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venue" sheetId="1" r:id="rId4"/>
    <sheet state="visible" name="Expenditure" sheetId="2" r:id="rId5"/>
    <sheet state="visible" name="Sheet1" sheetId="3" r:id="rId6"/>
  </sheets>
  <definedNames>
    <definedName hidden="1" localSheetId="0" name="_xlnm._FilterDatabase">Revenue!$A$2:$P$114</definedName>
    <definedName hidden="1" localSheetId="1" name="_xlnm._FilterDatabase">Expenditure!$A$2:$Q$332</definedName>
  </definedNames>
  <calcPr/>
  <extLst>
    <ext uri="GoogleSheetsCustomDataVersion2">
      <go:sheetsCustomData xmlns:go="http://customooxmlschemas.google.com/" r:id="rId7" roundtripDataChecksum="WPTP82lbPiFubgR+qsC6OpHqj/Ofsk25rmTUpx1wrG0="/>
    </ext>
  </extLst>
</workbook>
</file>

<file path=xl/sharedStrings.xml><?xml version="1.0" encoding="utf-8"?>
<sst xmlns="http://schemas.openxmlformats.org/spreadsheetml/2006/main" count="734" uniqueCount="542">
  <si>
    <t>2026 BUDGET</t>
  </si>
  <si>
    <t>Account Number</t>
  </si>
  <si>
    <t>Account Description</t>
  </si>
  <si>
    <t>Admin Recmnd</t>
  </si>
  <si>
    <t>Anticipated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</si>
  <si>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</si>
  <si>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</si>
  <si>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</si>
  <si>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</si>
  <si>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</si>
  <si>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</si>
  <si>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</si>
  <si>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</si>
  <si>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</si>
  <si>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</si>
  <si>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</si>
  <si>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</si>
  <si>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GENERAL FUND</t>
  </si>
  <si>
    <t>AAA-913-0000-000</t>
  </si>
  <si>
    <t>COMMITTED FUND BALANCE</t>
  </si>
  <si>
    <t>AAA-980-1001-000</t>
  </si>
  <si>
    <t>REAL PROPERTY TAX</t>
  </si>
  <si>
    <t>AAA-980-1031-000</t>
  </si>
  <si>
    <t>PAYMENTS IN LIEU OF TAXES</t>
  </si>
  <si>
    <t>AAA-980-1090-000</t>
  </si>
  <si>
    <t>INTEREST &amp; PENALTIES ON REAL PROP TAXES</t>
  </si>
  <si>
    <t>AAA-980-1116-000</t>
  </si>
  <si>
    <t>TAX ON ADULT USE CANNABIS</t>
  </si>
  <si>
    <t>AAA-980-1120-000</t>
  </si>
  <si>
    <t>NON PROP TAX DISTRBN BY COUNTY-SALES TAX</t>
  </si>
  <si>
    <t>AAA-980-1170-000</t>
  </si>
  <si>
    <t>FRANCHISE TAX</t>
  </si>
  <si>
    <t>AAA-980-1255-000</t>
  </si>
  <si>
    <t>CLERK FEES</t>
  </si>
  <si>
    <t>AAA-980-1265-000</t>
  </si>
  <si>
    <t>ATTORNEY FEES</t>
  </si>
  <si>
    <t>AAA-980-1266-000</t>
  </si>
  <si>
    <t>ENGINEERING FEES</t>
  </si>
  <si>
    <t>AAA-980-1289-000</t>
  </si>
  <si>
    <t>OTHER GENERAL DEPARTMENT INCOME</t>
  </si>
  <si>
    <t>AAA-980-1550-000</t>
  </si>
  <si>
    <t>PUBLIC POUND CHARGES DOG CONTROL FEES</t>
  </si>
  <si>
    <t>AAA-980-1560-000</t>
  </si>
  <si>
    <t>SAFETY INSPECTION FEES</t>
  </si>
  <si>
    <t>AAA-980-1589-000</t>
  </si>
  <si>
    <t>OTHER PUBLIC SAFETY DEPARTMENTAL INCOME</t>
  </si>
  <si>
    <t>AAA-980-1603-000</t>
  </si>
  <si>
    <t>VITAL STATISTICS FEES</t>
  </si>
  <si>
    <t>AAA-980-2001-000</t>
  </si>
  <si>
    <t>PARKS &amp; RECREATIONAL CHARGES</t>
  </si>
  <si>
    <t>AAA-980-2089-000</t>
  </si>
  <si>
    <t>OTHER CULTURAL &amp; RECREATION INCOME</t>
  </si>
  <si>
    <t>AAA-980-2110-000</t>
  </si>
  <si>
    <t>ZONING FEES</t>
  </si>
  <si>
    <t>AAA-980-2115-000</t>
  </si>
  <si>
    <t>PLANNING BOARD FEES</t>
  </si>
  <si>
    <t>AAA-980-2130-000</t>
  </si>
  <si>
    <t>REFUSE &amp; GARBAGE CHARGES</t>
  </si>
  <si>
    <t>AAA-980-2210-000</t>
  </si>
  <si>
    <t>SERVICES TO OTHER GOVERNMENT</t>
  </si>
  <si>
    <t>AAA-980-2260-000</t>
  </si>
  <si>
    <t>PUBLIC SAFETY SERVICES OTHER GOVERNMENTS</t>
  </si>
  <si>
    <t>AAA-980-2262-000</t>
  </si>
  <si>
    <t>FIRE PROTECTION SERVICES OTHER GOVNMTS</t>
  </si>
  <si>
    <t>AAA-980-2401-000</t>
  </si>
  <si>
    <t>INTEREST &amp; EARNINGS - GENERAL A FUND</t>
  </si>
  <si>
    <t>AAA-980-2401-204</t>
  </si>
  <si>
    <t>INTEREST &amp; EARNINGS - A FUND MM</t>
  </si>
  <si>
    <t>AAA-980-2410-000</t>
  </si>
  <si>
    <t>LEASE OF PROPERTY</t>
  </si>
  <si>
    <t>AAA-980-2421-000</t>
  </si>
  <si>
    <t>LEASE PAYMENT COLLECTED</t>
  </si>
  <si>
    <t>AAA-980-2440-000</t>
  </si>
  <si>
    <t xml:space="preserve">RENTAL OTHER                            </t>
  </si>
  <si>
    <t>AAA-980-2544-000</t>
  </si>
  <si>
    <t>DOG LICENSES FEES</t>
  </si>
  <si>
    <t>AAA-980-2545-000</t>
  </si>
  <si>
    <t>LICENSES OTHER</t>
  </si>
  <si>
    <t>AAA-980-2550-000</t>
  </si>
  <si>
    <t>BUILDING PERMITS</t>
  </si>
  <si>
    <t>AAA-980-2555-000</t>
  </si>
  <si>
    <t>BUILDING &amp; ALTERATION PERMITS</t>
  </si>
  <si>
    <t>AAA-980-2610-000</t>
  </si>
  <si>
    <t>FINES &amp; FORFEITED BAIL</t>
  </si>
  <si>
    <t>AAA-980-2651-000</t>
  </si>
  <si>
    <t>SALES OF REFUSE FOR RECYCLING</t>
  </si>
  <si>
    <t>AAA-980-2655-000</t>
  </si>
  <si>
    <t xml:space="preserve">SALES OTHER                             </t>
  </si>
  <si>
    <t>AAA-980-2660-000</t>
  </si>
  <si>
    <t>SALES OF REAL PROPERTY</t>
  </si>
  <si>
    <t>AAA-980-2680-000</t>
  </si>
  <si>
    <t>INSURANCE RECOVERIES</t>
  </si>
  <si>
    <t>AAA-980-2701-000</t>
  </si>
  <si>
    <t>REFUNDS OF PRIOR YEAR EXPENDITURES</t>
  </si>
  <si>
    <t>AAA-980-2705-000</t>
  </si>
  <si>
    <t>GIFTS &amp; DONATIONS</t>
  </si>
  <si>
    <t>AAA-980-2709-000</t>
  </si>
  <si>
    <t>EMPLOYEE CONTRIBUTIONS TO MEDICAL PLAN</t>
  </si>
  <si>
    <t>AAA-980-2770-000</t>
  </si>
  <si>
    <t>UNCLASSIFIED REVENUES</t>
  </si>
  <si>
    <t>AAA-980-3001-000</t>
  </si>
  <si>
    <t>STATE AID REVENUE SHARING (NYS AIM)</t>
  </si>
  <si>
    <t>AAA-980-3005-000</t>
  </si>
  <si>
    <t>STATE AID MORTGAGE TAX</t>
  </si>
  <si>
    <t>AAA-980-3089-000</t>
  </si>
  <si>
    <t>STATE AID OTHER</t>
  </si>
  <si>
    <t>AAA-980-3097-000</t>
  </si>
  <si>
    <t>STATE AID CAPITAL PROJECTS</t>
  </si>
  <si>
    <t>AAA-980-3593-000</t>
  </si>
  <si>
    <t>UC ARPA GRANT (P&amp;R)</t>
  </si>
  <si>
    <t>AAA-980-3820-000</t>
  </si>
  <si>
    <t>STATE AID YOUTH PROGRAMS</t>
  </si>
  <si>
    <t>AAA-980-3902-000</t>
  </si>
  <si>
    <t>STATE AID PLANNING STUDIES</t>
  </si>
  <si>
    <t>AAA-980-4089-000</t>
  </si>
  <si>
    <t>FEDERAL AID OTHER</t>
  </si>
  <si>
    <t>AAA-980-5031-000</t>
  </si>
  <si>
    <t>INTERFUND TRANSFERS</t>
  </si>
  <si>
    <t>AAA-980-9997-000</t>
  </si>
  <si>
    <t>APPROPRIATED RESERVES</t>
  </si>
  <si>
    <t>TOTAL A FUND ANTICIPATED REVENUE</t>
  </si>
  <si>
    <t>HIGHWAY</t>
  </si>
  <si>
    <t>DAA-913-0000-000</t>
  </si>
  <si>
    <t>DAA-980-1001-000</t>
  </si>
  <si>
    <t>DAA-980-1710-000</t>
  </si>
  <si>
    <t>PUBLIC WORK CHARGE</t>
  </si>
  <si>
    <t>DAA-980-1789-000</t>
  </si>
  <si>
    <t>OTHER TRANSPORTATION DEPARTMENTAL INCOME</t>
  </si>
  <si>
    <t>DAA-980-2210-000</t>
  </si>
  <si>
    <t>GENERAL SERVICES OTHER GOVERNMENT</t>
  </si>
  <si>
    <t>DAA-980-2401-000</t>
  </si>
  <si>
    <t>INTEREST &amp; EARNINGS</t>
  </si>
  <si>
    <t>DAA-980-2650-000</t>
  </si>
  <si>
    <t>SALE OF SCRAP &amp; EXCESS MATERIALS</t>
  </si>
  <si>
    <t>DAA-980-2665-000</t>
  </si>
  <si>
    <t>SALE  OF EQUIPMENT</t>
  </si>
  <si>
    <t>DAA-980-2680-000</t>
  </si>
  <si>
    <t>DAA-980-2701-000</t>
  </si>
  <si>
    <t>DAA-980-2709-000</t>
  </si>
  <si>
    <t>DAA-980-3501-000</t>
  </si>
  <si>
    <t>CHIPS - STATE AID CONSOLIDATED HWY AID</t>
  </si>
  <si>
    <t>DAA-980-4089-000</t>
  </si>
  <si>
    <t>DAA-980-5031-000</t>
  </si>
  <si>
    <t>DAA-980-9997-000</t>
  </si>
  <si>
    <t>APPROPRIATED RESERVE</t>
  </si>
  <si>
    <t>Totals</t>
  </si>
  <si>
    <t>LIBRARY</t>
  </si>
  <si>
    <t>LLL-980-1001-000</t>
  </si>
  <si>
    <t>SPECIAL DISTRICTS</t>
  </si>
  <si>
    <t>FIRE DISTRICTS</t>
  </si>
  <si>
    <t>SF1-980-1001-000</t>
  </si>
  <si>
    <t>REAL PROPERTY TAX - GARDINER FIRE DEPT</t>
  </si>
  <si>
    <t>SF1-980-2401-000</t>
  </si>
  <si>
    <t>INTEREST &amp; EARNINGS - GARDINER FIRE DEPT</t>
  </si>
  <si>
    <t>SF2-980-1001-000</t>
  </si>
  <si>
    <t>REAL PROPERTY TAX-SHAWANGUNK FIRE DEPT</t>
  </si>
  <si>
    <t>SF2-980-2401-000</t>
  </si>
  <si>
    <t>INTEREST &amp; EARNING-SHAWANGUNK FIRE DEPT</t>
  </si>
  <si>
    <t>LIGHTING DISTRICT</t>
  </si>
  <si>
    <t>SLD-913-0000-000</t>
  </si>
  <si>
    <t>COMMITED FUND BALANCE</t>
  </si>
  <si>
    <t>SLD-980-1001-000</t>
  </si>
  <si>
    <t>SLD-980-2401-000</t>
  </si>
  <si>
    <t>EMS - AMBULANCE DISTRICT</t>
  </si>
  <si>
    <t>SMA-980-1001-000</t>
  </si>
  <si>
    <t>SEWER DISTRICT</t>
  </si>
  <si>
    <t>SSA-913-0000-000</t>
  </si>
  <si>
    <t>SSA-980-1001-000</t>
  </si>
  <si>
    <t>SSA-980-2122-000</t>
  </si>
  <si>
    <t>SEWER CHARGES</t>
  </si>
  <si>
    <t>SSA-980-2401-000</t>
  </si>
  <si>
    <t>SSA-980-3901-000</t>
  </si>
  <si>
    <t>STATE AID OPERATION &amp; MAINT OF SWR PLNT</t>
  </si>
  <si>
    <t>SSA-980-4089-000</t>
  </si>
  <si>
    <t>FEDERAL AID, OTHER</t>
  </si>
  <si>
    <t>SSA-980-5031-000</t>
  </si>
  <si>
    <t/>
  </si>
  <si>
    <t>Grand Totals</t>
  </si>
  <si>
    <t>Tenative Budget</t>
  </si>
  <si>
    <t>Preliminary Budget</t>
  </si>
  <si>
    <t>Adopted Budget</t>
  </si>
  <si>
    <t>AAA-522-1010-000</t>
  </si>
  <si>
    <t>TOWN BOARD</t>
  </si>
  <si>
    <t>AAA-522-1010-100</t>
  </si>
  <si>
    <t xml:space="preserve">TOWN BOARD PERSONAL SERVICES            </t>
  </si>
  <si>
    <t>AAA-522-1010-400</t>
  </si>
  <si>
    <t xml:space="preserve">TOWN BOARD CONTRACTUAL EXPENSE          </t>
  </si>
  <si>
    <t xml:space="preserve"> Totals</t>
  </si>
  <si>
    <t>AAA-522-1110-000</t>
  </si>
  <si>
    <t>JUSTICES</t>
  </si>
  <si>
    <t>AAA-522-1110-100</t>
  </si>
  <si>
    <t xml:space="preserve">JUSTICE COURT PERSONAL SERVICES         </t>
  </si>
  <si>
    <t>AAA-522-1110-400</t>
  </si>
  <si>
    <t xml:space="preserve">JUSTICE COURT CONTRACTUAL EXPENSE       </t>
  </si>
  <si>
    <t>AAA-522-1220-000</t>
  </si>
  <si>
    <t>SUPERVISOR</t>
  </si>
  <si>
    <t>AAA-522-1220-100</t>
  </si>
  <si>
    <t xml:space="preserve">SUPERVISOR PERSONAL SERVICES            </t>
  </si>
  <si>
    <t>AAA-522-1220-200</t>
  </si>
  <si>
    <t xml:space="preserve">SUPERVISOR EQUIPMENT                    </t>
  </si>
  <si>
    <t>AAA-522-1220-400</t>
  </si>
  <si>
    <t xml:space="preserve">SUPERVISOR CONTRACTUAL EXPENSE          </t>
  </si>
  <si>
    <t>AAA-522-1320-000</t>
  </si>
  <si>
    <t>INDEPENDENT AUTDIT</t>
  </si>
  <si>
    <t>AAA-522-1320-400</t>
  </si>
  <si>
    <t xml:space="preserve">INDPNDT AUDITOR/ACCTNG CONTRACTUAL EXP  </t>
  </si>
  <si>
    <t>AAA-522-1330-000</t>
  </si>
  <si>
    <t>TAX COLLECTION</t>
  </si>
  <si>
    <t>AAA-522-1330-100</t>
  </si>
  <si>
    <t xml:space="preserve">TAX COLLECTOR PERSONAL SERVICES         </t>
  </si>
  <si>
    <t>AAA-522-1330-400</t>
  </si>
  <si>
    <t xml:space="preserve">TAX COLLECTOR CONTRACTUAL EXPENSE       </t>
  </si>
  <si>
    <t>AAA-522-1340-000</t>
  </si>
  <si>
    <t>BUDGET OFFICE</t>
  </si>
  <si>
    <t>AAA-522-1340-100</t>
  </si>
  <si>
    <t xml:space="preserve">BUDGET PERSONAL SERVICES                </t>
  </si>
  <si>
    <t>AAA-522-1340-400</t>
  </si>
  <si>
    <t xml:space="preserve">BOOKKEEPER CONTRACTUAL EXPENSE          </t>
  </si>
  <si>
    <t>AAA-522-1345-400</t>
  </si>
  <si>
    <t>CENTRAL PURCHASING</t>
  </si>
  <si>
    <t>AAA-522-1345-410</t>
  </si>
  <si>
    <t>CENTRAL PURCHASING - TOWN BOARD</t>
  </si>
  <si>
    <t>AAA-522-1345-411</t>
  </si>
  <si>
    <t>CENTRAL PURCHASING - JUSTICE COURT</t>
  </si>
  <si>
    <t>AAA-522-1345-420</t>
  </si>
  <si>
    <t>CENTRAL PURCHASING - SUPERVISOR</t>
  </si>
  <si>
    <t>AAA-522-1345-430</t>
  </si>
  <si>
    <t>CENTRAL PURCHASING - TAX COLLECTOR</t>
  </si>
  <si>
    <t>AAA-522-1345-436</t>
  </si>
  <si>
    <t>CENTRAL PURCHASING - BUILDING DPT</t>
  </si>
  <si>
    <t>AAA-522-1345-440</t>
  </si>
  <si>
    <t>CENTRAL PURCHASING - BUDGET OFFICE</t>
  </si>
  <si>
    <t>AAA-522-1345-450</t>
  </si>
  <si>
    <t>CENTRAL PURCHASING - TOWN CLERK</t>
  </si>
  <si>
    <t>AAA-522-1345-451</t>
  </si>
  <si>
    <t>CENTRAL PURCHASING - HIGHWAY SUPERINTND</t>
  </si>
  <si>
    <t>AAA-522-1345-455</t>
  </si>
  <si>
    <t>CENTRAL PURCHASING - ASSESSOR</t>
  </si>
  <si>
    <t>AAA-522-1345-460</t>
  </si>
  <si>
    <t>CENTRAL PURCHASING - TRANSFER STATION</t>
  </si>
  <si>
    <t>AAA-522-1345-465</t>
  </si>
  <si>
    <t>CENTRAL PURCHASING - BUILDINGS &amp; GROUNDS</t>
  </si>
  <si>
    <t>AAA-522-1345-470</t>
  </si>
  <si>
    <t>CENTRAL PURCHASING - PARKS &amp; REC</t>
  </si>
  <si>
    <t>AAA-522-1345-473</t>
  </si>
  <si>
    <t>CENTRAL PURCHASING - SUMMER CAMP</t>
  </si>
  <si>
    <t>AAA-522-1345-480</t>
  </si>
  <si>
    <t>CENTRAL PURCHASING - PLANNING &amp; ZONING</t>
  </si>
  <si>
    <t>AAA-522-1355-000</t>
  </si>
  <si>
    <t>ASSESSORS</t>
  </si>
  <si>
    <t>AAA-522-1355-100</t>
  </si>
  <si>
    <t xml:space="preserve">ASSESSORS PERSONAL SERVICES             </t>
  </si>
  <si>
    <t>AAA-522-1355-200</t>
  </si>
  <si>
    <t xml:space="preserve">ASSESSORS EQUIPMENT                     </t>
  </si>
  <si>
    <t>AAA-522-1355-400</t>
  </si>
  <si>
    <t xml:space="preserve">ASSESSORS CONTRACTUAL EXPENSE           </t>
  </si>
  <si>
    <t>AAA-522-1380-000</t>
  </si>
  <si>
    <t>GENERAL DUES &amp; FEES</t>
  </si>
  <si>
    <t>AAA-522-1380-400</t>
  </si>
  <si>
    <t>FISCAL AGENT FEES</t>
  </si>
  <si>
    <t>AAA-522-1410-000</t>
  </si>
  <si>
    <t>TOWN CLERK</t>
  </si>
  <si>
    <t>AAA-522-1410-100</t>
  </si>
  <si>
    <t xml:space="preserve">TOWN CLERK PERSONAL SERVICES            </t>
  </si>
  <si>
    <t>AAA-522-1410-200</t>
  </si>
  <si>
    <t xml:space="preserve">TOWN CLERK EQUIPMENT                    </t>
  </si>
  <si>
    <t>AAA-522-1410-400</t>
  </si>
  <si>
    <t xml:space="preserve">TOWN CLERK CONTRACTUAL EXPENSE          </t>
  </si>
  <si>
    <t>AAA-522-1420-000</t>
  </si>
  <si>
    <t>ATTORNEY</t>
  </si>
  <si>
    <t>AAA-522-1420-400</t>
  </si>
  <si>
    <t xml:space="preserve">ATTORNEY CONTRACTUAL EXPENSE            </t>
  </si>
  <si>
    <t>AAA-522-1440-000</t>
  </si>
  <si>
    <t>ENGINEER</t>
  </si>
  <si>
    <t>AAA-522-1440-400</t>
  </si>
  <si>
    <t xml:space="preserve">ENGINEER CONTRACTUAL EXPENSE            </t>
  </si>
  <si>
    <t>AAA-522-1620-000</t>
  </si>
  <si>
    <t>BUILDINGS &amp; GROUNDS</t>
  </si>
  <si>
    <t>AAA-522-1620-100</t>
  </si>
  <si>
    <t>BUILDINGS &amp; GRNDS PERSONAL SERVICES</t>
  </si>
  <si>
    <t>AAA-522-1620-200</t>
  </si>
  <si>
    <t>BUILDINGS &amp; GROUNDS EQUIPMENT</t>
  </si>
  <si>
    <t>AAA-522-1620-400</t>
  </si>
  <si>
    <t xml:space="preserve">BUILDINGS &amp; GRNDS CONTRACTUAL EXPENSE   </t>
  </si>
  <si>
    <t>AAA-522-1670-000</t>
  </si>
  <si>
    <t>CENTRAL PRINT/MAILING</t>
  </si>
  <si>
    <t>AAA-522-1670-200</t>
  </si>
  <si>
    <t xml:space="preserve">CNTRL PRINTING &amp; MAILING EQUIPMENT      </t>
  </si>
  <si>
    <t>AAA-522-1670-400</t>
  </si>
  <si>
    <t>CNTRL PRINTING &amp; MAILING CONTRACTUAL EXP</t>
  </si>
  <si>
    <t>AAA-522-1680-000</t>
  </si>
  <si>
    <t>CENTRAL DATA PROCESSING</t>
  </si>
  <si>
    <t>AAA-522-1680-400</t>
  </si>
  <si>
    <t xml:space="preserve">CNTRL DATA PROCESSING CONTRACTUAL EXP   </t>
  </si>
  <si>
    <t>AAA-522-1910-400</t>
  </si>
  <si>
    <t xml:space="preserve">UNALLOCATED INSURANCE CONTRACTUAL EXP   </t>
  </si>
  <si>
    <t>AAA-522-1920-400</t>
  </si>
  <si>
    <t xml:space="preserve">MUNICIPAL ASSOCIATION DUES CONTRACT EXP </t>
  </si>
  <si>
    <t>AAA-522-1950-400</t>
  </si>
  <si>
    <t xml:space="preserve">TAXES &amp; ASSESSMENTS ON MUNICIPAL PROP   </t>
  </si>
  <si>
    <t>AAA-522-1989-400</t>
  </si>
  <si>
    <t xml:space="preserve">GENERAL GOVERNMENT SUPPORT, OTHER C.E.  </t>
  </si>
  <si>
    <t>AAA-522-1990-400</t>
  </si>
  <si>
    <t>CONTINGENCY</t>
  </si>
  <si>
    <t>AAA-522-3010-000</t>
  </si>
  <si>
    <t>PUBLIC SAFETY</t>
  </si>
  <si>
    <t>AAA-522-3010-100</t>
  </si>
  <si>
    <t xml:space="preserve">PUBLIC SAFETY PERSONAL SERVICES         </t>
  </si>
  <si>
    <t>AAA-522-3010-400</t>
  </si>
  <si>
    <t>PUBLIC SAFETY CONTRACTUAL EXPENSE</t>
  </si>
  <si>
    <t>AAA-522-3310-000</t>
  </si>
  <si>
    <t>TRAFFIC CONTROL</t>
  </si>
  <si>
    <t>AAA-522-3310-200</t>
  </si>
  <si>
    <t>TRAFFIC CONTROL EQUIPMENT</t>
  </si>
  <si>
    <t>AAA-522-3310-400</t>
  </si>
  <si>
    <t xml:space="preserve">TRAFFIC CONTROL CONTRACTUAL EXPENSE     </t>
  </si>
  <si>
    <t>AAA-522-3510-000</t>
  </si>
  <si>
    <t>CONTROL OF DOGS</t>
  </si>
  <si>
    <t>AAA-522-3510-100</t>
  </si>
  <si>
    <t xml:space="preserve">DOG CONTROL PERSONAL SERVICES           </t>
  </si>
  <si>
    <t>AAA-522-3510-400</t>
  </si>
  <si>
    <t xml:space="preserve">DOG CONTROL CONTRACTUAL EXPENSE         </t>
  </si>
  <si>
    <t>AAA-522-3620-000</t>
  </si>
  <si>
    <t>SAFETY INSPECTION</t>
  </si>
  <si>
    <t>AAA-522-3620-100</t>
  </si>
  <si>
    <t xml:space="preserve">SAFETY INSPECTION PERSONAL SERVICES     </t>
  </si>
  <si>
    <t>AAA-522-3620-200</t>
  </si>
  <si>
    <t xml:space="preserve">SAFETY INSPECTION EQUIPMENT             </t>
  </si>
  <si>
    <t>AAA-522-3620-400</t>
  </si>
  <si>
    <t xml:space="preserve">SAFETY INSPECTION CONTRACTUAL EXPENSE   </t>
  </si>
  <si>
    <t>AAA-522-5010-000</t>
  </si>
  <si>
    <t>SUPT OF HIGHWAYS</t>
  </si>
  <si>
    <t>AAA-522-5010-100</t>
  </si>
  <si>
    <t xml:space="preserve">SUPT OF HIGHWAYS PERSONAL SERVICES      </t>
  </si>
  <si>
    <t>AAA-522-5010-200</t>
  </si>
  <si>
    <t xml:space="preserve">SUPT OF HIGHWAYS EQUIPMENT              </t>
  </si>
  <si>
    <t>AAA-522-5010-400</t>
  </si>
  <si>
    <t xml:space="preserve">SUPT OF HIGHWAYS CONTRACTUAL EXPENSE    </t>
  </si>
  <si>
    <t>AAA-522-5132-000</t>
  </si>
  <si>
    <t>GARAGE</t>
  </si>
  <si>
    <t>AAA-522-5132-400</t>
  </si>
  <si>
    <t xml:space="preserve">GARAGE CONTRACTUAL EXPENSE              </t>
  </si>
  <si>
    <t>AAA-522-5182-400</t>
  </si>
  <si>
    <t xml:space="preserve">STREET LIGHTING CONTRACTUAL EXPENSE     </t>
  </si>
  <si>
    <t>AAA-522-6140-400</t>
  </si>
  <si>
    <t>SAFETY NET (HOME RELIEF) CONTRACTURAL EX</t>
  </si>
  <si>
    <t>AAA-522-7110-000</t>
  </si>
  <si>
    <t>PARKS</t>
  </si>
  <si>
    <t>AAA-522-7110-100</t>
  </si>
  <si>
    <t xml:space="preserve">PARKS PERSONAL SERVICES                 </t>
  </si>
  <si>
    <t>AAA-522-7110-200</t>
  </si>
  <si>
    <t>PARKS EQUIPMENT EXPENSE</t>
  </si>
  <si>
    <t>AAA-522-7110-400</t>
  </si>
  <si>
    <t xml:space="preserve">PARKS CONTRACTUAL EXPENSE               </t>
  </si>
  <si>
    <t>AAA-522-7310-000</t>
  </si>
  <si>
    <t>YOUTH PROGRAM</t>
  </si>
  <si>
    <t>AAA-522-7310-100</t>
  </si>
  <si>
    <t xml:space="preserve">YOUTH PROGRAM PERSONAL SERVICES         </t>
  </si>
  <si>
    <t>AAA-522-7310-400</t>
  </si>
  <si>
    <t xml:space="preserve">YOUTH PROGRAM CONTRACTUAL EXPENSE       </t>
  </si>
  <si>
    <t>AAA-522-7620-000</t>
  </si>
  <si>
    <t>ADULT REACREATION/SENIOR CITIZENS</t>
  </si>
  <si>
    <t>AAA-522-7620-400</t>
  </si>
  <si>
    <t>ADULT REC SENIOR CITIZEN CONTRACTUAL EXP</t>
  </si>
  <si>
    <t>AAA-522-8010-000</t>
  </si>
  <si>
    <t>ZONING BOARD</t>
  </si>
  <si>
    <t>AAA-522-8010-100</t>
  </si>
  <si>
    <t xml:space="preserve">ZONING - PERSONAL SERVICES              </t>
  </si>
  <si>
    <t>AAA-522-8010-400</t>
  </si>
  <si>
    <t xml:space="preserve">ZONING - CONTRACTUAL EXPENSE            </t>
  </si>
  <si>
    <t>AAA-522-8020-000</t>
  </si>
  <si>
    <t>PLANNING &amp; SURVEYS</t>
  </si>
  <si>
    <t>AAA-522-8020-100</t>
  </si>
  <si>
    <t xml:space="preserve">PLANNING &amp; SURVEYS - PERSONAL SERVICES  </t>
  </si>
  <si>
    <t>AAA-522-8020-200</t>
  </si>
  <si>
    <t>PLANNING &amp; SURVEYS - EQUIPMENT</t>
  </si>
  <si>
    <t>AAA-522-8020-400</t>
  </si>
  <si>
    <t>PLANNING &amp; SURVEYS - CONTRACTUAL EXPENSE</t>
  </si>
  <si>
    <t>AAA-522-8090-000</t>
  </si>
  <si>
    <t>ENVIRONMENTAL CONTROL (ECC)</t>
  </si>
  <si>
    <t>AAA-522-8090-200</t>
  </si>
  <si>
    <t xml:space="preserve">ENVIRONMENTAL CONTROL (ECC) - EQUIPMENT </t>
  </si>
  <si>
    <t>AAA-522-8090-400</t>
  </si>
  <si>
    <t xml:space="preserve">ENVIRONMENTAL CONTROL (ECC)-CONTRACTUAL </t>
  </si>
  <si>
    <t>AAA-522-8160-000</t>
  </si>
  <si>
    <t>REFUSE AND GARBAGE</t>
  </si>
  <si>
    <t>AAA-522-8160-100</t>
  </si>
  <si>
    <t xml:space="preserve">REFUSE &amp; GARBAGE PERSONAL SERVICES      </t>
  </si>
  <si>
    <t>AAA-522-8160-200</t>
  </si>
  <si>
    <t xml:space="preserve">REFUSE &amp; GARBAGE EQUIPMENT              </t>
  </si>
  <si>
    <t>AAA-522-8160-400</t>
  </si>
  <si>
    <t xml:space="preserve">REFUSE &amp; GARBAGE CONTRACTUAL EXPENSE    </t>
  </si>
  <si>
    <t>AAA-522-8800-000</t>
  </si>
  <si>
    <t>CPP FUND COMMISSION (OPEN SPACE)</t>
  </si>
  <si>
    <t>AAA-522-8800-400</t>
  </si>
  <si>
    <t xml:space="preserve">CPP (OPEN SPACE) CONTRACTUAL EXP        </t>
  </si>
  <si>
    <t>AAA-522-8989-400</t>
  </si>
  <si>
    <t>ELECTRIC VEHICLE CHARGING STATION</t>
  </si>
  <si>
    <t>AAA-522-9010-800</t>
  </si>
  <si>
    <t xml:space="preserve">STATE RETIREMENT - CONTRACTUAL EXP      </t>
  </si>
  <si>
    <t>AAA-522-9030-800</t>
  </si>
  <si>
    <t xml:space="preserve">SOCIAL SECURITY - EMPLR SHARE EMP BEN   </t>
  </si>
  <si>
    <t>AAA-522-9040-800</t>
  </si>
  <si>
    <t xml:space="preserve">WORKERS COMPENSATION - EMP BENEFITS     </t>
  </si>
  <si>
    <t>AAA-522-9050-800</t>
  </si>
  <si>
    <t>UNEMPLOYMNT INS - EMP BENEFITS</t>
  </si>
  <si>
    <t>AAA-522-9055-800</t>
  </si>
  <si>
    <t xml:space="preserve">DISABILITY INS - EMP BENEFITS           </t>
  </si>
  <si>
    <t>AAA-522-9060-000</t>
  </si>
  <si>
    <t>HOSPTL, MEDCL, &amp; DENTAL INS - EMP BEN</t>
  </si>
  <si>
    <t>AAA-522-9060-800</t>
  </si>
  <si>
    <t xml:space="preserve">HOSPTL, MEDCL, &amp; DENTAL INS - EMP BEN   </t>
  </si>
  <si>
    <t>AAA-522-9060-801</t>
  </si>
  <si>
    <t xml:space="preserve">HOSPTL, MEDCL, &amp; DENTAL INS - RETR BEN  </t>
  </si>
  <si>
    <t>AAA-522-9089-800</t>
  </si>
  <si>
    <t xml:space="preserve">EMPLOYEE BENEFITS, MEDICAL INS BUYOUT   </t>
  </si>
  <si>
    <t>AAA-522-9720-000</t>
  </si>
  <si>
    <t>STATUTORY BONDS</t>
  </si>
  <si>
    <t>AAA-522-9720-600</t>
  </si>
  <si>
    <t>STATUATORY INSTALLMENT BOND PRINCIPAL</t>
  </si>
  <si>
    <t>AAA-522-9720-700</t>
  </si>
  <si>
    <t>STATUATORY INSTALLMENT BOND INTEREST</t>
  </si>
  <si>
    <t>AAA-522-9730-000</t>
  </si>
  <si>
    <t>BOND ANTICIPATION NOTES</t>
  </si>
  <si>
    <t>AAA-522-9730-600</t>
  </si>
  <si>
    <t>BOND ANTICIPATION NOTES - PRINCIPAL</t>
  </si>
  <si>
    <t>AAA-522-9730-700</t>
  </si>
  <si>
    <t>BOND ANTICIPATION NOTES - INTEREST</t>
  </si>
  <si>
    <t>AAA-962-0000-000</t>
  </si>
  <si>
    <t>BUDGETARY PROVISIONS FOR OTHER USES</t>
  </si>
  <si>
    <t>TOTAL GENERAL FUND</t>
  </si>
  <si>
    <t>DAA-522-1380-400</t>
  </si>
  <si>
    <t>DAA-522-1910-400</t>
  </si>
  <si>
    <t>UNALLOCATED INSURANCE</t>
  </si>
  <si>
    <t>DAA-522-1990-400</t>
  </si>
  <si>
    <t>DAA-522-5110-000</t>
  </si>
  <si>
    <t>MAINTENANCE OF ROADS</t>
  </si>
  <si>
    <t>DAA-522-5110-100</t>
  </si>
  <si>
    <t xml:space="preserve">MAINTENANCE OF ROADS PERSONAL SERVICES  </t>
  </si>
  <si>
    <t>DAA-522-5110-400</t>
  </si>
  <si>
    <t xml:space="preserve">MAINTENANCE OF ROADS CONTRACTUAL EXP    </t>
  </si>
  <si>
    <t>DAA-522-5112-000</t>
  </si>
  <si>
    <t>PERMANENT IMPROVEMENTS, CHIPS</t>
  </si>
  <si>
    <t>DAA-522-5112-400</t>
  </si>
  <si>
    <t>PERMANENT IMPROVEMENTS, CHIPS CONTRACT E</t>
  </si>
  <si>
    <t>DAA-522-5120-000</t>
  </si>
  <si>
    <t>MAINTENANCE OF BRIDGES</t>
  </si>
  <si>
    <t>DAA-522-5120-400</t>
  </si>
  <si>
    <t xml:space="preserve">MAINTENANCE OF BRIDGES - CONTRACTUAL    </t>
  </si>
  <si>
    <t>DAA-522-5130-000</t>
  </si>
  <si>
    <t>MACHINERY</t>
  </si>
  <si>
    <t>DAA-522-5130-200</t>
  </si>
  <si>
    <t xml:space="preserve">MACHINERY EQUIPMENT &amp; CAPITAL OUTLAY    </t>
  </si>
  <si>
    <t>DAA-522-5130-400</t>
  </si>
  <si>
    <t xml:space="preserve">MACHINERY CONTRACTUAL EXPENSE           </t>
  </si>
  <si>
    <t>DAA-522-5140-000</t>
  </si>
  <si>
    <t>BRUSH AND WEEDS</t>
  </si>
  <si>
    <t>DAA-522-5140-400</t>
  </si>
  <si>
    <t xml:space="preserve">BRUSH AND WEEDS - CONTRACTUAL EXP       </t>
  </si>
  <si>
    <t>DAA-522-5142-000</t>
  </si>
  <si>
    <t>SNOW REMOVAL</t>
  </si>
  <si>
    <t>DAA-522-5142-100</t>
  </si>
  <si>
    <t xml:space="preserve">SNOW REMOVAL PERSONL SERVICES           </t>
  </si>
  <si>
    <t>DAA-522-5142-400</t>
  </si>
  <si>
    <t>SNOW REMOVAL CONTRACTUAL EXPENSE</t>
  </si>
  <si>
    <t>DAA-522-9010-800</t>
  </si>
  <si>
    <t>DAA-522-9030-800</t>
  </si>
  <si>
    <t>DAA-522-9040-800</t>
  </si>
  <si>
    <t xml:space="preserve">WORKMAN'S COMPENSATION                  </t>
  </si>
  <si>
    <t>DAA-522-9050-800</t>
  </si>
  <si>
    <t>DAA-522-9055-800</t>
  </si>
  <si>
    <t>DAA-522-9060-000</t>
  </si>
  <si>
    <t>DAA-522-9060-800</t>
  </si>
  <si>
    <t>DAA-522-9060-801</t>
  </si>
  <si>
    <t>DAA-522-9089-000</t>
  </si>
  <si>
    <t>EMPLOYEE BENEFITS, OTHER</t>
  </si>
  <si>
    <t>DAA-522-9089-400</t>
  </si>
  <si>
    <t xml:space="preserve">EMPLOYEE BENEFITS, OTHER - UNIFORMS     </t>
  </si>
  <si>
    <t>DAA-522-9089-800</t>
  </si>
  <si>
    <t>EMPLOYEE BENEFITS, MEDICAL INS BUYOUT</t>
  </si>
  <si>
    <t>DAA-522-9730-000</t>
  </si>
  <si>
    <t>DAA-522-9730-600</t>
  </si>
  <si>
    <t xml:space="preserve">BOND ANTICIPATION NOTES - PRINCIPAL     </t>
  </si>
  <si>
    <t>DAA-522-9730-700</t>
  </si>
  <si>
    <t xml:space="preserve">BOND ANTICIPATION NOTES - INTEREST      </t>
  </si>
  <si>
    <t>DAA-522-9785-000</t>
  </si>
  <si>
    <t>INSTALLMENT PURCHASE DEBT</t>
  </si>
  <si>
    <t>DAA-522-9785-600</t>
  </si>
  <si>
    <t>INSTALLMENT PURCHASE DEBT - PRINCIPAL</t>
  </si>
  <si>
    <t>DAA-522-9785-700</t>
  </si>
  <si>
    <t>INSTALLMENT PURCHASE DEBT - INTEREST</t>
  </si>
  <si>
    <t>DAA-962-0000-000</t>
  </si>
  <si>
    <t>TOTAL HIGHWAY FUND</t>
  </si>
  <si>
    <t>DISTRICTS</t>
  </si>
  <si>
    <t>LLL-522-7410-000</t>
  </si>
  <si>
    <t>LLL-522-7410-400</t>
  </si>
  <si>
    <t>LIBRARY CONTRACTUAL OBLIGATION</t>
  </si>
  <si>
    <t>SF1-522-3410-400</t>
  </si>
  <si>
    <t>FIRE PROTECTION - CONTRACTUAL (GARDINER)</t>
  </si>
  <si>
    <t>SF2-522-3410-400</t>
  </si>
  <si>
    <t>FIRE PROTECTION - CONTRACTUAL (SHAWANGK)</t>
  </si>
  <si>
    <t>SLD-522-5182-000</t>
  </si>
  <si>
    <t>STREET LIGHTING</t>
  </si>
  <si>
    <t>SLD-522-5182-400</t>
  </si>
  <si>
    <t>STREET LIGHTING CONTRACTUAL EXPENSE</t>
  </si>
  <si>
    <t>SMA-522-4540-400</t>
  </si>
  <si>
    <t>EMS - AMBULANCE CONTRACTUAL EXPENSE</t>
  </si>
  <si>
    <t>SSA-522-1910-400</t>
  </si>
  <si>
    <t>UNALLOCATED INSURANCE CONTRACTUAL EXP</t>
  </si>
  <si>
    <t>SSA-522-8110-000</t>
  </si>
  <si>
    <t>SEWER ADMINISTRATION</t>
  </si>
  <si>
    <t>SSA-522-8110-400</t>
  </si>
  <si>
    <t xml:space="preserve">SEWER ADMINISTRATION CONTRACTUAL EXP    </t>
  </si>
  <si>
    <t>SSA-522-9710-000</t>
  </si>
  <si>
    <t>SERIAL BONDS</t>
  </si>
  <si>
    <t>SSA-522-9710-600</t>
  </si>
  <si>
    <t xml:space="preserve">SERIAL BOND PRINCIPAL                   </t>
  </si>
  <si>
    <t>SSA-522-9710-700</t>
  </si>
  <si>
    <t xml:space="preserve">SERIAL BOND INTEREST                    </t>
  </si>
  <si>
    <t xml:space="preserve">Total Sewer </t>
  </si>
  <si>
    <t>Grand Total All Funds</t>
  </si>
  <si>
    <t>FUND</t>
  </si>
  <si>
    <t>APPROPRIATIONS (TOTAL USES)</t>
  </si>
  <si>
    <t>LESS ESTIMATED REVENUES</t>
  </si>
  <si>
    <t>LESS UNEXPENDED BALANCE</t>
  </si>
  <si>
    <t>LESS APPROPRIATED RESERVES</t>
  </si>
  <si>
    <t>2026 TAX LEVY</t>
  </si>
  <si>
    <t>TOWNWIDE</t>
  </si>
  <si>
    <t>GENERAL A FUND</t>
  </si>
  <si>
    <t>HIGHWAY DA FUND</t>
  </si>
  <si>
    <t>SUB-TOTAL TOWN</t>
  </si>
  <si>
    <t>DEPENDENT DISTRICTS</t>
  </si>
  <si>
    <t>SEWER DIST #1 (SSA)</t>
  </si>
  <si>
    <t>LIGHTING DISTRICT (SLD)</t>
  </si>
  <si>
    <t>TOTAL TOWNWIDE</t>
  </si>
  <si>
    <t>INDEPENDENT DISTRICTS</t>
  </si>
  <si>
    <t>LIBRARY (L)</t>
  </si>
  <si>
    <t>GARDINER FIRE DISTRICT (SF1)</t>
  </si>
  <si>
    <t>SHAWANGUNK VALLEY FIRE DISTRICT (SF2)</t>
  </si>
  <si>
    <t>EMS DISTRICT (SMA)</t>
  </si>
  <si>
    <t>TOTAL INDEPENDENT DISTRICTS</t>
  </si>
  <si>
    <t>GRAND TOTALS &amp; TOTAL TAX LEVY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</si>
</sst>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3">
    <font>
      <sz val="11.0"/>
      <color rgb="FF000000"/>
      <name val="Aptos Narrow"/>
      <scheme val="minor"/>
    </font>
    <font>
      <b/>
      <sz val="24.0"/>
      <color rgb="FF000000"/>
      <name val="Aptos Narrow"/>
    </font>
    <font/>
    <font>
      <b/>
      <sz val="11.0"/>
      <color theme="1"/>
      <name val="Calibri"/>
    </font>
    <font>
      <sz val="11.0"/>
      <color rgb="FF000000"/>
      <name val="Aptos Narrow"/>
    </font>
    <font>
      <color theme="1"/>
      <name val="Aptos Narrow"/>
      <scheme val="minor"/>
    </font>
    <font>
      <sz val="11.0"/>
      <color theme="1"/>
      <name val="Calibri"/>
    </font>
    <font>
      <b/>
      <sz val="11.0"/>
      <color rgb="FF000000"/>
      <name val="Aptos Narrow"/>
    </font>
    <font>
      <b/>
      <i/>
      <sz val="11.0"/>
      <color theme="1"/>
      <name val="Calibri"/>
    </font>
    <font>
      <b/>
      <sz val="11.0"/>
      <color rgb="FF000000"/>
      <name val="Times New Roman"/>
    </font>
    <font>
      <b/>
      <sz val="14.0"/>
      <color rgb="FF000000"/>
      <name val="Times New Roman"/>
    </font>
    <font>
      <u/>
      <sz val="11.0"/>
      <color rgb="FF000000"/>
      <name val="Aptos Narrow"/>
    </font>
    <font>
      <b/>
      <u/>
      <sz val="11.0"/>
      <color rgb="FF000000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4" fillId="3" fontId="3" numFmtId="164" xfId="0" applyBorder="1" applyFont="1" applyNumberFormat="1"/>
    <xf borderId="5" fillId="3" fontId="3" numFmtId="0" xfId="0" applyBorder="1" applyFont="1"/>
    <xf borderId="4" fillId="3" fontId="3" numFmtId="0" xfId="0" applyAlignment="1" applyBorder="1" applyFont="1">
      <alignment horizontal="center"/>
    </xf>
    <xf borderId="6" fillId="3" fontId="3" numFmtId="0" xfId="0" applyBorder="1" applyFont="1"/>
    <xf borderId="4" fillId="0" fontId="4" numFmtId="0" xfId="0" applyBorder="1" applyFont="1"/>
    <xf borderId="4" fillId="0" fontId="4" numFmtId="164" xfId="0" applyBorder="1" applyFont="1" applyNumberFormat="1"/>
    <xf borderId="4" fillId="0" fontId="4" numFmtId="4" xfId="0" applyBorder="1" applyFont="1" applyNumberFormat="1"/>
    <xf borderId="0" fillId="0" fontId="4" numFmtId="4" xfId="0" applyFont="1" applyNumberFormat="1"/>
    <xf borderId="0" fillId="0" fontId="5" numFmtId="0" xfId="0" applyFont="1"/>
    <xf borderId="4" fillId="4" fontId="4" numFmtId="164" xfId="0" applyBorder="1" applyFill="1" applyFont="1" applyNumberFormat="1"/>
    <xf borderId="4" fillId="0" fontId="6" numFmtId="0" xfId="0" applyBorder="1" applyFont="1"/>
    <xf borderId="4" fillId="0" fontId="6" numFmtId="164" xfId="0" applyBorder="1" applyFont="1" applyNumberFormat="1"/>
    <xf borderId="4" fillId="4" fontId="6" numFmtId="164" xfId="0" applyBorder="1" applyFont="1" applyNumberFormat="1"/>
    <xf borderId="4" fillId="0" fontId="3" numFmtId="0" xfId="0" applyBorder="1" applyFont="1"/>
    <xf borderId="0" fillId="0" fontId="3" numFmtId="0" xfId="0" applyFont="1"/>
    <xf borderId="0" fillId="0" fontId="3" numFmtId="4" xfId="0" applyFont="1" applyNumberFormat="1"/>
    <xf borderId="4" fillId="0" fontId="7" numFmtId="0" xfId="0" applyBorder="1" applyFont="1"/>
    <xf borderId="4" fillId="0" fontId="7" numFmtId="164" xfId="0" applyBorder="1" applyFont="1" applyNumberFormat="1"/>
    <xf borderId="4" fillId="5" fontId="4" numFmtId="0" xfId="0" applyBorder="1" applyFill="1" applyFont="1"/>
    <xf borderId="4" fillId="5" fontId="7" numFmtId="0" xfId="0" applyAlignment="1" applyBorder="1" applyFont="1">
      <alignment horizontal="center"/>
    </xf>
    <xf borderId="4" fillId="5" fontId="7" numFmtId="164" xfId="0" applyBorder="1" applyFont="1" applyNumberFormat="1"/>
    <xf borderId="4" fillId="5" fontId="4" numFmtId="164" xfId="0" applyBorder="1" applyFont="1" applyNumberFormat="1"/>
    <xf borderId="4" fillId="0" fontId="7" numFmtId="0" xfId="0" applyAlignment="1" applyBorder="1" applyFont="1">
      <alignment horizontal="center"/>
    </xf>
    <xf borderId="4" fillId="4" fontId="4" numFmtId="0" xfId="0" applyBorder="1" applyFont="1"/>
    <xf borderId="4" fillId="4" fontId="7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4" fillId="3" fontId="8" numFmtId="0" xfId="0" applyBorder="1" applyFont="1"/>
    <xf borderId="4" fillId="3" fontId="8" numFmtId="164" xfId="0" applyBorder="1" applyFont="1" applyNumberFormat="1"/>
    <xf borderId="4" fillId="3" fontId="8" numFmtId="4" xfId="0" applyBorder="1" applyFont="1" applyNumberFormat="1"/>
    <xf borderId="6" fillId="3" fontId="8" numFmtId="4" xfId="0" applyBorder="1" applyFont="1" applyNumberFormat="1"/>
    <xf borderId="0" fillId="0" fontId="4" numFmtId="164" xfId="0" applyFont="1" applyNumberFormat="1"/>
    <xf borderId="7" fillId="3" fontId="3" numFmtId="0" xfId="0" applyBorder="1" applyFont="1"/>
    <xf borderId="7" fillId="3" fontId="3" numFmtId="164" xfId="0" applyBorder="1" applyFont="1" applyNumberFormat="1"/>
    <xf borderId="8" fillId="3" fontId="3" numFmtId="0" xfId="0" applyBorder="1" applyFont="1"/>
    <xf borderId="8" fillId="3" fontId="3" numFmtId="0" xfId="0" applyAlignment="1" applyBorder="1" applyFont="1">
      <alignment horizontal="center"/>
    </xf>
    <xf borderId="8" fillId="3" fontId="3" numFmtId="164" xfId="0" applyBorder="1" applyFont="1" applyNumberFormat="1"/>
    <xf borderId="6" fillId="3" fontId="3" numFmtId="4" xfId="0" applyBorder="1" applyFont="1" applyNumberFormat="1"/>
    <xf borderId="4" fillId="0" fontId="3" numFmtId="164" xfId="0" applyBorder="1" applyFont="1" applyNumberFormat="1"/>
    <xf borderId="0" fillId="0" fontId="6" numFmtId="4" xfId="0" applyFont="1" applyNumberFormat="1"/>
    <xf borderId="4" fillId="4" fontId="3" numFmtId="0" xfId="0" applyBorder="1" applyFont="1"/>
    <xf borderId="4" fillId="4" fontId="3" numFmtId="164" xfId="0" applyBorder="1" applyFont="1" applyNumberFormat="1"/>
    <xf borderId="4" fillId="3" fontId="6" numFmtId="0" xfId="0" applyBorder="1" applyFont="1"/>
    <xf borderId="4" fillId="3" fontId="6" numFmtId="164" xfId="0" applyBorder="1" applyFont="1" applyNumberFormat="1"/>
    <xf borderId="4" fillId="5" fontId="7" numFmtId="0" xfId="0" applyBorder="1" applyFont="1"/>
    <xf borderId="0" fillId="0" fontId="9" numFmtId="0" xfId="0" applyAlignment="1" applyFont="1">
      <alignment horizontal="center"/>
    </xf>
    <xf borderId="0" fillId="0" fontId="9" numFmtId="164" xfId="0" applyAlignment="1" applyFont="1" applyNumberFormat="1">
      <alignment horizontal="center" shrinkToFit="0" wrapText="1"/>
    </xf>
    <xf borderId="0" fillId="0" fontId="10" numFmtId="0" xfId="0" applyAlignment="1" applyFont="1">
      <alignment horizontal="center"/>
    </xf>
    <xf borderId="0" fillId="0" fontId="9" numFmtId="0" xfId="0" applyFont="1"/>
    <xf borderId="0" fillId="0" fontId="11" numFmtId="164" xfId="0" applyFont="1" applyNumberFormat="1"/>
    <xf borderId="0" fillId="0" fontId="7" numFmtId="164" xfId="0" applyFont="1" applyNumberFormat="1"/>
    <xf borderId="0" fillId="0" fontId="1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20.25"/>
    <col customWidth="1" min="2" max="2" width="49.63"/>
    <col customWidth="1" min="3" max="3" width="17.0"/>
    <col customWidth="1" min="4" max="4" width="14.75"/>
    <col customWidth="1" hidden="1" min="5" max="5" width="10.13"/>
    <col customWidth="1" hidden="1" min="6" max="6" width="11.13"/>
    <col customWidth="1" hidden="1" min="7" max="7" width="8.88"/>
    <col customWidth="1" hidden="1" min="8" max="8" width="7.38"/>
    <col customWidth="1" hidden="1" min="9" max="9" width="7.0"/>
    <col customWidth="1" hidden="1" min="10" max="10" width="7.13"/>
    <col customWidth="1" hidden="1" min="11" max="11" width="7.0"/>
    <col customWidth="1" hidden="1" min="12" max="12" width="9.38"/>
    <col customWidth="1" hidden="1" min="13" max="13" width="13.0"/>
    <col customWidth="1" hidden="1" min="14" max="14" width="10.38"/>
    <col customWidth="1" hidden="1" min="15" max="15" width="12.75"/>
    <col customWidth="1" hidden="1" min="16" max="16" width="12.38"/>
    <col customWidth="1" hidden="1" min="17" max="18" width="8.0"/>
    <col customWidth="1" min="19" max="26" width="8.63"/>
  </cols>
  <sheetData>
    <row r="1" ht="26.25" customHeight="1">
      <c r="A1" s="1" t="s">
        <v>0</v>
      </c>
      <c r="B1" s="2"/>
      <c r="C1" s="2"/>
      <c r="D1" s="2"/>
      <c r="E1" s="3"/>
    </row>
    <row r="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>
      <c r="A3" s="4"/>
      <c r="B3" s="7" t="s">
        <v>17</v>
      </c>
      <c r="C3" s="5"/>
      <c r="D3" s="5"/>
      <c r="E3" s="4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>
      <c r="A4" s="9" t="s">
        <v>18</v>
      </c>
      <c r="B4" s="9" t="s">
        <v>19</v>
      </c>
      <c r="C4" s="10">
        <v>0.0</v>
      </c>
      <c r="D4" s="10">
        <v>13604.0</v>
      </c>
      <c r="E4" s="11">
        <v>0.0</v>
      </c>
      <c r="F4" s="12">
        <v>0.0</v>
      </c>
      <c r="G4" s="12">
        <v>0.0</v>
      </c>
      <c r="H4" s="12">
        <v>0.0</v>
      </c>
      <c r="I4" s="12">
        <v>0.0</v>
      </c>
      <c r="J4" s="12">
        <v>0.0</v>
      </c>
      <c r="K4" s="12">
        <v>0.0</v>
      </c>
      <c r="L4" s="12">
        <v>0.0</v>
      </c>
      <c r="M4" s="12">
        <v>0.0</v>
      </c>
      <c r="N4" s="12">
        <v>0.0</v>
      </c>
      <c r="O4" s="12">
        <v>0.0</v>
      </c>
      <c r="P4" s="12">
        <v>0.0</v>
      </c>
      <c r="Q4" s="13" t="b">
        <v>1</v>
      </c>
      <c r="R4" s="13" t="b">
        <v>1</v>
      </c>
    </row>
    <row r="5">
      <c r="A5" s="9" t="s">
        <v>20</v>
      </c>
      <c r="B5" s="9" t="s">
        <v>21</v>
      </c>
      <c r="C5" s="10"/>
      <c r="D5" s="10">
        <v>807891.0</v>
      </c>
      <c r="E5" s="11">
        <v>0.0</v>
      </c>
      <c r="F5" s="12">
        <v>0.0</v>
      </c>
      <c r="G5" s="12">
        <v>0.0</v>
      </c>
      <c r="H5" s="12">
        <v>0.0</v>
      </c>
      <c r="I5" s="12">
        <v>0.0</v>
      </c>
      <c r="J5" s="12">
        <v>0.0</v>
      </c>
      <c r="K5" s="12">
        <v>0.0</v>
      </c>
      <c r="L5" s="12">
        <v>0.0</v>
      </c>
      <c r="M5" s="12">
        <v>0.0</v>
      </c>
      <c r="N5" s="12">
        <v>0.0</v>
      </c>
      <c r="O5" s="12">
        <v>0.0</v>
      </c>
      <c r="P5" s="12">
        <v>0.0</v>
      </c>
      <c r="Q5" s="13" t="b">
        <v>1</v>
      </c>
      <c r="R5" s="13" t="b">
        <v>1</v>
      </c>
    </row>
    <row r="6">
      <c r="A6" s="9" t="s">
        <v>22</v>
      </c>
      <c r="B6" s="9" t="s">
        <v>23</v>
      </c>
      <c r="C6" s="10">
        <v>0.0</v>
      </c>
      <c r="D6" s="10">
        <v>0.0</v>
      </c>
      <c r="E6" s="11">
        <v>0.0</v>
      </c>
      <c r="F6" s="12">
        <v>0.0</v>
      </c>
      <c r="G6" s="12">
        <v>0.0</v>
      </c>
      <c r="H6" s="12">
        <v>0.0</v>
      </c>
      <c r="I6" s="12">
        <v>0.0</v>
      </c>
      <c r="J6" s="12">
        <v>0.0</v>
      </c>
      <c r="K6" s="12">
        <v>0.0</v>
      </c>
      <c r="L6" s="12">
        <v>0.0</v>
      </c>
      <c r="M6" s="12">
        <v>0.0</v>
      </c>
      <c r="N6" s="12">
        <v>0.0</v>
      </c>
      <c r="O6" s="12">
        <v>0.0</v>
      </c>
      <c r="P6" s="12">
        <v>0.0</v>
      </c>
      <c r="Q6" s="13" t="b">
        <v>1</v>
      </c>
      <c r="R6" s="13" t="b">
        <v>1</v>
      </c>
    </row>
    <row r="7">
      <c r="A7" s="9" t="s">
        <v>24</v>
      </c>
      <c r="B7" s="9" t="s">
        <v>25</v>
      </c>
      <c r="C7" s="10">
        <v>42000.0</v>
      </c>
      <c r="D7" s="10">
        <v>42000.0</v>
      </c>
      <c r="E7" s="11">
        <v>0.0</v>
      </c>
      <c r="F7" s="12">
        <v>0.0</v>
      </c>
      <c r="G7" s="12">
        <v>0.0</v>
      </c>
      <c r="H7" s="12">
        <v>0.0</v>
      </c>
      <c r="I7" s="12">
        <v>0.0</v>
      </c>
      <c r="J7" s="12">
        <v>0.0</v>
      </c>
      <c r="K7" s="12">
        <v>0.0</v>
      </c>
      <c r="L7" s="12">
        <v>0.0</v>
      </c>
      <c r="M7" s="12">
        <v>0.0</v>
      </c>
      <c r="N7" s="12">
        <v>0.0</v>
      </c>
      <c r="O7" s="12">
        <v>0.0</v>
      </c>
      <c r="P7" s="12">
        <v>0.0</v>
      </c>
      <c r="Q7" s="13" t="b">
        <v>1</v>
      </c>
      <c r="R7" s="13" t="b">
        <v>1</v>
      </c>
    </row>
    <row r="8">
      <c r="A8" s="9" t="s">
        <v>26</v>
      </c>
      <c r="B8" s="9" t="s">
        <v>27</v>
      </c>
      <c r="C8" s="10">
        <v>0.0</v>
      </c>
      <c r="D8" s="10">
        <v>0.0</v>
      </c>
      <c r="E8" s="11">
        <v>0.0</v>
      </c>
      <c r="F8" s="12">
        <v>0.0</v>
      </c>
      <c r="G8" s="12">
        <v>0.0</v>
      </c>
      <c r="H8" s="12">
        <v>0.0</v>
      </c>
      <c r="I8" s="12">
        <v>0.0</v>
      </c>
      <c r="J8" s="12">
        <v>0.0</v>
      </c>
      <c r="K8" s="12">
        <v>0.0</v>
      </c>
      <c r="L8" s="12">
        <v>0.0</v>
      </c>
      <c r="M8" s="12">
        <v>0.0</v>
      </c>
      <c r="N8" s="12">
        <v>0.0</v>
      </c>
      <c r="O8" s="12">
        <v>0.0</v>
      </c>
      <c r="P8" s="12">
        <v>0.0</v>
      </c>
      <c r="Q8" s="13" t="b">
        <v>1</v>
      </c>
      <c r="R8" s="13" t="b">
        <v>1</v>
      </c>
    </row>
    <row r="9">
      <c r="A9" s="9" t="s">
        <v>28</v>
      </c>
      <c r="B9" s="9" t="s">
        <v>29</v>
      </c>
      <c r="C9" s="10">
        <v>380000.0</v>
      </c>
      <c r="D9" s="10">
        <v>380000.0</v>
      </c>
      <c r="E9" s="11">
        <v>0.0</v>
      </c>
      <c r="F9" s="12">
        <v>0.0</v>
      </c>
      <c r="G9" s="12">
        <v>0.0</v>
      </c>
      <c r="H9" s="12">
        <v>0.0</v>
      </c>
      <c r="I9" s="12">
        <v>0.0</v>
      </c>
      <c r="J9" s="12">
        <v>0.0</v>
      </c>
      <c r="K9" s="12">
        <v>0.0</v>
      </c>
      <c r="L9" s="12">
        <v>0.0</v>
      </c>
      <c r="M9" s="12">
        <v>0.0</v>
      </c>
      <c r="N9" s="12">
        <v>0.0</v>
      </c>
      <c r="O9" s="12">
        <v>0.0</v>
      </c>
      <c r="P9" s="12">
        <v>0.0</v>
      </c>
      <c r="Q9" s="13" t="b">
        <v>1</v>
      </c>
      <c r="R9" s="13" t="b">
        <v>1</v>
      </c>
    </row>
    <row r="10">
      <c r="A10" s="9" t="s">
        <v>30</v>
      </c>
      <c r="B10" s="9" t="s">
        <v>31</v>
      </c>
      <c r="C10" s="10">
        <v>67600.0</v>
      </c>
      <c r="D10" s="10">
        <v>67600.0</v>
      </c>
      <c r="E10" s="11">
        <v>0.0</v>
      </c>
      <c r="F10" s="12">
        <v>0.0</v>
      </c>
      <c r="G10" s="12">
        <v>0.0</v>
      </c>
      <c r="H10" s="12">
        <v>0.0</v>
      </c>
      <c r="I10" s="12">
        <v>0.0</v>
      </c>
      <c r="J10" s="12">
        <v>0.0</v>
      </c>
      <c r="K10" s="12">
        <v>0.0</v>
      </c>
      <c r="L10" s="12">
        <v>0.0</v>
      </c>
      <c r="M10" s="12">
        <v>0.0</v>
      </c>
      <c r="N10" s="12">
        <v>0.0</v>
      </c>
      <c r="O10" s="12">
        <v>0.0</v>
      </c>
      <c r="P10" s="12">
        <v>0.0</v>
      </c>
      <c r="Q10" s="13" t="b">
        <v>1</v>
      </c>
      <c r="R10" s="13" t="b">
        <v>1</v>
      </c>
    </row>
    <row r="11">
      <c r="A11" s="9" t="s">
        <v>32</v>
      </c>
      <c r="B11" s="9" t="s">
        <v>33</v>
      </c>
      <c r="C11" s="10">
        <v>700.0</v>
      </c>
      <c r="D11" s="10">
        <v>700.0</v>
      </c>
      <c r="E11" s="11">
        <v>0.0</v>
      </c>
      <c r="F11" s="12">
        <v>0.0</v>
      </c>
      <c r="G11" s="12">
        <v>0.0</v>
      </c>
      <c r="H11" s="12">
        <v>0.0</v>
      </c>
      <c r="I11" s="12">
        <v>0.0</v>
      </c>
      <c r="J11" s="12">
        <v>0.0</v>
      </c>
      <c r="K11" s="12">
        <v>0.0</v>
      </c>
      <c r="L11" s="12">
        <v>0.0</v>
      </c>
      <c r="M11" s="12">
        <v>0.0</v>
      </c>
      <c r="N11" s="12">
        <v>0.0</v>
      </c>
      <c r="O11" s="12">
        <v>0.0</v>
      </c>
      <c r="P11" s="12">
        <v>0.0</v>
      </c>
      <c r="Q11" s="13" t="b">
        <v>1</v>
      </c>
      <c r="R11" s="13" t="b">
        <v>1</v>
      </c>
    </row>
    <row r="12">
      <c r="A12" s="9" t="s">
        <v>34</v>
      </c>
      <c r="B12" s="9" t="s">
        <v>35</v>
      </c>
      <c r="C12" s="10">
        <v>6000.0</v>
      </c>
      <c r="D12" s="10">
        <v>6000.0</v>
      </c>
      <c r="E12" s="11">
        <v>0.0</v>
      </c>
      <c r="F12" s="12">
        <v>0.0</v>
      </c>
      <c r="G12" s="12">
        <v>0.0</v>
      </c>
      <c r="H12" s="12">
        <v>0.0</v>
      </c>
      <c r="I12" s="12">
        <v>0.0</v>
      </c>
      <c r="J12" s="12">
        <v>0.0</v>
      </c>
      <c r="K12" s="12">
        <v>0.0</v>
      </c>
      <c r="L12" s="12">
        <v>0.0</v>
      </c>
      <c r="M12" s="12">
        <v>0.0</v>
      </c>
      <c r="N12" s="12">
        <v>0.0</v>
      </c>
      <c r="O12" s="12">
        <v>0.0</v>
      </c>
      <c r="P12" s="12">
        <v>0.0</v>
      </c>
      <c r="Q12" s="13" t="b">
        <v>1</v>
      </c>
      <c r="R12" s="13" t="b">
        <v>1</v>
      </c>
    </row>
    <row r="13">
      <c r="A13" s="9" t="s">
        <v>36</v>
      </c>
      <c r="B13" s="9" t="s">
        <v>37</v>
      </c>
      <c r="C13" s="10">
        <v>3250.0</v>
      </c>
      <c r="D13" s="10">
        <v>3250.0</v>
      </c>
      <c r="E13" s="11">
        <v>0.0</v>
      </c>
      <c r="F13" s="12">
        <v>0.0</v>
      </c>
      <c r="G13" s="12">
        <v>0.0</v>
      </c>
      <c r="H13" s="12">
        <v>0.0</v>
      </c>
      <c r="I13" s="12">
        <v>0.0</v>
      </c>
      <c r="J13" s="12">
        <v>0.0</v>
      </c>
      <c r="K13" s="12">
        <v>0.0</v>
      </c>
      <c r="L13" s="12">
        <v>0.0</v>
      </c>
      <c r="M13" s="12">
        <v>0.0</v>
      </c>
      <c r="N13" s="12">
        <v>0.0</v>
      </c>
      <c r="O13" s="12">
        <v>0.0</v>
      </c>
      <c r="P13" s="12">
        <v>0.0</v>
      </c>
      <c r="Q13" s="13" t="b">
        <v>1</v>
      </c>
      <c r="R13" s="13" t="b">
        <v>1</v>
      </c>
    </row>
    <row r="14">
      <c r="A14" s="9" t="s">
        <v>38</v>
      </c>
      <c r="B14" s="9" t="s">
        <v>39</v>
      </c>
      <c r="C14" s="10">
        <v>0.0</v>
      </c>
      <c r="D14" s="10">
        <v>0.0</v>
      </c>
      <c r="E14" s="11">
        <v>0.0</v>
      </c>
      <c r="F14" s="12">
        <v>0.0</v>
      </c>
      <c r="G14" s="12">
        <v>0.0</v>
      </c>
      <c r="H14" s="12">
        <v>0.0</v>
      </c>
      <c r="I14" s="12">
        <v>0.0</v>
      </c>
      <c r="J14" s="12">
        <v>0.0</v>
      </c>
      <c r="K14" s="12">
        <v>0.0</v>
      </c>
      <c r="L14" s="12">
        <v>0.0</v>
      </c>
      <c r="M14" s="12">
        <v>0.0</v>
      </c>
      <c r="N14" s="12">
        <v>0.0</v>
      </c>
      <c r="O14" s="12">
        <v>0.0</v>
      </c>
      <c r="P14" s="12">
        <v>0.0</v>
      </c>
      <c r="Q14" s="13" t="b">
        <v>1</v>
      </c>
      <c r="R14" s="13" t="b">
        <v>1</v>
      </c>
    </row>
    <row r="15">
      <c r="A15" s="9" t="s">
        <v>40</v>
      </c>
      <c r="B15" s="9" t="s">
        <v>41</v>
      </c>
      <c r="C15" s="10">
        <v>450.0</v>
      </c>
      <c r="D15" s="10">
        <v>450.0</v>
      </c>
      <c r="E15" s="11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3" t="b">
        <v>1</v>
      </c>
      <c r="R15" s="13" t="b">
        <v>1</v>
      </c>
    </row>
    <row r="16">
      <c r="A16" s="9" t="s">
        <v>42</v>
      </c>
      <c r="B16" s="9" t="s">
        <v>43</v>
      </c>
      <c r="C16" s="10">
        <v>7000.0</v>
      </c>
      <c r="D16" s="10">
        <v>7000.0</v>
      </c>
      <c r="E16" s="11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3" t="b">
        <v>1</v>
      </c>
      <c r="R16" s="13" t="b">
        <v>1</v>
      </c>
    </row>
    <row r="17">
      <c r="A17" s="9" t="s">
        <v>44</v>
      </c>
      <c r="B17" s="9" t="s">
        <v>45</v>
      </c>
      <c r="C17" s="10">
        <v>12000.0</v>
      </c>
      <c r="D17" s="10">
        <v>12000.0</v>
      </c>
      <c r="E17" s="11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3" t="b">
        <v>1</v>
      </c>
      <c r="R17" s="13" t="b">
        <v>1</v>
      </c>
    </row>
    <row r="18">
      <c r="A18" s="9" t="s">
        <v>46</v>
      </c>
      <c r="B18" s="9" t="s">
        <v>47</v>
      </c>
      <c r="C18" s="10">
        <v>1500.0</v>
      </c>
      <c r="D18" s="10">
        <v>1500.0</v>
      </c>
      <c r="E18" s="11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3" t="b">
        <v>1</v>
      </c>
      <c r="R18" s="13" t="b">
        <v>1</v>
      </c>
    </row>
    <row r="19">
      <c r="A19" s="9" t="s">
        <v>48</v>
      </c>
      <c r="B19" s="9" t="s">
        <v>49</v>
      </c>
      <c r="C19" s="10">
        <v>85250.0</v>
      </c>
      <c r="D19" s="10">
        <v>85250.0</v>
      </c>
      <c r="E19" s="11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3" t="b">
        <v>1</v>
      </c>
      <c r="R19" s="13" t="b">
        <v>1</v>
      </c>
    </row>
    <row r="20">
      <c r="A20" s="9" t="s">
        <v>50</v>
      </c>
      <c r="B20" s="9" t="s">
        <v>51</v>
      </c>
      <c r="C20" s="10">
        <v>4500.0</v>
      </c>
      <c r="D20" s="10">
        <v>4500.0</v>
      </c>
      <c r="E20" s="11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3" t="b">
        <v>1</v>
      </c>
      <c r="R20" s="13" t="b">
        <v>1</v>
      </c>
    </row>
    <row r="21" ht="15.75" customHeight="1">
      <c r="A21" s="9" t="s">
        <v>52</v>
      </c>
      <c r="B21" s="9" t="s">
        <v>53</v>
      </c>
      <c r="C21" s="10">
        <v>1500.0</v>
      </c>
      <c r="D21" s="10">
        <v>1500.0</v>
      </c>
      <c r="E21" s="11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3" t="b">
        <v>1</v>
      </c>
      <c r="R21" s="13" t="b">
        <v>1</v>
      </c>
    </row>
    <row r="22" ht="15.75" customHeight="1">
      <c r="A22" s="9" t="s">
        <v>54</v>
      </c>
      <c r="B22" s="9" t="s">
        <v>55</v>
      </c>
      <c r="C22" s="10">
        <v>7000.0</v>
      </c>
      <c r="D22" s="10">
        <v>7000.0</v>
      </c>
      <c r="E22" s="11">
        <v>0.0</v>
      </c>
      <c r="F22" s="12">
        <v>0.0</v>
      </c>
      <c r="G22" s="12">
        <v>0.0</v>
      </c>
      <c r="H22" s="12">
        <v>0.0</v>
      </c>
      <c r="I22" s="12">
        <v>0.0</v>
      </c>
      <c r="J22" s="12">
        <v>0.0</v>
      </c>
      <c r="K22" s="12">
        <v>0.0</v>
      </c>
      <c r="L22" s="12">
        <v>0.0</v>
      </c>
      <c r="M22" s="12">
        <v>0.0</v>
      </c>
      <c r="N22" s="12">
        <v>0.0</v>
      </c>
      <c r="O22" s="12">
        <v>0.0</v>
      </c>
      <c r="P22" s="12">
        <v>0.0</v>
      </c>
      <c r="Q22" s="13" t="b">
        <v>1</v>
      </c>
      <c r="R22" s="13" t="b">
        <v>1</v>
      </c>
    </row>
    <row r="23" ht="15.75" customHeight="1">
      <c r="A23" s="9" t="s">
        <v>56</v>
      </c>
      <c r="B23" s="9" t="s">
        <v>57</v>
      </c>
      <c r="C23" s="10">
        <v>80000.0</v>
      </c>
      <c r="D23" s="10">
        <v>80000.0</v>
      </c>
      <c r="E23" s="11">
        <v>0.0</v>
      </c>
      <c r="F23" s="12">
        <v>0.0</v>
      </c>
      <c r="G23" s="12">
        <v>0.0</v>
      </c>
      <c r="H23" s="12">
        <v>0.0</v>
      </c>
      <c r="I23" s="12">
        <v>0.0</v>
      </c>
      <c r="J23" s="12">
        <v>0.0</v>
      </c>
      <c r="K23" s="12">
        <v>0.0</v>
      </c>
      <c r="L23" s="12">
        <v>0.0</v>
      </c>
      <c r="M23" s="12">
        <v>0.0</v>
      </c>
      <c r="N23" s="12">
        <v>0.0</v>
      </c>
      <c r="O23" s="12">
        <v>0.0</v>
      </c>
      <c r="P23" s="12">
        <v>0.0</v>
      </c>
      <c r="Q23" s="13" t="b">
        <v>1</v>
      </c>
      <c r="R23" s="13" t="b">
        <v>1</v>
      </c>
    </row>
    <row r="24" ht="15.75" customHeight="1">
      <c r="A24" s="9" t="s">
        <v>58</v>
      </c>
      <c r="B24" s="9" t="s">
        <v>59</v>
      </c>
      <c r="C24" s="10">
        <v>3000.0</v>
      </c>
      <c r="D24" s="14">
        <v>3000.0</v>
      </c>
      <c r="E24" s="11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3" t="b">
        <v>1</v>
      </c>
      <c r="R24" s="13" t="b">
        <v>1</v>
      </c>
    </row>
    <row r="25" ht="15.75" customHeight="1">
      <c r="A25" s="9" t="s">
        <v>60</v>
      </c>
      <c r="B25" s="9" t="s">
        <v>61</v>
      </c>
      <c r="C25" s="10">
        <v>0.0</v>
      </c>
      <c r="D25" s="10">
        <v>0.0</v>
      </c>
      <c r="E25" s="11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3" t="b">
        <v>1</v>
      </c>
      <c r="R25" s="13" t="b">
        <v>1</v>
      </c>
    </row>
    <row r="26" ht="15.75" customHeight="1">
      <c r="A26" s="9" t="s">
        <v>62</v>
      </c>
      <c r="B26" s="9" t="s">
        <v>63</v>
      </c>
      <c r="C26" s="10">
        <v>0.0</v>
      </c>
      <c r="D26" s="10">
        <v>0.0</v>
      </c>
      <c r="E26" s="11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3" t="b">
        <v>1</v>
      </c>
      <c r="R26" s="13" t="b">
        <v>1</v>
      </c>
    </row>
    <row r="27" ht="15.75" customHeight="1">
      <c r="A27" s="9" t="s">
        <v>64</v>
      </c>
      <c r="B27" s="9" t="s">
        <v>65</v>
      </c>
      <c r="C27" s="10">
        <v>5000.0</v>
      </c>
      <c r="D27" s="10">
        <v>5000.0</v>
      </c>
      <c r="E27" s="11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3" t="b">
        <v>1</v>
      </c>
      <c r="R27" s="13" t="b">
        <v>1</v>
      </c>
    </row>
    <row r="28" ht="15.75" customHeight="1">
      <c r="A28" s="9" t="s">
        <v>66</v>
      </c>
      <c r="B28" s="9" t="s">
        <v>67</v>
      </c>
      <c r="C28" s="10">
        <v>30000.0</v>
      </c>
      <c r="D28" s="10">
        <v>30000.0</v>
      </c>
      <c r="E28" s="11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3" t="b">
        <v>1</v>
      </c>
      <c r="R28" s="13" t="b">
        <v>1</v>
      </c>
    </row>
    <row r="29" ht="15.75" customHeight="1">
      <c r="A29" s="9" t="s">
        <v>68</v>
      </c>
      <c r="B29" s="9" t="s">
        <v>69</v>
      </c>
      <c r="C29" s="10">
        <v>0.0</v>
      </c>
      <c r="D29" s="10">
        <v>0.0</v>
      </c>
      <c r="E29" s="11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3" t="b">
        <v>1</v>
      </c>
      <c r="R29" s="13" t="b">
        <v>1</v>
      </c>
    </row>
    <row r="30" ht="15.75" customHeight="1">
      <c r="A30" s="9" t="s">
        <v>70</v>
      </c>
      <c r="B30" s="9" t="s">
        <v>71</v>
      </c>
      <c r="C30" s="10">
        <v>31628.0</v>
      </c>
      <c r="D30" s="14">
        <v>31628.0</v>
      </c>
      <c r="E30" s="11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3" t="b">
        <v>1</v>
      </c>
      <c r="R30" s="13" t="b">
        <v>1</v>
      </c>
    </row>
    <row r="31" ht="15.75" customHeight="1">
      <c r="A31" s="15" t="s">
        <v>72</v>
      </c>
      <c r="B31" s="15" t="s">
        <v>73</v>
      </c>
      <c r="C31" s="16">
        <v>25433.0</v>
      </c>
      <c r="D31" s="17">
        <v>25433.0</v>
      </c>
      <c r="E31" s="18">
        <v>0.0</v>
      </c>
      <c r="F31" s="19">
        <v>0.0</v>
      </c>
      <c r="G31" s="20">
        <v>0.0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0.0</v>
      </c>
      <c r="O31" s="20">
        <v>0.0</v>
      </c>
      <c r="P31" s="20">
        <v>0.0</v>
      </c>
      <c r="Q31" s="13" t="b">
        <v>1</v>
      </c>
      <c r="R31" s="13" t="b">
        <v>1</v>
      </c>
    </row>
    <row r="32" ht="15.75" customHeight="1">
      <c r="A32" s="9" t="s">
        <v>74</v>
      </c>
      <c r="B32" s="9" t="s">
        <v>75</v>
      </c>
      <c r="C32" s="10">
        <v>1600.0</v>
      </c>
      <c r="D32" s="10">
        <v>1600.0</v>
      </c>
      <c r="E32" s="11">
        <v>0.0</v>
      </c>
      <c r="F32" s="12">
        <v>0.0</v>
      </c>
      <c r="G32" s="12">
        <v>0.0</v>
      </c>
      <c r="H32" s="12">
        <v>0.0</v>
      </c>
      <c r="I32" s="12">
        <v>0.0</v>
      </c>
      <c r="J32" s="12">
        <v>0.0</v>
      </c>
      <c r="K32" s="12">
        <v>0.0</v>
      </c>
      <c r="L32" s="12">
        <v>0.0</v>
      </c>
      <c r="M32" s="12">
        <v>0.0</v>
      </c>
      <c r="N32" s="12">
        <v>0.0</v>
      </c>
      <c r="O32" s="12">
        <v>0.0</v>
      </c>
      <c r="P32" s="12">
        <v>0.0</v>
      </c>
      <c r="Q32" s="13" t="b">
        <v>1</v>
      </c>
      <c r="R32" s="13" t="b">
        <v>1</v>
      </c>
    </row>
    <row r="33" ht="15.75" customHeight="1">
      <c r="A33" s="9" t="s">
        <v>76</v>
      </c>
      <c r="B33" s="9" t="s">
        <v>77</v>
      </c>
      <c r="C33" s="10">
        <v>5450.0</v>
      </c>
      <c r="D33" s="10">
        <v>5450.0</v>
      </c>
      <c r="E33" s="11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3" t="b">
        <v>1</v>
      </c>
      <c r="R33" s="13" t="b">
        <v>1</v>
      </c>
    </row>
    <row r="34" ht="15.75" customHeight="1">
      <c r="A34" s="9" t="s">
        <v>78</v>
      </c>
      <c r="B34" s="9" t="s">
        <v>79</v>
      </c>
      <c r="C34" s="10">
        <v>0.0</v>
      </c>
      <c r="D34" s="10">
        <v>0.0</v>
      </c>
      <c r="E34" s="11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3" t="b">
        <v>1</v>
      </c>
      <c r="R34" s="13" t="b">
        <v>1</v>
      </c>
    </row>
    <row r="35" ht="15.75" customHeight="1">
      <c r="A35" s="9" t="s">
        <v>80</v>
      </c>
      <c r="B35" s="9" t="s">
        <v>81</v>
      </c>
      <c r="C35" s="10">
        <v>175000.0</v>
      </c>
      <c r="D35" s="10">
        <v>175000.0</v>
      </c>
      <c r="E35" s="11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3" t="b">
        <v>1</v>
      </c>
      <c r="R35" s="13" t="b">
        <v>1</v>
      </c>
    </row>
    <row r="36" ht="15.75" customHeight="1">
      <c r="A36" s="9" t="s">
        <v>82</v>
      </c>
      <c r="B36" s="9" t="s">
        <v>83</v>
      </c>
      <c r="C36" s="10">
        <v>50000.0</v>
      </c>
      <c r="D36" s="10">
        <v>50000.0</v>
      </c>
      <c r="E36" s="11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3" t="b">
        <v>1</v>
      </c>
      <c r="R36" s="13" t="b">
        <v>1</v>
      </c>
    </row>
    <row r="37" ht="15.75" customHeight="1">
      <c r="A37" s="9" t="s">
        <v>84</v>
      </c>
      <c r="B37" s="9" t="s">
        <v>85</v>
      </c>
      <c r="C37" s="10">
        <v>9696.0</v>
      </c>
      <c r="D37" s="10">
        <v>9696.0</v>
      </c>
      <c r="E37" s="11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3" t="b">
        <v>1</v>
      </c>
      <c r="R37" s="13" t="b">
        <v>1</v>
      </c>
    </row>
    <row r="38" ht="15.75" customHeight="1">
      <c r="A38" s="15" t="s">
        <v>86</v>
      </c>
      <c r="B38" s="15" t="s">
        <v>87</v>
      </c>
      <c r="C38" s="16">
        <v>10750.0</v>
      </c>
      <c r="D38" s="16">
        <v>10750.0</v>
      </c>
      <c r="E38" s="18">
        <v>0.0</v>
      </c>
      <c r="F38" s="19">
        <v>0.0</v>
      </c>
      <c r="G38" s="20">
        <v>0.0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0.0</v>
      </c>
      <c r="O38" s="20">
        <v>0.0</v>
      </c>
      <c r="P38" s="20">
        <v>0.0</v>
      </c>
      <c r="Q38" s="13" t="b">
        <v>1</v>
      </c>
      <c r="R38" s="13" t="b">
        <v>1</v>
      </c>
    </row>
    <row r="39" ht="15.75" customHeight="1">
      <c r="A39" s="9" t="s">
        <v>88</v>
      </c>
      <c r="B39" s="9" t="s">
        <v>89</v>
      </c>
      <c r="C39" s="10">
        <v>0.0</v>
      </c>
      <c r="D39" s="10">
        <v>0.0</v>
      </c>
      <c r="E39" s="11">
        <v>0.0</v>
      </c>
      <c r="F39" s="12">
        <v>0.0</v>
      </c>
      <c r="G39" s="12">
        <v>0.0</v>
      </c>
      <c r="H39" s="12">
        <v>0.0</v>
      </c>
      <c r="I39" s="12">
        <v>0.0</v>
      </c>
      <c r="J39" s="12">
        <v>0.0</v>
      </c>
      <c r="K39" s="12">
        <v>0.0</v>
      </c>
      <c r="L39" s="12">
        <v>0.0</v>
      </c>
      <c r="M39" s="12">
        <v>0.0</v>
      </c>
      <c r="N39" s="12">
        <v>0.0</v>
      </c>
      <c r="O39" s="12">
        <v>0.0</v>
      </c>
      <c r="P39" s="12">
        <v>0.0</v>
      </c>
      <c r="Q39" s="13" t="b">
        <v>1</v>
      </c>
      <c r="R39" s="13" t="b">
        <v>1</v>
      </c>
    </row>
    <row r="40" ht="15.75" customHeight="1">
      <c r="A40" s="9" t="s">
        <v>90</v>
      </c>
      <c r="B40" s="9" t="s">
        <v>91</v>
      </c>
      <c r="C40" s="10">
        <v>0.0</v>
      </c>
      <c r="D40" s="10">
        <v>0.0</v>
      </c>
      <c r="E40" s="11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3" t="b">
        <v>1</v>
      </c>
      <c r="R40" s="13" t="b">
        <v>1</v>
      </c>
    </row>
    <row r="41" ht="15.75" customHeight="1">
      <c r="A41" s="9" t="s">
        <v>92</v>
      </c>
      <c r="B41" s="9" t="s">
        <v>93</v>
      </c>
      <c r="C41" s="10">
        <v>0.0</v>
      </c>
      <c r="D41" s="10">
        <v>0.0</v>
      </c>
      <c r="E41" s="11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3" t="b">
        <v>1</v>
      </c>
      <c r="R41" s="13" t="b">
        <v>1</v>
      </c>
    </row>
    <row r="42" ht="15.75" customHeight="1">
      <c r="A42" s="9" t="s">
        <v>94</v>
      </c>
      <c r="B42" s="9" t="s">
        <v>95</v>
      </c>
      <c r="C42" s="10">
        <v>5000.0</v>
      </c>
      <c r="D42" s="10">
        <v>5000.0</v>
      </c>
      <c r="E42" s="11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3" t="b">
        <v>1</v>
      </c>
      <c r="R42" s="13" t="b">
        <v>1</v>
      </c>
    </row>
    <row r="43" ht="15.75" customHeight="1">
      <c r="A43" s="9" t="s">
        <v>96</v>
      </c>
      <c r="B43" s="9" t="s">
        <v>97</v>
      </c>
      <c r="C43" s="10">
        <v>60612.0</v>
      </c>
      <c r="D43" s="10">
        <v>60612.0</v>
      </c>
      <c r="E43" s="11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3" t="b">
        <v>1</v>
      </c>
      <c r="R43" s="13" t="b">
        <v>1</v>
      </c>
    </row>
    <row r="44" ht="15.75" customHeight="1">
      <c r="A44" s="9" t="s">
        <v>98</v>
      </c>
      <c r="B44" s="9" t="s">
        <v>99</v>
      </c>
      <c r="C44" s="10">
        <v>350.0</v>
      </c>
      <c r="D44" s="10">
        <v>350.0</v>
      </c>
      <c r="E44" s="11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3" t="b">
        <v>1</v>
      </c>
      <c r="R44" s="13" t="b">
        <v>1</v>
      </c>
    </row>
    <row r="45" ht="15.75" customHeight="1">
      <c r="A45" s="9" t="s">
        <v>100</v>
      </c>
      <c r="B45" s="9" t="s">
        <v>101</v>
      </c>
      <c r="C45" s="10">
        <v>16097.0</v>
      </c>
      <c r="D45" s="10">
        <v>16097.0</v>
      </c>
      <c r="E45" s="11">
        <v>0.0</v>
      </c>
      <c r="F45" s="12">
        <v>0.0</v>
      </c>
      <c r="G45" s="12">
        <v>0.0</v>
      </c>
      <c r="H45" s="12">
        <v>0.0</v>
      </c>
      <c r="I45" s="12">
        <v>0.0</v>
      </c>
      <c r="J45" s="12">
        <v>0.0</v>
      </c>
      <c r="K45" s="12">
        <v>0.0</v>
      </c>
      <c r="L45" s="12">
        <v>0.0</v>
      </c>
      <c r="M45" s="12">
        <v>0.0</v>
      </c>
      <c r="N45" s="12">
        <v>0.0</v>
      </c>
      <c r="O45" s="12">
        <v>0.0</v>
      </c>
      <c r="P45" s="12">
        <v>0.0</v>
      </c>
      <c r="Q45" s="13" t="b">
        <v>1</v>
      </c>
      <c r="R45" s="13" t="b">
        <v>1</v>
      </c>
    </row>
    <row r="46" ht="15.75" customHeight="1">
      <c r="A46" s="9" t="s">
        <v>102</v>
      </c>
      <c r="B46" s="9" t="s">
        <v>103</v>
      </c>
      <c r="C46" s="10">
        <v>150000.0</v>
      </c>
      <c r="D46" s="10">
        <v>150000.0</v>
      </c>
      <c r="E46" s="11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3" t="b">
        <v>1</v>
      </c>
      <c r="R46" s="13" t="b">
        <v>1</v>
      </c>
    </row>
    <row r="47" ht="15.75" customHeight="1">
      <c r="A47" s="9" t="s">
        <v>104</v>
      </c>
      <c r="B47" s="9" t="s">
        <v>105</v>
      </c>
      <c r="C47" s="10">
        <v>0.0</v>
      </c>
      <c r="D47" s="10">
        <v>0.0</v>
      </c>
      <c r="E47" s="11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3" t="b">
        <v>1</v>
      </c>
      <c r="R47" s="13" t="b">
        <v>1</v>
      </c>
    </row>
    <row r="48" ht="15.75" customHeight="1">
      <c r="A48" s="9" t="s">
        <v>106</v>
      </c>
      <c r="B48" s="9" t="s">
        <v>107</v>
      </c>
      <c r="C48" s="10">
        <v>0.0</v>
      </c>
      <c r="D48" s="10">
        <v>0.0</v>
      </c>
      <c r="E48" s="11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3" t="b">
        <v>1</v>
      </c>
      <c r="R48" s="13" t="b">
        <v>1</v>
      </c>
    </row>
    <row r="49" ht="15.75" customHeight="1">
      <c r="A49" s="9" t="s">
        <v>108</v>
      </c>
      <c r="B49" s="9" t="s">
        <v>109</v>
      </c>
      <c r="C49" s="10">
        <v>0.0</v>
      </c>
      <c r="D49" s="10">
        <v>0.0</v>
      </c>
      <c r="E49" s="11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3" t="b">
        <v>1</v>
      </c>
      <c r="R49" s="13" t="b">
        <v>1</v>
      </c>
    </row>
    <row r="50" ht="15.75" customHeight="1">
      <c r="A50" s="9" t="s">
        <v>110</v>
      </c>
      <c r="B50" s="9" t="s">
        <v>111</v>
      </c>
      <c r="C50" s="10">
        <v>1500.0</v>
      </c>
      <c r="D50" s="10">
        <v>1500.0</v>
      </c>
      <c r="E50" s="11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3" t="b">
        <v>1</v>
      </c>
      <c r="R50" s="13" t="b">
        <v>1</v>
      </c>
    </row>
    <row r="51" ht="15.75" customHeight="1">
      <c r="A51" s="9" t="s">
        <v>112</v>
      </c>
      <c r="B51" s="9" t="s">
        <v>113</v>
      </c>
      <c r="C51" s="10">
        <v>0.0</v>
      </c>
      <c r="D51" s="10">
        <v>0.0</v>
      </c>
      <c r="E51" s="11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3" t="b">
        <v>1</v>
      </c>
      <c r="R51" s="13" t="b">
        <v>1</v>
      </c>
    </row>
    <row r="52" ht="15.75" customHeight="1">
      <c r="A52" s="9" t="s">
        <v>114</v>
      </c>
      <c r="B52" s="9" t="s">
        <v>115</v>
      </c>
      <c r="C52" s="10">
        <v>0.0</v>
      </c>
      <c r="D52" s="10">
        <v>0.0</v>
      </c>
      <c r="E52" s="11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3" t="b">
        <v>1</v>
      </c>
      <c r="R52" s="13" t="b">
        <v>1</v>
      </c>
    </row>
    <row r="53" ht="15.75" customHeight="1">
      <c r="A53" s="9" t="s">
        <v>116</v>
      </c>
      <c r="B53" s="9" t="s">
        <v>117</v>
      </c>
      <c r="C53" s="10">
        <v>0.0</v>
      </c>
      <c r="D53" s="10">
        <v>0.0</v>
      </c>
      <c r="E53" s="11">
        <v>0.0</v>
      </c>
      <c r="F53" s="12">
        <v>0.0</v>
      </c>
      <c r="G53" s="12">
        <v>0.0</v>
      </c>
      <c r="H53" s="12">
        <v>0.0</v>
      </c>
      <c r="I53" s="12">
        <v>0.0</v>
      </c>
      <c r="J53" s="12">
        <v>0.0</v>
      </c>
      <c r="K53" s="12">
        <v>0.0</v>
      </c>
      <c r="L53" s="12">
        <v>0.0</v>
      </c>
      <c r="M53" s="12">
        <v>0.0</v>
      </c>
      <c r="N53" s="12">
        <v>0.0</v>
      </c>
      <c r="O53" s="12">
        <v>0.0</v>
      </c>
      <c r="P53" s="12">
        <v>0.0</v>
      </c>
      <c r="Q53" s="13" t="b">
        <v>1</v>
      </c>
      <c r="R53" s="13" t="b">
        <v>1</v>
      </c>
    </row>
    <row r="54" ht="15.75" customHeight="1">
      <c r="A54" s="9" t="s">
        <v>118</v>
      </c>
      <c r="B54" s="9" t="s">
        <v>119</v>
      </c>
      <c r="C54" s="10">
        <v>0.0</v>
      </c>
      <c r="D54" s="10">
        <v>0.0</v>
      </c>
      <c r="E54" s="11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3" t="b">
        <v>1</v>
      </c>
      <c r="R54" s="13" t="b">
        <v>1</v>
      </c>
    </row>
    <row r="55" ht="15.75" customHeight="1">
      <c r="A55" s="9"/>
      <c r="B55" s="21" t="s">
        <v>120</v>
      </c>
      <c r="C55" s="22">
        <f t="shared" ref="C55:D55" si="1">SUM(C4:C54)</f>
        <v>1279866</v>
      </c>
      <c r="D55" s="22">
        <f t="shared" si="1"/>
        <v>2101361</v>
      </c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15.75" customHeight="1">
      <c r="A56" s="9"/>
      <c r="B56" s="9"/>
      <c r="C56" s="22"/>
      <c r="D56" s="22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15.75" customHeight="1">
      <c r="A57" s="23"/>
      <c r="B57" s="24" t="s">
        <v>121</v>
      </c>
      <c r="C57" s="25"/>
      <c r="D57" s="25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ht="15.75" customHeight="1">
      <c r="A58" s="9"/>
      <c r="B58" s="9"/>
      <c r="C58" s="22"/>
      <c r="D58" s="22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ht="15.75" customHeight="1">
      <c r="A59" s="9" t="s">
        <v>122</v>
      </c>
      <c r="B59" s="9" t="s">
        <v>19</v>
      </c>
      <c r="C59" s="10">
        <v>82907.0</v>
      </c>
      <c r="D59" s="10">
        <v>82907.0</v>
      </c>
      <c r="E59" s="11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3" t="b">
        <v>0</v>
      </c>
      <c r="R59" s="13" t="b">
        <v>0</v>
      </c>
    </row>
    <row r="60" ht="15.75" customHeight="1">
      <c r="A60" s="9" t="s">
        <v>123</v>
      </c>
      <c r="B60" s="9" t="s">
        <v>21</v>
      </c>
      <c r="C60" s="10">
        <v>1515911.0</v>
      </c>
      <c r="D60" s="10">
        <v>1524321.0</v>
      </c>
      <c r="E60" s="11">
        <v>0.0</v>
      </c>
      <c r="F60" s="12">
        <v>0.0</v>
      </c>
      <c r="G60" s="12">
        <v>0.0</v>
      </c>
      <c r="H60" s="12">
        <v>0.0</v>
      </c>
      <c r="I60" s="12">
        <v>0.0</v>
      </c>
      <c r="J60" s="12">
        <v>0.0</v>
      </c>
      <c r="K60" s="12">
        <v>0.0</v>
      </c>
      <c r="L60" s="12">
        <v>0.0</v>
      </c>
      <c r="M60" s="12">
        <v>0.0</v>
      </c>
      <c r="N60" s="12">
        <v>0.0</v>
      </c>
      <c r="O60" s="12">
        <v>0.0</v>
      </c>
      <c r="P60" s="12">
        <v>0.0</v>
      </c>
      <c r="Q60" s="13" t="b">
        <v>1</v>
      </c>
      <c r="R60" s="13" t="b">
        <v>1</v>
      </c>
    </row>
    <row r="61" ht="15.75" customHeight="1">
      <c r="A61" s="9" t="s">
        <v>124</v>
      </c>
      <c r="B61" s="9" t="s">
        <v>125</v>
      </c>
      <c r="C61" s="10">
        <v>0.0</v>
      </c>
      <c r="D61" s="10">
        <v>0.0</v>
      </c>
      <c r="E61" s="11">
        <v>0.0</v>
      </c>
      <c r="F61" s="12">
        <v>0.0</v>
      </c>
      <c r="G61" s="12">
        <v>0.0</v>
      </c>
      <c r="H61" s="12">
        <v>0.0</v>
      </c>
      <c r="I61" s="12">
        <v>0.0</v>
      </c>
      <c r="J61" s="12">
        <v>0.0</v>
      </c>
      <c r="K61" s="12">
        <v>0.0</v>
      </c>
      <c r="L61" s="12">
        <v>0.0</v>
      </c>
      <c r="M61" s="12">
        <v>0.0</v>
      </c>
      <c r="N61" s="12">
        <v>0.0</v>
      </c>
      <c r="O61" s="12">
        <v>0.0</v>
      </c>
      <c r="P61" s="12">
        <v>0.0</v>
      </c>
      <c r="Q61" s="13" t="b">
        <v>1</v>
      </c>
      <c r="R61" s="13" t="b">
        <v>1</v>
      </c>
    </row>
    <row r="62" ht="15.75" customHeight="1">
      <c r="A62" s="9" t="s">
        <v>126</v>
      </c>
      <c r="B62" s="9" t="s">
        <v>127</v>
      </c>
      <c r="C62" s="10">
        <v>0.0</v>
      </c>
      <c r="D62" s="10">
        <v>0.0</v>
      </c>
      <c r="E62" s="11">
        <v>0.0</v>
      </c>
      <c r="F62" s="12">
        <v>0.0</v>
      </c>
      <c r="G62" s="12">
        <v>0.0</v>
      </c>
      <c r="H62" s="12">
        <v>0.0</v>
      </c>
      <c r="I62" s="12">
        <v>0.0</v>
      </c>
      <c r="J62" s="12">
        <v>0.0</v>
      </c>
      <c r="K62" s="12">
        <v>0.0</v>
      </c>
      <c r="L62" s="12">
        <v>0.0</v>
      </c>
      <c r="M62" s="12">
        <v>0.0</v>
      </c>
      <c r="N62" s="12">
        <v>0.0</v>
      </c>
      <c r="O62" s="12">
        <v>0.0</v>
      </c>
      <c r="P62" s="12">
        <v>0.0</v>
      </c>
      <c r="Q62" s="13" t="b">
        <v>1</v>
      </c>
      <c r="R62" s="13" t="b">
        <v>1</v>
      </c>
    </row>
    <row r="63" ht="15.75" customHeight="1">
      <c r="A63" s="9" t="s">
        <v>128</v>
      </c>
      <c r="B63" s="9" t="s">
        <v>129</v>
      </c>
      <c r="C63" s="10">
        <v>35000.0</v>
      </c>
      <c r="D63" s="10">
        <v>35000.0</v>
      </c>
      <c r="E63" s="11">
        <v>0.0</v>
      </c>
      <c r="F63" s="12">
        <v>0.0</v>
      </c>
      <c r="G63" s="12">
        <v>0.0</v>
      </c>
      <c r="H63" s="12">
        <v>0.0</v>
      </c>
      <c r="I63" s="12">
        <v>0.0</v>
      </c>
      <c r="J63" s="12">
        <v>0.0</v>
      </c>
      <c r="K63" s="12">
        <v>0.0</v>
      </c>
      <c r="L63" s="12">
        <v>0.0</v>
      </c>
      <c r="M63" s="12">
        <v>0.0</v>
      </c>
      <c r="N63" s="12">
        <v>0.0</v>
      </c>
      <c r="O63" s="12">
        <v>0.0</v>
      </c>
      <c r="P63" s="12">
        <v>0.0</v>
      </c>
      <c r="Q63" s="13" t="b">
        <v>1</v>
      </c>
      <c r="R63" s="13" t="b">
        <v>1</v>
      </c>
    </row>
    <row r="64" ht="15.75" customHeight="1">
      <c r="A64" s="9" t="s">
        <v>130</v>
      </c>
      <c r="B64" s="9" t="s">
        <v>131</v>
      </c>
      <c r="C64" s="10">
        <v>35000.0</v>
      </c>
      <c r="D64" s="10">
        <v>35000.0</v>
      </c>
      <c r="E64" s="11">
        <v>0.0</v>
      </c>
      <c r="F64" s="12">
        <v>0.0</v>
      </c>
      <c r="G64" s="12">
        <v>0.0</v>
      </c>
      <c r="H64" s="12">
        <v>0.0</v>
      </c>
      <c r="I64" s="12">
        <v>0.0</v>
      </c>
      <c r="J64" s="12">
        <v>0.0</v>
      </c>
      <c r="K64" s="12">
        <v>0.0</v>
      </c>
      <c r="L64" s="12">
        <v>0.0</v>
      </c>
      <c r="M64" s="12">
        <v>0.0</v>
      </c>
      <c r="N64" s="12">
        <v>0.0</v>
      </c>
      <c r="O64" s="12">
        <v>0.0</v>
      </c>
      <c r="P64" s="12">
        <v>0.0</v>
      </c>
      <c r="Q64" s="13" t="b">
        <v>1</v>
      </c>
      <c r="R64" s="13" t="b">
        <v>1</v>
      </c>
    </row>
    <row r="65" ht="15.75" customHeight="1">
      <c r="A65" s="9" t="s">
        <v>132</v>
      </c>
      <c r="B65" s="9" t="s">
        <v>133</v>
      </c>
      <c r="C65" s="10">
        <v>0.0</v>
      </c>
      <c r="D65" s="10">
        <v>0.0</v>
      </c>
      <c r="E65" s="11">
        <v>0.0</v>
      </c>
      <c r="F65" s="12">
        <v>0.0</v>
      </c>
      <c r="G65" s="12">
        <v>0.0</v>
      </c>
      <c r="H65" s="12">
        <v>0.0</v>
      </c>
      <c r="I65" s="12">
        <v>0.0</v>
      </c>
      <c r="J65" s="12">
        <v>0.0</v>
      </c>
      <c r="K65" s="12">
        <v>0.0</v>
      </c>
      <c r="L65" s="12">
        <v>0.0</v>
      </c>
      <c r="M65" s="12">
        <v>0.0</v>
      </c>
      <c r="N65" s="12">
        <v>0.0</v>
      </c>
      <c r="O65" s="12">
        <v>0.0</v>
      </c>
      <c r="P65" s="12">
        <v>0.0</v>
      </c>
      <c r="Q65" s="13" t="b">
        <v>1</v>
      </c>
      <c r="R65" s="13" t="b">
        <v>1</v>
      </c>
    </row>
    <row r="66" ht="15.75" customHeight="1">
      <c r="A66" s="9" t="s">
        <v>134</v>
      </c>
      <c r="B66" s="9" t="s">
        <v>135</v>
      </c>
      <c r="C66" s="10">
        <v>20000.0</v>
      </c>
      <c r="D66" s="10">
        <v>20000.0</v>
      </c>
      <c r="E66" s="11">
        <v>0.0</v>
      </c>
      <c r="F66" s="12">
        <v>0.0</v>
      </c>
      <c r="G66" s="12">
        <v>0.0</v>
      </c>
      <c r="H66" s="12">
        <v>0.0</v>
      </c>
      <c r="I66" s="12">
        <v>0.0</v>
      </c>
      <c r="J66" s="12">
        <v>0.0</v>
      </c>
      <c r="K66" s="12">
        <v>0.0</v>
      </c>
      <c r="L66" s="12">
        <v>0.0</v>
      </c>
      <c r="M66" s="12">
        <v>0.0</v>
      </c>
      <c r="N66" s="12">
        <v>0.0</v>
      </c>
      <c r="O66" s="12">
        <v>0.0</v>
      </c>
      <c r="P66" s="12">
        <v>0.0</v>
      </c>
      <c r="Q66" s="13" t="b">
        <v>1</v>
      </c>
      <c r="R66" s="13" t="b">
        <v>1</v>
      </c>
    </row>
    <row r="67" ht="15.75" customHeight="1">
      <c r="A67" s="9" t="s">
        <v>136</v>
      </c>
      <c r="B67" s="9" t="s">
        <v>91</v>
      </c>
      <c r="C67" s="10">
        <v>0.0</v>
      </c>
      <c r="D67" s="10">
        <v>0.0</v>
      </c>
      <c r="E67" s="11">
        <v>0.0</v>
      </c>
      <c r="F67" s="12">
        <v>0.0</v>
      </c>
      <c r="G67" s="12">
        <v>0.0</v>
      </c>
      <c r="H67" s="12">
        <v>0.0</v>
      </c>
      <c r="I67" s="12">
        <v>0.0</v>
      </c>
      <c r="J67" s="12">
        <v>0.0</v>
      </c>
      <c r="K67" s="12">
        <v>0.0</v>
      </c>
      <c r="L67" s="12">
        <v>0.0</v>
      </c>
      <c r="M67" s="12">
        <v>0.0</v>
      </c>
      <c r="N67" s="12">
        <v>0.0</v>
      </c>
      <c r="O67" s="12">
        <v>0.0</v>
      </c>
      <c r="P67" s="12">
        <v>0.0</v>
      </c>
      <c r="Q67" s="13" t="b">
        <v>1</v>
      </c>
      <c r="R67" s="13" t="b">
        <v>1</v>
      </c>
    </row>
    <row r="68" ht="15.75" customHeight="1">
      <c r="A68" s="9" t="s">
        <v>137</v>
      </c>
      <c r="B68" s="9" t="s">
        <v>93</v>
      </c>
      <c r="C68" s="10">
        <v>0.0</v>
      </c>
      <c r="D68" s="10">
        <v>0.0</v>
      </c>
      <c r="E68" s="11">
        <v>0.0</v>
      </c>
      <c r="F68" s="12">
        <v>0.0</v>
      </c>
      <c r="G68" s="12">
        <v>0.0</v>
      </c>
      <c r="H68" s="12">
        <v>0.0</v>
      </c>
      <c r="I68" s="12">
        <v>0.0</v>
      </c>
      <c r="J68" s="12">
        <v>0.0</v>
      </c>
      <c r="K68" s="12">
        <v>0.0</v>
      </c>
      <c r="L68" s="12">
        <v>0.0</v>
      </c>
      <c r="M68" s="12">
        <v>0.0</v>
      </c>
      <c r="N68" s="12">
        <v>0.0</v>
      </c>
      <c r="O68" s="12">
        <v>0.0</v>
      </c>
      <c r="P68" s="12">
        <v>0.0</v>
      </c>
      <c r="Q68" s="13" t="b">
        <v>1</v>
      </c>
      <c r="R68" s="13" t="b">
        <v>1</v>
      </c>
    </row>
    <row r="69" ht="15.75" customHeight="1">
      <c r="A69" s="9" t="s">
        <v>138</v>
      </c>
      <c r="B69" s="9" t="s">
        <v>97</v>
      </c>
      <c r="C69" s="10">
        <v>31854.0</v>
      </c>
      <c r="D69" s="10">
        <v>31854.0</v>
      </c>
      <c r="E69" s="11">
        <v>0.0</v>
      </c>
      <c r="F69" s="12">
        <v>0.0</v>
      </c>
      <c r="G69" s="12">
        <v>0.0</v>
      </c>
      <c r="H69" s="12">
        <v>0.0</v>
      </c>
      <c r="I69" s="12">
        <v>0.0</v>
      </c>
      <c r="J69" s="12">
        <v>0.0</v>
      </c>
      <c r="K69" s="12">
        <v>0.0</v>
      </c>
      <c r="L69" s="12">
        <v>0.0</v>
      </c>
      <c r="M69" s="12">
        <v>0.0</v>
      </c>
      <c r="N69" s="12">
        <v>0.0</v>
      </c>
      <c r="O69" s="12">
        <v>0.0</v>
      </c>
      <c r="P69" s="12">
        <v>0.0</v>
      </c>
      <c r="Q69" s="13" t="b">
        <v>1</v>
      </c>
      <c r="R69" s="13" t="b">
        <v>1</v>
      </c>
    </row>
    <row r="70" ht="15.75" customHeight="1">
      <c r="A70" s="9" t="s">
        <v>139</v>
      </c>
      <c r="B70" s="9" t="s">
        <v>140</v>
      </c>
      <c r="C70" s="10">
        <v>247309.0</v>
      </c>
      <c r="D70" s="10">
        <v>247309.0</v>
      </c>
      <c r="E70" s="11">
        <v>0.0</v>
      </c>
      <c r="F70" s="12">
        <v>0.0</v>
      </c>
      <c r="G70" s="12">
        <v>0.0</v>
      </c>
      <c r="H70" s="12">
        <v>0.0</v>
      </c>
      <c r="I70" s="12">
        <v>0.0</v>
      </c>
      <c r="J70" s="12">
        <v>0.0</v>
      </c>
      <c r="K70" s="12">
        <v>0.0</v>
      </c>
      <c r="L70" s="12">
        <v>0.0</v>
      </c>
      <c r="M70" s="12">
        <v>0.0</v>
      </c>
      <c r="N70" s="12">
        <v>0.0</v>
      </c>
      <c r="O70" s="12">
        <v>0.0</v>
      </c>
      <c r="P70" s="12">
        <v>0.0</v>
      </c>
      <c r="Q70" s="13" t="b">
        <v>0</v>
      </c>
      <c r="R70" s="13" t="b">
        <v>0</v>
      </c>
    </row>
    <row r="71" ht="15.75" customHeight="1">
      <c r="A71" s="9" t="s">
        <v>141</v>
      </c>
      <c r="B71" s="9" t="s">
        <v>115</v>
      </c>
      <c r="C71" s="10">
        <v>0.0</v>
      </c>
      <c r="D71" s="10">
        <v>0.0</v>
      </c>
      <c r="E71" s="11">
        <v>0.0</v>
      </c>
      <c r="F71" s="12">
        <v>0.0</v>
      </c>
      <c r="G71" s="12">
        <v>0.0</v>
      </c>
      <c r="H71" s="12">
        <v>0.0</v>
      </c>
      <c r="I71" s="12">
        <v>0.0</v>
      </c>
      <c r="J71" s="12">
        <v>0.0</v>
      </c>
      <c r="K71" s="12">
        <v>0.0</v>
      </c>
      <c r="L71" s="12">
        <v>0.0</v>
      </c>
      <c r="M71" s="12">
        <v>0.0</v>
      </c>
      <c r="N71" s="12">
        <v>0.0</v>
      </c>
      <c r="O71" s="12">
        <v>0.0</v>
      </c>
      <c r="P71" s="12">
        <v>0.0</v>
      </c>
      <c r="Q71" s="13" t="b">
        <v>1</v>
      </c>
      <c r="R71" s="13" t="b">
        <v>1</v>
      </c>
    </row>
    <row r="72" ht="15.75" customHeight="1">
      <c r="A72" s="9" t="s">
        <v>142</v>
      </c>
      <c r="B72" s="9" t="s">
        <v>117</v>
      </c>
      <c r="C72" s="10">
        <v>0.0</v>
      </c>
      <c r="D72" s="10">
        <v>0.0</v>
      </c>
      <c r="E72" s="11">
        <v>0.0</v>
      </c>
      <c r="F72" s="12">
        <v>0.0</v>
      </c>
      <c r="G72" s="12">
        <v>0.0</v>
      </c>
      <c r="H72" s="12">
        <v>0.0</v>
      </c>
      <c r="I72" s="12">
        <v>0.0</v>
      </c>
      <c r="J72" s="12">
        <v>0.0</v>
      </c>
      <c r="K72" s="12">
        <v>0.0</v>
      </c>
      <c r="L72" s="12">
        <v>0.0</v>
      </c>
      <c r="M72" s="12">
        <v>0.0</v>
      </c>
      <c r="N72" s="12">
        <v>0.0</v>
      </c>
      <c r="O72" s="12">
        <v>0.0</v>
      </c>
      <c r="P72" s="12">
        <v>0.0</v>
      </c>
      <c r="Q72" s="13" t="b">
        <v>1</v>
      </c>
      <c r="R72" s="13" t="b">
        <v>1</v>
      </c>
    </row>
    <row r="73" ht="15.75" customHeight="1">
      <c r="A73" s="9" t="s">
        <v>143</v>
      </c>
      <c r="B73" s="9" t="s">
        <v>144</v>
      </c>
      <c r="C73" s="10">
        <v>0.0</v>
      </c>
      <c r="D73" s="10">
        <v>0.0</v>
      </c>
      <c r="E73" s="11">
        <v>0.0</v>
      </c>
      <c r="F73" s="12">
        <v>0.0</v>
      </c>
      <c r="G73" s="12">
        <v>0.0</v>
      </c>
      <c r="H73" s="12">
        <v>0.0</v>
      </c>
      <c r="I73" s="12">
        <v>0.0</v>
      </c>
      <c r="J73" s="12">
        <v>0.0</v>
      </c>
      <c r="K73" s="12">
        <v>0.0</v>
      </c>
      <c r="L73" s="12">
        <v>0.0</v>
      </c>
      <c r="M73" s="12">
        <v>0.0</v>
      </c>
      <c r="N73" s="12">
        <v>0.0</v>
      </c>
      <c r="O73" s="12">
        <v>0.0</v>
      </c>
      <c r="P73" s="12">
        <v>0.0</v>
      </c>
      <c r="Q73" s="13" t="b">
        <v>1</v>
      </c>
      <c r="R73" s="13" t="b">
        <v>1</v>
      </c>
    </row>
    <row r="74" ht="15.75" customHeight="1">
      <c r="A74" s="9"/>
      <c r="B74" s="21" t="s">
        <v>145</v>
      </c>
      <c r="C74" s="22">
        <f t="shared" ref="C74:D74" si="2">SUM(C59:C73)</f>
        <v>1967981</v>
      </c>
      <c r="D74" s="22">
        <f t="shared" si="2"/>
        <v>1976391</v>
      </c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ht="15.75" customHeight="1">
      <c r="A75" s="9"/>
      <c r="B75" s="9"/>
      <c r="C75" s="10"/>
      <c r="D75" s="10"/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ht="15.75" customHeight="1">
      <c r="A76" s="23"/>
      <c r="B76" s="24" t="s">
        <v>146</v>
      </c>
      <c r="C76" s="26"/>
      <c r="D76" s="26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ht="15.75" customHeight="1">
      <c r="A77" s="9"/>
      <c r="B77" s="27"/>
      <c r="C77" s="10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ht="15.75" customHeight="1">
      <c r="A78" s="9" t="s">
        <v>147</v>
      </c>
      <c r="B78" s="9" t="s">
        <v>21</v>
      </c>
      <c r="C78" s="22">
        <v>323765.0</v>
      </c>
      <c r="D78" s="22">
        <v>323765.0</v>
      </c>
      <c r="E78" s="11">
        <v>0.0</v>
      </c>
      <c r="F78" s="12">
        <v>0.0</v>
      </c>
      <c r="G78" s="12">
        <v>0.0</v>
      </c>
      <c r="H78" s="12">
        <v>0.0</v>
      </c>
      <c r="I78" s="12">
        <v>0.0</v>
      </c>
      <c r="J78" s="12">
        <v>0.0</v>
      </c>
      <c r="K78" s="12">
        <v>0.0</v>
      </c>
      <c r="L78" s="12">
        <v>0.0</v>
      </c>
      <c r="M78" s="12">
        <v>0.0</v>
      </c>
      <c r="N78" s="12">
        <v>0.0</v>
      </c>
      <c r="O78" s="12">
        <v>0.0</v>
      </c>
      <c r="P78" s="12">
        <v>0.0</v>
      </c>
      <c r="Q78" s="13" t="b">
        <v>1</v>
      </c>
      <c r="R78" s="13" t="b">
        <v>1</v>
      </c>
    </row>
    <row r="79" ht="15.75" customHeight="1">
      <c r="A79" s="9"/>
      <c r="B79" s="9"/>
      <c r="C79" s="10"/>
      <c r="D79" s="10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ht="30.0" customHeight="1">
      <c r="A80" s="23"/>
      <c r="B80" s="24" t="s">
        <v>148</v>
      </c>
      <c r="C80" s="26"/>
      <c r="D80" s="26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ht="15.75" customHeight="1">
      <c r="A81" s="28"/>
      <c r="B81" s="29"/>
      <c r="C81" s="14"/>
      <c r="D81" s="14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ht="15.75" customHeight="1">
      <c r="A82" s="23"/>
      <c r="B82" s="24" t="s">
        <v>149</v>
      </c>
      <c r="C82" s="26"/>
      <c r="D82" s="26"/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ht="15.75" customHeight="1">
      <c r="A83" s="9" t="s">
        <v>150</v>
      </c>
      <c r="B83" s="9" t="s">
        <v>151</v>
      </c>
      <c r="C83" s="10">
        <v>681026.0</v>
      </c>
      <c r="D83" s="10">
        <v>681026.0</v>
      </c>
      <c r="E83" s="11">
        <v>0.0</v>
      </c>
      <c r="F83" s="12">
        <v>0.0</v>
      </c>
      <c r="G83" s="12">
        <v>0.0</v>
      </c>
      <c r="H83" s="12">
        <v>0.0</v>
      </c>
      <c r="I83" s="12">
        <v>0.0</v>
      </c>
      <c r="J83" s="12">
        <v>0.0</v>
      </c>
      <c r="K83" s="12">
        <v>0.0</v>
      </c>
      <c r="L83" s="12">
        <v>0.0</v>
      </c>
      <c r="M83" s="12">
        <v>0.0</v>
      </c>
      <c r="N83" s="12">
        <v>0.0</v>
      </c>
      <c r="O83" s="12">
        <v>0.0</v>
      </c>
      <c r="P83" s="12">
        <v>0.0</v>
      </c>
      <c r="Q83" s="13" t="b">
        <v>1</v>
      </c>
      <c r="R83" s="13" t="b">
        <v>1</v>
      </c>
    </row>
    <row r="84" ht="15.75" customHeight="1">
      <c r="A84" s="9" t="s">
        <v>152</v>
      </c>
      <c r="B84" s="9" t="s">
        <v>153</v>
      </c>
      <c r="C84" s="10">
        <v>0.0</v>
      </c>
      <c r="D84" s="10">
        <v>0.0</v>
      </c>
      <c r="E84" s="11">
        <v>0.0</v>
      </c>
      <c r="F84" s="12">
        <v>0.0</v>
      </c>
      <c r="G84" s="12">
        <v>0.0</v>
      </c>
      <c r="H84" s="12">
        <v>0.0</v>
      </c>
      <c r="I84" s="12">
        <v>0.0</v>
      </c>
      <c r="J84" s="12">
        <v>0.0</v>
      </c>
      <c r="K84" s="12">
        <v>0.0</v>
      </c>
      <c r="L84" s="12">
        <v>0.0</v>
      </c>
      <c r="M84" s="12">
        <v>0.0</v>
      </c>
      <c r="N84" s="12">
        <v>0.0</v>
      </c>
      <c r="O84" s="12">
        <v>0.0</v>
      </c>
      <c r="P84" s="12">
        <v>0.0</v>
      </c>
      <c r="Q84" s="13" t="b">
        <v>1</v>
      </c>
      <c r="R84" s="13" t="b">
        <v>1</v>
      </c>
    </row>
    <row r="85" ht="15.75" customHeight="1">
      <c r="A85" s="9"/>
      <c r="B85" s="21" t="s">
        <v>145</v>
      </c>
      <c r="C85" s="22">
        <f t="shared" ref="C85:D85" si="3">SUM(C83:C84)</f>
        <v>681026</v>
      </c>
      <c r="D85" s="22">
        <f t="shared" si="3"/>
        <v>681026</v>
      </c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ht="15.75" customHeight="1">
      <c r="A86" s="9"/>
      <c r="B86" s="9"/>
      <c r="C86" s="10"/>
      <c r="D86" s="10"/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ht="15.75" customHeight="1">
      <c r="A87" s="9" t="s">
        <v>154</v>
      </c>
      <c r="B87" s="9" t="s">
        <v>155</v>
      </c>
      <c r="C87" s="10">
        <v>215429.0</v>
      </c>
      <c r="D87" s="10">
        <v>215429.0</v>
      </c>
      <c r="E87" s="11">
        <v>0.0</v>
      </c>
      <c r="F87" s="12">
        <v>0.0</v>
      </c>
      <c r="G87" s="12">
        <v>0.0</v>
      </c>
      <c r="H87" s="12">
        <v>0.0</v>
      </c>
      <c r="I87" s="12">
        <v>0.0</v>
      </c>
      <c r="J87" s="12">
        <v>0.0</v>
      </c>
      <c r="K87" s="12">
        <v>0.0</v>
      </c>
      <c r="L87" s="12">
        <v>0.0</v>
      </c>
      <c r="M87" s="12">
        <v>0.0</v>
      </c>
      <c r="N87" s="12">
        <v>0.0</v>
      </c>
      <c r="O87" s="12">
        <v>0.0</v>
      </c>
      <c r="P87" s="12">
        <v>0.0</v>
      </c>
      <c r="Q87" s="13" t="b">
        <v>1</v>
      </c>
      <c r="R87" s="13" t="b">
        <v>1</v>
      </c>
    </row>
    <row r="88" ht="15.75" customHeight="1">
      <c r="A88" s="9" t="s">
        <v>156</v>
      </c>
      <c r="B88" s="9" t="s">
        <v>157</v>
      </c>
      <c r="C88" s="10">
        <v>0.0</v>
      </c>
      <c r="D88" s="10">
        <v>0.0</v>
      </c>
      <c r="E88" s="11">
        <v>0.0</v>
      </c>
      <c r="F88" s="12">
        <v>0.0</v>
      </c>
      <c r="G88" s="12">
        <v>0.0</v>
      </c>
      <c r="H88" s="12">
        <v>0.0</v>
      </c>
      <c r="I88" s="12">
        <v>0.0</v>
      </c>
      <c r="J88" s="12">
        <v>0.0</v>
      </c>
      <c r="K88" s="12">
        <v>0.0</v>
      </c>
      <c r="L88" s="12">
        <v>0.0</v>
      </c>
      <c r="M88" s="12">
        <v>0.0</v>
      </c>
      <c r="N88" s="12">
        <v>0.0</v>
      </c>
      <c r="O88" s="12">
        <v>0.0</v>
      </c>
      <c r="P88" s="12">
        <v>0.0</v>
      </c>
      <c r="Q88" s="13" t="b">
        <v>1</v>
      </c>
      <c r="R88" s="13" t="b">
        <v>1</v>
      </c>
    </row>
    <row r="89" ht="15.75" customHeight="1">
      <c r="A89" s="9"/>
      <c r="B89" s="21" t="s">
        <v>145</v>
      </c>
      <c r="C89" s="22">
        <f t="shared" ref="C89:D89" si="4">SUM(C87:C88)</f>
        <v>215429</v>
      </c>
      <c r="D89" s="22">
        <f t="shared" si="4"/>
        <v>215429</v>
      </c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ht="15.75" customHeight="1">
      <c r="A90" s="9"/>
      <c r="B90" s="9"/>
      <c r="C90" s="10"/>
      <c r="D90" s="10"/>
      <c r="E90" s="1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ht="15.75" customHeight="1">
      <c r="A91" s="23"/>
      <c r="B91" s="24" t="s">
        <v>158</v>
      </c>
      <c r="C91" s="26"/>
      <c r="D91" s="26"/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ht="15.75" customHeight="1">
      <c r="A92" s="9"/>
      <c r="B92" s="27"/>
      <c r="C92" s="10"/>
      <c r="D92" s="10"/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ht="15.75" customHeight="1">
      <c r="A93" s="9" t="s">
        <v>159</v>
      </c>
      <c r="B93" s="9" t="s">
        <v>160</v>
      </c>
      <c r="C93" s="10">
        <v>0.0</v>
      </c>
      <c r="D93" s="10">
        <v>0.0</v>
      </c>
      <c r="E93" s="11">
        <v>0.0</v>
      </c>
      <c r="F93" s="12">
        <v>0.0</v>
      </c>
      <c r="G93" s="12">
        <v>0.0</v>
      </c>
      <c r="H93" s="12">
        <v>0.0</v>
      </c>
      <c r="I93" s="12">
        <v>0.0</v>
      </c>
      <c r="J93" s="12">
        <v>0.0</v>
      </c>
      <c r="K93" s="12">
        <v>0.0</v>
      </c>
      <c r="L93" s="12">
        <v>0.0</v>
      </c>
      <c r="M93" s="12">
        <v>0.0</v>
      </c>
      <c r="N93" s="12">
        <v>0.0</v>
      </c>
      <c r="O93" s="12">
        <v>0.0</v>
      </c>
      <c r="P93" s="12">
        <v>0.0</v>
      </c>
      <c r="Q93" s="13" t="b">
        <v>1</v>
      </c>
      <c r="R93" s="13" t="b">
        <v>1</v>
      </c>
    </row>
    <row r="94" ht="15.75" customHeight="1">
      <c r="A94" s="9" t="s">
        <v>161</v>
      </c>
      <c r="B94" s="9" t="s">
        <v>21</v>
      </c>
      <c r="C94" s="10">
        <v>7000.0</v>
      </c>
      <c r="D94" s="10">
        <v>7000.0</v>
      </c>
      <c r="E94" s="11">
        <v>0.0</v>
      </c>
      <c r="F94" s="12">
        <v>0.0</v>
      </c>
      <c r="G94" s="12">
        <v>0.0</v>
      </c>
      <c r="H94" s="12">
        <v>0.0</v>
      </c>
      <c r="I94" s="12">
        <v>0.0</v>
      </c>
      <c r="J94" s="12">
        <v>0.0</v>
      </c>
      <c r="K94" s="12">
        <v>0.0</v>
      </c>
      <c r="L94" s="12">
        <v>0.0</v>
      </c>
      <c r="M94" s="12">
        <v>0.0</v>
      </c>
      <c r="N94" s="12">
        <v>0.0</v>
      </c>
      <c r="O94" s="12">
        <v>0.0</v>
      </c>
      <c r="P94" s="12">
        <v>0.0</v>
      </c>
      <c r="Q94" s="13" t="b">
        <v>1</v>
      </c>
      <c r="R94" s="13" t="b">
        <v>1</v>
      </c>
    </row>
    <row r="95" ht="15.75" customHeight="1">
      <c r="A95" s="9" t="s">
        <v>162</v>
      </c>
      <c r="B95" s="9" t="s">
        <v>131</v>
      </c>
      <c r="C95" s="10">
        <v>0.0</v>
      </c>
      <c r="D95" s="10">
        <v>0.0</v>
      </c>
      <c r="E95" s="11">
        <v>0.0</v>
      </c>
      <c r="F95" s="12">
        <v>0.0</v>
      </c>
      <c r="G95" s="12">
        <v>0.0</v>
      </c>
      <c r="H95" s="12">
        <v>0.0</v>
      </c>
      <c r="I95" s="12">
        <v>0.0</v>
      </c>
      <c r="J95" s="12">
        <v>0.0</v>
      </c>
      <c r="K95" s="12">
        <v>0.0</v>
      </c>
      <c r="L95" s="12">
        <v>0.0</v>
      </c>
      <c r="M95" s="12">
        <v>0.0</v>
      </c>
      <c r="N95" s="12">
        <v>0.0</v>
      </c>
      <c r="O95" s="12">
        <v>0.0</v>
      </c>
      <c r="P95" s="12">
        <v>0.0</v>
      </c>
      <c r="Q95" s="13" t="b">
        <v>1</v>
      </c>
      <c r="R95" s="13" t="b">
        <v>1</v>
      </c>
    </row>
    <row r="96" ht="15.75" customHeight="1">
      <c r="A96" s="9"/>
      <c r="B96" s="21" t="s">
        <v>145</v>
      </c>
      <c r="C96" s="22">
        <f t="shared" ref="C96:D96" si="5">SUM(C94:C95)</f>
        <v>7000</v>
      </c>
      <c r="D96" s="22">
        <f t="shared" si="5"/>
        <v>7000</v>
      </c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ht="15.75" customHeight="1">
      <c r="A97" s="9"/>
      <c r="B97" s="21"/>
      <c r="C97" s="22"/>
      <c r="D97" s="22"/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ht="15.75" customHeight="1">
      <c r="A98" s="23"/>
      <c r="B98" s="24" t="s">
        <v>163</v>
      </c>
      <c r="C98" s="25"/>
      <c r="D98" s="25"/>
      <c r="E98" s="11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ht="15.75" customHeight="1">
      <c r="A99" s="9"/>
      <c r="B99" s="27"/>
      <c r="C99" s="22"/>
      <c r="D99" s="22"/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ht="15.75" customHeight="1">
      <c r="A100" s="9" t="s">
        <v>164</v>
      </c>
      <c r="B100" s="30" t="s">
        <v>21</v>
      </c>
      <c r="C100" s="22">
        <v>600000.0</v>
      </c>
      <c r="D100" s="22">
        <v>600000.0</v>
      </c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ht="15.75" customHeight="1">
      <c r="A101" s="9"/>
      <c r="B101" s="9"/>
      <c r="C101" s="10"/>
      <c r="D101" s="10"/>
      <c r="E101" s="11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ht="15.75" customHeight="1">
      <c r="A102" s="23"/>
      <c r="B102" s="24" t="s">
        <v>165</v>
      </c>
      <c r="C102" s="26"/>
      <c r="D102" s="26"/>
      <c r="E102" s="11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ht="15.75" customHeight="1">
      <c r="A103" s="9"/>
      <c r="B103" s="27"/>
      <c r="C103" s="10"/>
      <c r="D103" s="10"/>
      <c r="E103" s="11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ht="15.75" customHeight="1">
      <c r="A104" s="9" t="s">
        <v>166</v>
      </c>
      <c r="B104" s="9" t="s">
        <v>160</v>
      </c>
      <c r="C104" s="10">
        <v>0.0</v>
      </c>
      <c r="D104" s="10">
        <v>0.0</v>
      </c>
      <c r="E104" s="11">
        <v>0.0</v>
      </c>
      <c r="F104" s="12">
        <v>0.0</v>
      </c>
      <c r="G104" s="12">
        <v>0.0</v>
      </c>
      <c r="H104" s="12">
        <v>0.0</v>
      </c>
      <c r="I104" s="12">
        <v>0.0</v>
      </c>
      <c r="J104" s="12">
        <v>0.0</v>
      </c>
      <c r="K104" s="12">
        <v>0.0</v>
      </c>
      <c r="L104" s="12">
        <v>0.0</v>
      </c>
      <c r="M104" s="12">
        <v>0.0</v>
      </c>
      <c r="N104" s="12">
        <v>0.0</v>
      </c>
      <c r="O104" s="12">
        <v>0.0</v>
      </c>
      <c r="P104" s="12">
        <v>0.0</v>
      </c>
      <c r="Q104" s="13" t="b">
        <v>1</v>
      </c>
      <c r="R104" s="13" t="b">
        <v>1</v>
      </c>
    </row>
    <row r="105" ht="15.75" customHeight="1">
      <c r="A105" s="9" t="s">
        <v>167</v>
      </c>
      <c r="B105" s="9" t="s">
        <v>21</v>
      </c>
      <c r="C105" s="10">
        <v>96000.0</v>
      </c>
      <c r="D105" s="10">
        <v>96000.0</v>
      </c>
      <c r="E105" s="11">
        <v>0.0</v>
      </c>
      <c r="F105" s="12">
        <v>0.0</v>
      </c>
      <c r="G105" s="12">
        <v>0.0</v>
      </c>
      <c r="H105" s="12">
        <v>0.0</v>
      </c>
      <c r="I105" s="12">
        <v>0.0</v>
      </c>
      <c r="J105" s="12">
        <v>0.0</v>
      </c>
      <c r="K105" s="12">
        <v>0.0</v>
      </c>
      <c r="L105" s="12">
        <v>0.0</v>
      </c>
      <c r="M105" s="12">
        <v>0.0</v>
      </c>
      <c r="N105" s="12">
        <v>0.0</v>
      </c>
      <c r="O105" s="12">
        <v>0.0</v>
      </c>
      <c r="P105" s="12">
        <v>0.0</v>
      </c>
      <c r="Q105" s="13" t="b">
        <v>1</v>
      </c>
      <c r="R105" s="13" t="b">
        <v>1</v>
      </c>
    </row>
    <row r="106" ht="15.75" customHeight="1">
      <c r="A106" s="9" t="s">
        <v>168</v>
      </c>
      <c r="B106" s="9" t="s">
        <v>169</v>
      </c>
      <c r="C106" s="10">
        <v>0.0</v>
      </c>
      <c r="D106" s="10">
        <v>0.0</v>
      </c>
      <c r="E106" s="11">
        <v>0.0</v>
      </c>
      <c r="F106" s="12">
        <v>0.0</v>
      </c>
      <c r="G106" s="12">
        <v>0.0</v>
      </c>
      <c r="H106" s="12">
        <v>0.0</v>
      </c>
      <c r="I106" s="12">
        <v>0.0</v>
      </c>
      <c r="J106" s="12">
        <v>0.0</v>
      </c>
      <c r="K106" s="12">
        <v>0.0</v>
      </c>
      <c r="L106" s="12">
        <v>0.0</v>
      </c>
      <c r="M106" s="12">
        <v>0.0</v>
      </c>
      <c r="N106" s="12">
        <v>0.0</v>
      </c>
      <c r="O106" s="12">
        <v>0.0</v>
      </c>
      <c r="P106" s="12">
        <v>0.0</v>
      </c>
      <c r="Q106" s="13" t="b">
        <v>1</v>
      </c>
      <c r="R106" s="13" t="b">
        <v>1</v>
      </c>
    </row>
    <row r="107" ht="15.75" customHeight="1">
      <c r="A107" s="9" t="s">
        <v>170</v>
      </c>
      <c r="B107" s="9" t="s">
        <v>131</v>
      </c>
      <c r="C107" s="10">
        <v>6000.0</v>
      </c>
      <c r="D107" s="10">
        <v>6000.0</v>
      </c>
      <c r="E107" s="11">
        <v>0.0</v>
      </c>
      <c r="F107" s="12">
        <v>0.0</v>
      </c>
      <c r="G107" s="12">
        <v>0.0</v>
      </c>
      <c r="H107" s="12">
        <v>0.0</v>
      </c>
      <c r="I107" s="12">
        <v>0.0</v>
      </c>
      <c r="J107" s="12">
        <v>0.0</v>
      </c>
      <c r="K107" s="12">
        <v>0.0</v>
      </c>
      <c r="L107" s="12">
        <v>0.0</v>
      </c>
      <c r="M107" s="12">
        <v>0.0</v>
      </c>
      <c r="N107" s="12">
        <v>0.0</v>
      </c>
      <c r="O107" s="12">
        <v>0.0</v>
      </c>
      <c r="P107" s="12">
        <v>0.0</v>
      </c>
      <c r="Q107" s="13" t="b">
        <v>1</v>
      </c>
      <c r="R107" s="13" t="b">
        <v>1</v>
      </c>
    </row>
    <row r="108" ht="15.75" customHeight="1">
      <c r="A108" s="9" t="s">
        <v>171</v>
      </c>
      <c r="B108" s="9" t="s">
        <v>172</v>
      </c>
      <c r="C108" s="10">
        <v>0.0</v>
      </c>
      <c r="D108" s="10">
        <v>0.0</v>
      </c>
      <c r="E108" s="11">
        <v>0.0</v>
      </c>
      <c r="F108" s="12">
        <v>0.0</v>
      </c>
      <c r="G108" s="12">
        <v>0.0</v>
      </c>
      <c r="H108" s="12">
        <v>0.0</v>
      </c>
      <c r="I108" s="12">
        <v>0.0</v>
      </c>
      <c r="J108" s="12">
        <v>0.0</v>
      </c>
      <c r="K108" s="12">
        <v>0.0</v>
      </c>
      <c r="L108" s="12">
        <v>0.0</v>
      </c>
      <c r="M108" s="12">
        <v>0.0</v>
      </c>
      <c r="N108" s="12">
        <v>0.0</v>
      </c>
      <c r="O108" s="12">
        <v>0.0</v>
      </c>
      <c r="P108" s="12">
        <v>0.0</v>
      </c>
      <c r="Q108" s="13" t="b">
        <v>1</v>
      </c>
      <c r="R108" s="13" t="b">
        <v>1</v>
      </c>
    </row>
    <row r="109" ht="15.75" customHeight="1">
      <c r="A109" s="9" t="s">
        <v>173</v>
      </c>
      <c r="B109" s="9" t="s">
        <v>174</v>
      </c>
      <c r="C109" s="10">
        <v>0.0</v>
      </c>
      <c r="D109" s="10">
        <v>0.0</v>
      </c>
      <c r="E109" s="11">
        <v>0.0</v>
      </c>
      <c r="F109" s="12">
        <v>0.0</v>
      </c>
      <c r="G109" s="12">
        <v>0.0</v>
      </c>
      <c r="H109" s="12">
        <v>0.0</v>
      </c>
      <c r="I109" s="12">
        <v>0.0</v>
      </c>
      <c r="J109" s="12">
        <v>0.0</v>
      </c>
      <c r="K109" s="12">
        <v>0.0</v>
      </c>
      <c r="L109" s="12">
        <v>0.0</v>
      </c>
      <c r="M109" s="12">
        <v>0.0</v>
      </c>
      <c r="N109" s="12">
        <v>0.0</v>
      </c>
      <c r="O109" s="12">
        <v>0.0</v>
      </c>
      <c r="P109" s="12">
        <v>0.0</v>
      </c>
      <c r="Q109" s="13" t="b">
        <v>1</v>
      </c>
      <c r="R109" s="13" t="b">
        <v>1</v>
      </c>
    </row>
    <row r="110" ht="15.75" customHeight="1">
      <c r="A110" s="9" t="s">
        <v>175</v>
      </c>
      <c r="B110" s="9" t="s">
        <v>117</v>
      </c>
      <c r="C110" s="10">
        <v>0.0</v>
      </c>
      <c r="D110" s="10">
        <v>0.0</v>
      </c>
      <c r="E110" s="11">
        <v>0.0</v>
      </c>
      <c r="F110" s="12">
        <v>0.0</v>
      </c>
      <c r="G110" s="12">
        <v>0.0</v>
      </c>
      <c r="H110" s="12">
        <v>0.0</v>
      </c>
      <c r="I110" s="12">
        <v>0.0</v>
      </c>
      <c r="J110" s="12">
        <v>0.0</v>
      </c>
      <c r="K110" s="12">
        <v>0.0</v>
      </c>
      <c r="L110" s="12">
        <v>0.0</v>
      </c>
      <c r="M110" s="12">
        <v>0.0</v>
      </c>
      <c r="N110" s="12">
        <v>0.0</v>
      </c>
      <c r="O110" s="12">
        <v>0.0</v>
      </c>
      <c r="P110" s="12">
        <v>0.0</v>
      </c>
      <c r="Q110" s="13" t="b">
        <v>1</v>
      </c>
      <c r="R110" s="13" t="b">
        <v>1</v>
      </c>
    </row>
    <row r="111" ht="15.75" customHeight="1">
      <c r="A111" s="9"/>
      <c r="B111" s="21" t="s">
        <v>145</v>
      </c>
      <c r="C111" s="22">
        <f t="shared" ref="C111:D111" si="6">SUM(C104:C110)</f>
        <v>102000</v>
      </c>
      <c r="D111" s="22">
        <f t="shared" si="6"/>
        <v>102000</v>
      </c>
      <c r="E111" s="11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ht="15.75" customHeight="1">
      <c r="A112" s="9"/>
      <c r="B112" s="9"/>
      <c r="C112" s="10"/>
      <c r="D112" s="10"/>
      <c r="E112" s="11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ht="15.75" customHeight="1">
      <c r="A113" s="31" t="s">
        <v>176</v>
      </c>
      <c r="B113" s="31" t="s">
        <v>177</v>
      </c>
      <c r="C113" s="32">
        <f t="shared" ref="C113:D113" si="7">SUM(C55+C74+C78+C85+C89+C96+C100+C111)</f>
        <v>5177067</v>
      </c>
      <c r="D113" s="32">
        <f t="shared" si="7"/>
        <v>6006972</v>
      </c>
      <c r="E113" s="33">
        <f>SUMIF(R2:R110, TRUE, E2:E110)</f>
        <v>0</v>
      </c>
      <c r="F113" s="34">
        <f>SUMIF(R2:R110, TRUE, F2:F110)</f>
        <v>0</v>
      </c>
      <c r="G113" s="34">
        <f>SUMIF(R2:R110, TRUE, G2:G110)</f>
        <v>0</v>
      </c>
      <c r="H113" s="34">
        <f>SUMIF(R2:R110, TRUE, H2:H110)</f>
        <v>0</v>
      </c>
      <c r="I113" s="34">
        <f>SUMIF(R2:R110, TRUE, I2:I110)</f>
        <v>0</v>
      </c>
      <c r="J113" s="34">
        <f>SUMIF(R2:R110, TRUE, J2:J110)</f>
        <v>0</v>
      </c>
      <c r="K113" s="34">
        <f>SUMIF(R2:R110, TRUE, K2:K110)</f>
        <v>0</v>
      </c>
      <c r="L113" s="34">
        <f>SUMIF(R2:R110, TRUE, L2:L110)</f>
        <v>0</v>
      </c>
      <c r="M113" s="34">
        <f>SUMIF(R2:R110, TRUE, M2:M110)</f>
        <v>0</v>
      </c>
      <c r="N113" s="34">
        <f>SUMIF(R2:R110, TRUE, N2:N110)</f>
        <v>0</v>
      </c>
      <c r="O113" s="34">
        <f>SUMIF(R2:R110, TRUE, O2:O110)</f>
        <v>0</v>
      </c>
      <c r="P113" s="34">
        <f>SUMIF(R2:R110, TRUE, P2:P110)</f>
        <v>0</v>
      </c>
    </row>
    <row r="114" ht="15.75" customHeight="1">
      <c r="C114" s="35"/>
      <c r="D114" s="35"/>
    </row>
    <row r="115" ht="15.75" customHeight="1">
      <c r="C115" s="35"/>
      <c r="D115" s="35"/>
    </row>
    <row r="116" ht="15.75" customHeight="1">
      <c r="C116" s="35"/>
      <c r="D116" s="35"/>
    </row>
    <row r="117" ht="15.75" customHeight="1">
      <c r="C117" s="35"/>
      <c r="D117" s="35"/>
    </row>
    <row r="118" ht="15.75" customHeight="1">
      <c r="C118" s="35"/>
      <c r="D118" s="35"/>
    </row>
    <row r="119" ht="15.75" customHeight="1">
      <c r="C119" s="35"/>
      <c r="D119" s="35"/>
    </row>
    <row r="120" ht="15.75" customHeight="1">
      <c r="C120" s="35"/>
      <c r="D120" s="35"/>
    </row>
    <row r="121" ht="15.75" customHeight="1">
      <c r="C121" s="35"/>
      <c r="D121" s="35"/>
    </row>
    <row r="122" ht="15.75" customHeight="1">
      <c r="C122" s="35"/>
      <c r="D122" s="35"/>
    </row>
    <row r="123" ht="15.75" customHeight="1">
      <c r="C123" s="35"/>
      <c r="D123" s="35"/>
    </row>
    <row r="124" ht="15.75" customHeight="1">
      <c r="C124" s="35"/>
      <c r="D124" s="35"/>
    </row>
    <row r="125" ht="15.75" customHeight="1">
      <c r="C125" s="35"/>
      <c r="D125" s="35"/>
    </row>
    <row r="126" ht="15.75" customHeight="1">
      <c r="C126" s="35"/>
      <c r="D126" s="35"/>
    </row>
    <row r="127" ht="15.75" customHeight="1">
      <c r="C127" s="35"/>
      <c r="D127" s="35"/>
    </row>
    <row r="128" ht="15.75" customHeight="1">
      <c r="C128" s="35"/>
      <c r="D128" s="35"/>
    </row>
    <row r="129" ht="15.75" customHeight="1">
      <c r="C129" s="35"/>
      <c r="D129" s="35"/>
    </row>
    <row r="130" ht="15.75" customHeight="1">
      <c r="C130" s="35"/>
      <c r="D130" s="35"/>
    </row>
    <row r="131" ht="15.75" customHeight="1">
      <c r="C131" s="35"/>
      <c r="D131" s="35"/>
    </row>
    <row r="132" ht="15.75" customHeight="1">
      <c r="C132" s="35"/>
      <c r="D132" s="35"/>
    </row>
    <row r="133" ht="15.75" customHeight="1">
      <c r="C133" s="35"/>
      <c r="D133" s="35"/>
    </row>
    <row r="134" ht="15.75" customHeight="1">
      <c r="C134" s="35"/>
      <c r="D134" s="35"/>
    </row>
    <row r="135" ht="15.75" customHeight="1">
      <c r="C135" s="35"/>
      <c r="D135" s="35"/>
    </row>
    <row r="136" ht="15.75" customHeight="1">
      <c r="C136" s="35"/>
      <c r="D136" s="35"/>
    </row>
    <row r="137" ht="15.75" customHeight="1">
      <c r="C137" s="35"/>
      <c r="D137" s="35"/>
    </row>
    <row r="138" ht="15.75" customHeight="1">
      <c r="C138" s="35"/>
      <c r="D138" s="35"/>
    </row>
    <row r="139" ht="15.75" customHeight="1">
      <c r="C139" s="35"/>
      <c r="D139" s="35"/>
    </row>
    <row r="140" ht="15.75" customHeight="1">
      <c r="C140" s="35"/>
      <c r="D140" s="35"/>
    </row>
    <row r="141" ht="15.75" customHeight="1">
      <c r="C141" s="35"/>
      <c r="D141" s="35"/>
    </row>
    <row r="142" ht="15.75" customHeight="1">
      <c r="C142" s="35"/>
      <c r="D142" s="35"/>
    </row>
    <row r="143" ht="15.75" customHeight="1">
      <c r="C143" s="35"/>
      <c r="D143" s="35"/>
    </row>
    <row r="144" ht="15.75" customHeight="1">
      <c r="C144" s="35"/>
      <c r="D144" s="35"/>
    </row>
    <row r="145" ht="15.75" customHeight="1">
      <c r="C145" s="35"/>
      <c r="D145" s="35"/>
    </row>
    <row r="146" ht="15.75" customHeight="1">
      <c r="C146" s="35"/>
      <c r="D146" s="35"/>
    </row>
    <row r="147" ht="15.75" customHeight="1">
      <c r="C147" s="35"/>
      <c r="D147" s="35"/>
    </row>
    <row r="148" ht="15.75" customHeight="1">
      <c r="C148" s="35"/>
      <c r="D148" s="35"/>
    </row>
    <row r="149" ht="15.75" customHeight="1">
      <c r="C149" s="35"/>
      <c r="D149" s="35"/>
    </row>
    <row r="150" ht="15.75" customHeight="1">
      <c r="C150" s="35"/>
      <c r="D150" s="35"/>
    </row>
    <row r="151" ht="15.75" customHeight="1">
      <c r="C151" s="35"/>
      <c r="D151" s="35"/>
    </row>
    <row r="152" ht="15.75" customHeight="1">
      <c r="C152" s="35"/>
      <c r="D152" s="35"/>
    </row>
    <row r="153" ht="15.75" customHeight="1">
      <c r="C153" s="35"/>
      <c r="D153" s="35"/>
    </row>
    <row r="154" ht="15.75" customHeight="1">
      <c r="C154" s="35"/>
      <c r="D154" s="35"/>
    </row>
    <row r="155" ht="15.75" customHeight="1">
      <c r="C155" s="35"/>
      <c r="D155" s="35"/>
    </row>
    <row r="156" ht="15.75" customHeight="1">
      <c r="C156" s="35"/>
      <c r="D156" s="35"/>
    </row>
    <row r="157" ht="15.75" customHeight="1">
      <c r="C157" s="35"/>
      <c r="D157" s="35"/>
    </row>
    <row r="158" ht="15.75" customHeight="1">
      <c r="C158" s="35"/>
      <c r="D158" s="35"/>
    </row>
    <row r="159" ht="15.75" customHeight="1">
      <c r="C159" s="35"/>
      <c r="D159" s="35"/>
    </row>
    <row r="160" ht="15.75" customHeight="1">
      <c r="C160" s="35"/>
      <c r="D160" s="35"/>
    </row>
    <row r="161" ht="15.75" customHeight="1">
      <c r="C161" s="35"/>
      <c r="D161" s="35"/>
    </row>
    <row r="162" ht="15.75" customHeight="1">
      <c r="C162" s="35"/>
      <c r="D162" s="35"/>
    </row>
    <row r="163" ht="15.75" customHeight="1">
      <c r="C163" s="35"/>
      <c r="D163" s="35"/>
    </row>
    <row r="164" ht="15.75" customHeight="1">
      <c r="C164" s="35"/>
      <c r="D164" s="35"/>
    </row>
    <row r="165" ht="15.75" customHeight="1">
      <c r="C165" s="35"/>
      <c r="D165" s="35"/>
    </row>
    <row r="166" ht="15.75" customHeight="1">
      <c r="C166" s="35"/>
      <c r="D166" s="35"/>
    </row>
    <row r="167" ht="15.75" customHeight="1">
      <c r="C167" s="35"/>
      <c r="D167" s="35"/>
    </row>
    <row r="168" ht="15.75" customHeight="1">
      <c r="C168" s="35"/>
      <c r="D168" s="35"/>
    </row>
    <row r="169" ht="15.75" customHeight="1">
      <c r="C169" s="35"/>
      <c r="D169" s="35"/>
    </row>
    <row r="170" ht="15.75" customHeight="1">
      <c r="C170" s="35"/>
      <c r="D170" s="35"/>
    </row>
    <row r="171" ht="15.75" customHeight="1">
      <c r="C171" s="35"/>
      <c r="D171" s="35"/>
    </row>
    <row r="172" ht="15.75" customHeight="1">
      <c r="C172" s="35"/>
      <c r="D172" s="35"/>
    </row>
    <row r="173" ht="15.75" customHeight="1">
      <c r="C173" s="35"/>
      <c r="D173" s="35"/>
    </row>
    <row r="174" ht="15.75" customHeight="1">
      <c r="C174" s="35"/>
      <c r="D174" s="35"/>
    </row>
    <row r="175" ht="15.75" customHeight="1">
      <c r="C175" s="35"/>
      <c r="D175" s="35"/>
    </row>
    <row r="176" ht="15.75" customHeight="1">
      <c r="C176" s="35"/>
      <c r="D176" s="35"/>
    </row>
    <row r="177" ht="15.75" customHeight="1">
      <c r="C177" s="35"/>
      <c r="D177" s="35"/>
    </row>
    <row r="178" ht="15.75" customHeight="1">
      <c r="C178" s="35"/>
      <c r="D178" s="35"/>
    </row>
    <row r="179" ht="15.75" customHeight="1">
      <c r="C179" s="35"/>
      <c r="D179" s="35"/>
    </row>
    <row r="180" ht="15.75" customHeight="1">
      <c r="C180" s="35"/>
      <c r="D180" s="35"/>
    </row>
    <row r="181" ht="15.75" customHeight="1">
      <c r="C181" s="35"/>
      <c r="D181" s="35"/>
    </row>
    <row r="182" ht="15.75" customHeight="1">
      <c r="C182" s="35"/>
      <c r="D182" s="35"/>
    </row>
    <row r="183" ht="15.75" customHeight="1">
      <c r="C183" s="35"/>
      <c r="D183" s="35"/>
    </row>
    <row r="184" ht="15.75" customHeight="1">
      <c r="C184" s="35"/>
      <c r="D184" s="35"/>
    </row>
    <row r="185" ht="15.75" customHeight="1">
      <c r="C185" s="35"/>
      <c r="D185" s="35"/>
    </row>
    <row r="186" ht="15.75" customHeight="1">
      <c r="C186" s="35"/>
      <c r="D186" s="35"/>
    </row>
    <row r="187" ht="15.75" customHeight="1">
      <c r="C187" s="35"/>
      <c r="D187" s="35"/>
    </row>
    <row r="188" ht="15.75" customHeight="1">
      <c r="C188" s="35"/>
      <c r="D188" s="35"/>
    </row>
    <row r="189" ht="15.75" customHeight="1">
      <c r="C189" s="35"/>
      <c r="D189" s="35"/>
    </row>
    <row r="190" ht="15.75" customHeight="1">
      <c r="C190" s="35"/>
      <c r="D190" s="35"/>
    </row>
    <row r="191" ht="15.75" customHeight="1">
      <c r="C191" s="35"/>
      <c r="D191" s="35"/>
    </row>
    <row r="192" ht="15.75" customHeight="1">
      <c r="C192" s="35"/>
      <c r="D192" s="35"/>
    </row>
    <row r="193" ht="15.75" customHeight="1">
      <c r="C193" s="35"/>
      <c r="D193" s="35"/>
    </row>
    <row r="194" ht="15.75" customHeight="1">
      <c r="C194" s="35"/>
      <c r="D194" s="35"/>
    </row>
    <row r="195" ht="15.75" customHeight="1">
      <c r="C195" s="35"/>
      <c r="D195" s="35"/>
    </row>
    <row r="196" ht="15.75" customHeight="1">
      <c r="C196" s="35"/>
      <c r="D196" s="35"/>
    </row>
    <row r="197" ht="15.75" customHeight="1">
      <c r="C197" s="35"/>
      <c r="D197" s="35"/>
    </row>
    <row r="198" ht="15.75" customHeight="1">
      <c r="C198" s="35"/>
      <c r="D198" s="35"/>
    </row>
    <row r="199" ht="15.75" customHeight="1">
      <c r="C199" s="35"/>
      <c r="D199" s="35"/>
    </row>
    <row r="200" ht="15.75" customHeight="1">
      <c r="C200" s="35"/>
      <c r="D200" s="35"/>
    </row>
    <row r="201" ht="15.75" customHeight="1">
      <c r="C201" s="35"/>
      <c r="D201" s="35"/>
    </row>
    <row r="202" ht="15.75" customHeight="1">
      <c r="C202" s="35"/>
      <c r="D202" s="35"/>
    </row>
    <row r="203" ht="15.75" customHeight="1">
      <c r="C203" s="35"/>
      <c r="D203" s="35"/>
    </row>
    <row r="204" ht="15.75" customHeight="1">
      <c r="C204" s="35"/>
      <c r="D204" s="35"/>
    </row>
    <row r="205" ht="15.75" customHeight="1">
      <c r="C205" s="35"/>
      <c r="D205" s="35"/>
    </row>
    <row r="206" ht="15.75" customHeight="1">
      <c r="C206" s="35"/>
      <c r="D206" s="35"/>
    </row>
    <row r="207" ht="15.75" customHeight="1">
      <c r="C207" s="35"/>
      <c r="D207" s="35"/>
    </row>
    <row r="208" ht="15.75" customHeight="1">
      <c r="C208" s="35"/>
      <c r="D208" s="35"/>
    </row>
    <row r="209" ht="15.75" customHeight="1">
      <c r="C209" s="35"/>
      <c r="D209" s="35"/>
    </row>
    <row r="210" ht="15.75" customHeight="1">
      <c r="C210" s="35"/>
      <c r="D210" s="35"/>
    </row>
    <row r="211" ht="15.75" customHeight="1">
      <c r="C211" s="35"/>
      <c r="D211" s="35"/>
    </row>
    <row r="212" ht="15.75" customHeight="1">
      <c r="C212" s="35"/>
      <c r="D212" s="35"/>
    </row>
    <row r="213" ht="15.75" customHeight="1">
      <c r="C213" s="35"/>
      <c r="D213" s="35"/>
    </row>
    <row r="214" ht="15.75" customHeight="1">
      <c r="C214" s="35"/>
      <c r="D214" s="35"/>
    </row>
    <row r="215" ht="15.75" customHeight="1">
      <c r="C215" s="35"/>
      <c r="D215" s="35"/>
    </row>
    <row r="216" ht="15.75" customHeight="1">
      <c r="C216" s="35"/>
      <c r="D216" s="35"/>
    </row>
    <row r="217" ht="15.75" customHeight="1">
      <c r="C217" s="35"/>
      <c r="D217" s="35"/>
    </row>
    <row r="218" ht="15.75" customHeight="1">
      <c r="C218" s="35"/>
      <c r="D218" s="35"/>
    </row>
    <row r="219" ht="15.75" customHeight="1">
      <c r="C219" s="35"/>
      <c r="D219" s="35"/>
    </row>
    <row r="220" ht="15.75" customHeight="1">
      <c r="C220" s="35"/>
      <c r="D220" s="35"/>
    </row>
    <row r="221" ht="15.75" customHeight="1">
      <c r="C221" s="35"/>
      <c r="D221" s="35"/>
    </row>
    <row r="222" ht="15.75" customHeight="1">
      <c r="C222" s="35"/>
      <c r="D222" s="35"/>
    </row>
    <row r="223" ht="15.75" customHeight="1">
      <c r="C223" s="35"/>
      <c r="D223" s="35"/>
    </row>
    <row r="224" ht="15.75" customHeight="1">
      <c r="C224" s="35"/>
      <c r="D224" s="35"/>
    </row>
    <row r="225" ht="15.75" customHeight="1">
      <c r="C225" s="35"/>
      <c r="D225" s="35"/>
    </row>
    <row r="226" ht="15.75" customHeight="1">
      <c r="C226" s="35"/>
      <c r="D226" s="35"/>
    </row>
    <row r="227" ht="15.75" customHeight="1">
      <c r="C227" s="35"/>
      <c r="D227" s="35"/>
    </row>
    <row r="228" ht="15.75" customHeight="1">
      <c r="C228" s="35"/>
      <c r="D228" s="35"/>
    </row>
    <row r="229" ht="15.75" customHeight="1">
      <c r="C229" s="35"/>
      <c r="D229" s="35"/>
    </row>
    <row r="230" ht="15.75" customHeight="1">
      <c r="C230" s="35"/>
      <c r="D230" s="35"/>
    </row>
    <row r="231" ht="15.75" customHeight="1">
      <c r="C231" s="35"/>
      <c r="D231" s="35"/>
    </row>
    <row r="232" ht="15.75" customHeight="1">
      <c r="C232" s="35"/>
      <c r="D232" s="35"/>
    </row>
    <row r="233" ht="15.75" customHeight="1">
      <c r="C233" s="35"/>
      <c r="D233" s="35"/>
    </row>
    <row r="234" ht="15.75" customHeight="1">
      <c r="C234" s="35"/>
      <c r="D234" s="35"/>
    </row>
    <row r="235" ht="15.75" customHeight="1">
      <c r="C235" s="35"/>
      <c r="D235" s="35"/>
    </row>
    <row r="236" ht="15.75" customHeight="1">
      <c r="C236" s="35"/>
      <c r="D236" s="35"/>
    </row>
    <row r="237" ht="15.75" customHeight="1">
      <c r="C237" s="35"/>
      <c r="D237" s="35"/>
    </row>
    <row r="238" ht="15.75" customHeight="1">
      <c r="C238" s="35"/>
      <c r="D238" s="35"/>
    </row>
    <row r="239" ht="15.75" customHeight="1">
      <c r="C239" s="35"/>
      <c r="D239" s="35"/>
    </row>
    <row r="240" ht="15.75" customHeight="1">
      <c r="C240" s="35"/>
      <c r="D240" s="35"/>
    </row>
    <row r="241" ht="15.75" customHeight="1">
      <c r="C241" s="35"/>
      <c r="D241" s="35"/>
    </row>
    <row r="242" ht="15.75" customHeight="1">
      <c r="C242" s="35"/>
      <c r="D242" s="35"/>
    </row>
    <row r="243" ht="15.75" customHeight="1">
      <c r="C243" s="35"/>
      <c r="D243" s="35"/>
    </row>
    <row r="244" ht="15.75" customHeight="1">
      <c r="C244" s="35"/>
      <c r="D244" s="35"/>
    </row>
    <row r="245" ht="15.75" customHeight="1">
      <c r="C245" s="35"/>
      <c r="D245" s="35"/>
    </row>
    <row r="246" ht="15.75" customHeight="1">
      <c r="C246" s="35"/>
      <c r="D246" s="35"/>
    </row>
    <row r="247" ht="15.75" customHeight="1">
      <c r="C247" s="35"/>
      <c r="D247" s="35"/>
    </row>
    <row r="248" ht="15.75" customHeight="1">
      <c r="C248" s="35"/>
      <c r="D248" s="35"/>
    </row>
    <row r="249" ht="15.75" customHeight="1">
      <c r="C249" s="35"/>
      <c r="D249" s="35"/>
    </row>
    <row r="250" ht="15.75" customHeight="1">
      <c r="C250" s="35"/>
      <c r="D250" s="35"/>
    </row>
    <row r="251" ht="15.75" customHeight="1">
      <c r="C251" s="35"/>
      <c r="D251" s="35"/>
    </row>
    <row r="252" ht="15.75" customHeight="1">
      <c r="C252" s="35"/>
      <c r="D252" s="35"/>
    </row>
    <row r="253" ht="15.75" customHeight="1">
      <c r="C253" s="35"/>
      <c r="D253" s="35"/>
    </row>
    <row r="254" ht="15.75" customHeight="1">
      <c r="C254" s="35"/>
      <c r="D254" s="35"/>
    </row>
    <row r="255" ht="15.75" customHeight="1">
      <c r="C255" s="35"/>
      <c r="D255" s="35"/>
    </row>
    <row r="256" ht="15.75" customHeight="1">
      <c r="C256" s="35"/>
      <c r="D256" s="35"/>
    </row>
    <row r="257" ht="15.75" customHeight="1">
      <c r="C257" s="35"/>
      <c r="D257" s="35"/>
    </row>
    <row r="258" ht="15.75" customHeight="1">
      <c r="C258" s="35"/>
      <c r="D258" s="35"/>
    </row>
    <row r="259" ht="15.75" customHeight="1">
      <c r="C259" s="35"/>
      <c r="D259" s="35"/>
    </row>
    <row r="260" ht="15.75" customHeight="1">
      <c r="C260" s="35"/>
      <c r="D260" s="35"/>
    </row>
    <row r="261" ht="15.75" customHeight="1">
      <c r="C261" s="35"/>
      <c r="D261" s="35"/>
    </row>
    <row r="262" ht="15.75" customHeight="1">
      <c r="C262" s="35"/>
      <c r="D262" s="35"/>
    </row>
    <row r="263" ht="15.75" customHeight="1">
      <c r="C263" s="35"/>
      <c r="D263" s="35"/>
    </row>
    <row r="264" ht="15.75" customHeight="1">
      <c r="C264" s="35"/>
      <c r="D264" s="35"/>
    </row>
    <row r="265" ht="15.75" customHeight="1">
      <c r="C265" s="35"/>
      <c r="D265" s="35"/>
    </row>
    <row r="266" ht="15.75" customHeight="1">
      <c r="C266" s="35"/>
      <c r="D266" s="35"/>
    </row>
    <row r="267" ht="15.75" customHeight="1">
      <c r="C267" s="35"/>
      <c r="D267" s="35"/>
    </row>
    <row r="268" ht="15.75" customHeight="1">
      <c r="C268" s="35"/>
      <c r="D268" s="35"/>
    </row>
    <row r="269" ht="15.75" customHeight="1">
      <c r="C269" s="35"/>
      <c r="D269" s="35"/>
    </row>
    <row r="270" ht="15.75" customHeight="1">
      <c r="C270" s="35"/>
      <c r="D270" s="35"/>
    </row>
    <row r="271" ht="15.75" customHeight="1">
      <c r="C271" s="35"/>
      <c r="D271" s="35"/>
    </row>
    <row r="272" ht="15.75" customHeight="1">
      <c r="C272" s="35"/>
      <c r="D272" s="35"/>
    </row>
    <row r="273" ht="15.75" customHeight="1">
      <c r="C273" s="35"/>
      <c r="D273" s="35"/>
    </row>
    <row r="274" ht="15.75" customHeight="1">
      <c r="C274" s="35"/>
      <c r="D274" s="35"/>
    </row>
    <row r="275" ht="15.75" customHeight="1">
      <c r="C275" s="35"/>
      <c r="D275" s="35"/>
    </row>
    <row r="276" ht="15.75" customHeight="1">
      <c r="C276" s="35"/>
      <c r="D276" s="35"/>
    </row>
    <row r="277" ht="15.75" customHeight="1">
      <c r="C277" s="35"/>
      <c r="D277" s="35"/>
    </row>
    <row r="278" ht="15.75" customHeight="1">
      <c r="C278" s="35"/>
      <c r="D278" s="35"/>
    </row>
    <row r="279" ht="15.75" customHeight="1">
      <c r="C279" s="35"/>
      <c r="D279" s="35"/>
    </row>
    <row r="280" ht="15.75" customHeight="1">
      <c r="C280" s="35"/>
      <c r="D280" s="35"/>
    </row>
    <row r="281" ht="15.75" customHeight="1">
      <c r="C281" s="35"/>
      <c r="D281" s="35"/>
    </row>
    <row r="282" ht="15.75" customHeight="1">
      <c r="C282" s="35"/>
      <c r="D282" s="35"/>
    </row>
    <row r="283" ht="15.75" customHeight="1">
      <c r="C283" s="35"/>
      <c r="D283" s="35"/>
    </row>
    <row r="284" ht="15.75" customHeight="1">
      <c r="C284" s="35"/>
      <c r="D284" s="35"/>
    </row>
    <row r="285" ht="15.75" customHeight="1">
      <c r="C285" s="35"/>
      <c r="D285" s="35"/>
    </row>
    <row r="286" ht="15.75" customHeight="1">
      <c r="C286" s="35"/>
      <c r="D286" s="35"/>
    </row>
    <row r="287" ht="15.75" customHeight="1">
      <c r="C287" s="35"/>
      <c r="D287" s="35"/>
    </row>
    <row r="288" ht="15.75" customHeight="1">
      <c r="C288" s="35"/>
      <c r="D288" s="35"/>
    </row>
    <row r="289" ht="15.75" customHeight="1">
      <c r="C289" s="35"/>
      <c r="D289" s="35"/>
    </row>
    <row r="290" ht="15.75" customHeight="1">
      <c r="C290" s="35"/>
      <c r="D290" s="35"/>
    </row>
    <row r="291" ht="15.75" customHeight="1">
      <c r="C291" s="35"/>
      <c r="D291" s="35"/>
    </row>
    <row r="292" ht="15.75" customHeight="1">
      <c r="C292" s="35"/>
      <c r="D292" s="35"/>
    </row>
    <row r="293" ht="15.75" customHeight="1">
      <c r="C293" s="35"/>
      <c r="D293" s="35"/>
    </row>
    <row r="294" ht="15.75" customHeight="1">
      <c r="C294" s="35"/>
      <c r="D294" s="35"/>
    </row>
    <row r="295" ht="15.75" customHeight="1">
      <c r="C295" s="35"/>
      <c r="D295" s="35"/>
    </row>
    <row r="296" ht="15.75" customHeight="1">
      <c r="C296" s="35"/>
      <c r="D296" s="35"/>
    </row>
    <row r="297" ht="15.75" customHeight="1">
      <c r="C297" s="35"/>
      <c r="D297" s="35"/>
    </row>
    <row r="298" ht="15.75" customHeight="1">
      <c r="C298" s="35"/>
      <c r="D298" s="35"/>
    </row>
    <row r="299" ht="15.75" customHeight="1">
      <c r="C299" s="35"/>
      <c r="D299" s="35"/>
    </row>
    <row r="300" ht="15.75" customHeight="1">
      <c r="C300" s="35"/>
      <c r="D300" s="35"/>
    </row>
    <row r="301" ht="15.75" customHeight="1">
      <c r="C301" s="35"/>
      <c r="D301" s="35"/>
    </row>
    <row r="302" ht="15.75" customHeight="1">
      <c r="C302" s="35"/>
      <c r="D302" s="35"/>
    </row>
    <row r="303" ht="15.75" customHeight="1">
      <c r="C303" s="35"/>
      <c r="D303" s="35"/>
    </row>
    <row r="304" ht="15.75" customHeight="1">
      <c r="C304" s="35"/>
      <c r="D304" s="35"/>
    </row>
    <row r="305" ht="15.75" customHeight="1">
      <c r="C305" s="35"/>
      <c r="D305" s="35"/>
    </row>
    <row r="306" ht="15.75" customHeight="1">
      <c r="C306" s="35"/>
      <c r="D306" s="35"/>
    </row>
    <row r="307" ht="15.75" customHeight="1">
      <c r="C307" s="35"/>
      <c r="D307" s="35"/>
    </row>
    <row r="308" ht="15.75" customHeight="1">
      <c r="C308" s="35"/>
      <c r="D308" s="35"/>
    </row>
    <row r="309" ht="15.75" customHeight="1">
      <c r="C309" s="35"/>
      <c r="D309" s="35"/>
    </row>
    <row r="310" ht="15.75" customHeight="1">
      <c r="C310" s="35"/>
      <c r="D310" s="35"/>
    </row>
    <row r="311" ht="15.75" customHeight="1">
      <c r="C311" s="35"/>
      <c r="D311" s="35"/>
    </row>
    <row r="312" ht="15.75" customHeight="1">
      <c r="C312" s="35"/>
      <c r="D312" s="35"/>
    </row>
    <row r="313" ht="15.75" customHeight="1">
      <c r="C313" s="35"/>
      <c r="D313" s="35"/>
    </row>
    <row r="314" ht="15.75" customHeight="1">
      <c r="C314" s="35"/>
      <c r="D314" s="35"/>
    </row>
    <row r="315" ht="15.75" customHeight="1">
      <c r="C315" s="35"/>
      <c r="D315" s="35"/>
    </row>
    <row r="316" ht="15.75" customHeight="1">
      <c r="C316" s="35"/>
      <c r="D316" s="35"/>
    </row>
    <row r="317" ht="15.75" customHeight="1">
      <c r="C317" s="35"/>
      <c r="D317" s="35"/>
    </row>
    <row r="318" ht="15.75" customHeight="1">
      <c r="C318" s="35"/>
      <c r="D318" s="35"/>
    </row>
    <row r="319" ht="15.75" customHeight="1">
      <c r="C319" s="35"/>
      <c r="D319" s="35"/>
    </row>
    <row r="320" ht="15.75" customHeight="1">
      <c r="C320" s="35"/>
      <c r="D320" s="35"/>
    </row>
    <row r="321" ht="15.75" customHeight="1">
      <c r="C321" s="35"/>
      <c r="D321" s="35"/>
    </row>
    <row r="322" ht="15.75" customHeight="1">
      <c r="C322" s="35"/>
      <c r="D322" s="35"/>
    </row>
    <row r="323" ht="15.75" customHeight="1">
      <c r="C323" s="35"/>
      <c r="D323" s="35"/>
    </row>
    <row r="324" ht="15.75" customHeight="1">
      <c r="C324" s="35"/>
      <c r="D324" s="35"/>
    </row>
    <row r="325" ht="15.75" customHeight="1">
      <c r="C325" s="35"/>
      <c r="D325" s="35"/>
    </row>
    <row r="326" ht="15.75" customHeight="1">
      <c r="C326" s="35"/>
      <c r="D326" s="35"/>
    </row>
    <row r="327" ht="15.75" customHeight="1">
      <c r="C327" s="35"/>
      <c r="D327" s="35"/>
    </row>
    <row r="328" ht="15.75" customHeight="1">
      <c r="C328" s="35"/>
      <c r="D328" s="35"/>
    </row>
    <row r="329" ht="15.75" customHeight="1">
      <c r="C329" s="35"/>
      <c r="D329" s="35"/>
    </row>
    <row r="330" ht="15.75" customHeight="1">
      <c r="C330" s="35"/>
      <c r="D330" s="35"/>
    </row>
    <row r="331" ht="15.75" customHeight="1">
      <c r="C331" s="35"/>
      <c r="D331" s="35"/>
    </row>
    <row r="332" ht="15.75" customHeight="1">
      <c r="C332" s="35"/>
      <c r="D332" s="35"/>
    </row>
    <row r="333" ht="15.75" customHeight="1">
      <c r="C333" s="35"/>
      <c r="D333" s="35"/>
    </row>
    <row r="334" ht="15.75" customHeight="1">
      <c r="C334" s="35"/>
      <c r="D334" s="35"/>
    </row>
    <row r="335" ht="15.75" customHeight="1">
      <c r="C335" s="35"/>
      <c r="D335" s="35"/>
    </row>
    <row r="336" ht="15.75" customHeight="1">
      <c r="C336" s="35"/>
      <c r="D336" s="35"/>
    </row>
    <row r="337" ht="15.75" customHeight="1">
      <c r="C337" s="35"/>
      <c r="D337" s="35"/>
    </row>
    <row r="338" ht="15.75" customHeight="1">
      <c r="C338" s="35"/>
      <c r="D338" s="35"/>
    </row>
    <row r="339" ht="15.75" customHeight="1">
      <c r="C339" s="35"/>
      <c r="D339" s="35"/>
    </row>
    <row r="340" ht="15.75" customHeight="1">
      <c r="C340" s="35"/>
      <c r="D340" s="35"/>
    </row>
    <row r="341" ht="15.75" customHeight="1">
      <c r="C341" s="35"/>
      <c r="D341" s="35"/>
    </row>
    <row r="342" ht="15.75" customHeight="1">
      <c r="C342" s="35"/>
      <c r="D342" s="35"/>
    </row>
    <row r="343" ht="15.75" customHeight="1">
      <c r="C343" s="35"/>
      <c r="D343" s="35"/>
    </row>
    <row r="344" ht="15.75" customHeight="1">
      <c r="C344" s="35"/>
      <c r="D344" s="35"/>
    </row>
    <row r="345" ht="15.75" customHeight="1">
      <c r="C345" s="35"/>
      <c r="D345" s="35"/>
    </row>
    <row r="346" ht="15.75" customHeight="1">
      <c r="C346" s="35"/>
      <c r="D346" s="35"/>
    </row>
    <row r="347" ht="15.75" customHeight="1">
      <c r="C347" s="35"/>
      <c r="D347" s="35"/>
    </row>
    <row r="348" ht="15.75" customHeight="1">
      <c r="C348" s="35"/>
      <c r="D348" s="35"/>
    </row>
    <row r="349" ht="15.75" customHeight="1">
      <c r="C349" s="35"/>
      <c r="D349" s="35"/>
    </row>
    <row r="350" ht="15.75" customHeight="1">
      <c r="C350" s="35"/>
      <c r="D350" s="35"/>
    </row>
    <row r="351" ht="15.75" customHeight="1">
      <c r="C351" s="35"/>
      <c r="D351" s="35"/>
    </row>
    <row r="352" ht="15.75" customHeight="1">
      <c r="C352" s="35"/>
      <c r="D352" s="35"/>
    </row>
    <row r="353" ht="15.75" customHeight="1">
      <c r="C353" s="35"/>
      <c r="D353" s="35"/>
    </row>
    <row r="354" ht="15.75" customHeight="1">
      <c r="C354" s="35"/>
      <c r="D354" s="35"/>
    </row>
    <row r="355" ht="15.75" customHeight="1">
      <c r="C355" s="35"/>
      <c r="D355" s="35"/>
    </row>
    <row r="356" ht="15.75" customHeight="1">
      <c r="C356" s="35"/>
      <c r="D356" s="35"/>
    </row>
    <row r="357" ht="15.75" customHeight="1">
      <c r="C357" s="35"/>
      <c r="D357" s="35"/>
    </row>
    <row r="358" ht="15.75" customHeight="1">
      <c r="C358" s="35"/>
      <c r="D358" s="35"/>
    </row>
    <row r="359" ht="15.75" customHeight="1">
      <c r="C359" s="35"/>
      <c r="D359" s="35"/>
    </row>
    <row r="360" ht="15.75" customHeight="1">
      <c r="C360" s="35"/>
      <c r="D360" s="35"/>
    </row>
    <row r="361" ht="15.75" customHeight="1">
      <c r="C361" s="35"/>
      <c r="D361" s="35"/>
    </row>
    <row r="362" ht="15.75" customHeight="1">
      <c r="C362" s="35"/>
      <c r="D362" s="35"/>
    </row>
    <row r="363" ht="15.75" customHeight="1">
      <c r="C363" s="35"/>
      <c r="D363" s="35"/>
    </row>
    <row r="364" ht="15.75" customHeight="1">
      <c r="C364" s="35"/>
      <c r="D364" s="35"/>
    </row>
    <row r="365" ht="15.75" customHeight="1">
      <c r="C365" s="35"/>
      <c r="D365" s="35"/>
    </row>
    <row r="366" ht="15.75" customHeight="1">
      <c r="C366" s="35"/>
      <c r="D366" s="35"/>
    </row>
    <row r="367" ht="15.75" customHeight="1">
      <c r="C367" s="35"/>
      <c r="D367" s="35"/>
    </row>
    <row r="368" ht="15.75" customHeight="1">
      <c r="C368" s="35"/>
      <c r="D368" s="35"/>
    </row>
    <row r="369" ht="15.75" customHeight="1">
      <c r="C369" s="35"/>
      <c r="D369" s="35"/>
    </row>
    <row r="370" ht="15.75" customHeight="1">
      <c r="C370" s="35"/>
      <c r="D370" s="35"/>
    </row>
    <row r="371" ht="15.75" customHeight="1">
      <c r="C371" s="35"/>
      <c r="D371" s="35"/>
    </row>
    <row r="372" ht="15.75" customHeight="1">
      <c r="C372" s="35"/>
      <c r="D372" s="35"/>
    </row>
    <row r="373" ht="15.75" customHeight="1">
      <c r="C373" s="35"/>
      <c r="D373" s="35"/>
    </row>
    <row r="374" ht="15.75" customHeight="1">
      <c r="C374" s="35"/>
      <c r="D374" s="35"/>
    </row>
    <row r="375" ht="15.75" customHeight="1">
      <c r="C375" s="35"/>
      <c r="D375" s="35"/>
    </row>
    <row r="376" ht="15.75" customHeight="1">
      <c r="C376" s="35"/>
      <c r="D376" s="35"/>
    </row>
    <row r="377" ht="15.75" customHeight="1">
      <c r="C377" s="35"/>
      <c r="D377" s="35"/>
    </row>
    <row r="378" ht="15.75" customHeight="1">
      <c r="C378" s="35"/>
      <c r="D378" s="35"/>
    </row>
    <row r="379" ht="15.75" customHeight="1">
      <c r="C379" s="35"/>
      <c r="D379" s="35"/>
    </row>
    <row r="380" ht="15.75" customHeight="1">
      <c r="C380" s="35"/>
      <c r="D380" s="35"/>
    </row>
    <row r="381" ht="15.75" customHeight="1">
      <c r="C381" s="35"/>
      <c r="D381" s="35"/>
    </row>
    <row r="382" ht="15.75" customHeight="1">
      <c r="C382" s="35"/>
      <c r="D382" s="35"/>
    </row>
    <row r="383" ht="15.75" customHeight="1">
      <c r="C383" s="35"/>
      <c r="D383" s="35"/>
    </row>
    <row r="384" ht="15.75" customHeight="1">
      <c r="C384" s="35"/>
      <c r="D384" s="35"/>
    </row>
    <row r="385" ht="15.75" customHeight="1">
      <c r="C385" s="35"/>
      <c r="D385" s="35"/>
    </row>
    <row r="386" ht="15.75" customHeight="1">
      <c r="C386" s="35"/>
      <c r="D386" s="35"/>
    </row>
    <row r="387" ht="15.75" customHeight="1">
      <c r="C387" s="35"/>
      <c r="D387" s="35"/>
    </row>
    <row r="388" ht="15.75" customHeight="1">
      <c r="C388" s="35"/>
      <c r="D388" s="35"/>
    </row>
    <row r="389" ht="15.75" customHeight="1">
      <c r="C389" s="35"/>
      <c r="D389" s="35"/>
    </row>
    <row r="390" ht="15.75" customHeight="1">
      <c r="C390" s="35"/>
      <c r="D390" s="35"/>
    </row>
    <row r="391" ht="15.75" customHeight="1">
      <c r="C391" s="35"/>
      <c r="D391" s="35"/>
    </row>
    <row r="392" ht="15.75" customHeight="1">
      <c r="C392" s="35"/>
      <c r="D392" s="35"/>
    </row>
    <row r="393" ht="15.75" customHeight="1">
      <c r="C393" s="35"/>
      <c r="D393" s="35"/>
    </row>
    <row r="394" ht="15.75" customHeight="1">
      <c r="C394" s="35"/>
      <c r="D394" s="35"/>
    </row>
    <row r="395" ht="15.75" customHeight="1">
      <c r="C395" s="35"/>
      <c r="D395" s="35"/>
    </row>
    <row r="396" ht="15.75" customHeight="1">
      <c r="C396" s="35"/>
      <c r="D396" s="35"/>
    </row>
    <row r="397" ht="15.75" customHeight="1">
      <c r="C397" s="35"/>
      <c r="D397" s="35"/>
    </row>
    <row r="398" ht="15.75" customHeight="1">
      <c r="C398" s="35"/>
      <c r="D398" s="35"/>
    </row>
    <row r="399" ht="15.75" customHeight="1">
      <c r="C399" s="35"/>
      <c r="D399" s="35"/>
    </row>
    <row r="400" ht="15.75" customHeight="1">
      <c r="C400" s="35"/>
      <c r="D400" s="35"/>
    </row>
    <row r="401" ht="15.75" customHeight="1">
      <c r="C401" s="35"/>
      <c r="D401" s="35"/>
    </row>
    <row r="402" ht="15.75" customHeight="1">
      <c r="C402" s="35"/>
      <c r="D402" s="35"/>
    </row>
    <row r="403" ht="15.75" customHeight="1">
      <c r="C403" s="35"/>
      <c r="D403" s="35"/>
    </row>
    <row r="404" ht="15.75" customHeight="1">
      <c r="C404" s="35"/>
      <c r="D404" s="35"/>
    </row>
    <row r="405" ht="15.75" customHeight="1">
      <c r="C405" s="35"/>
      <c r="D405" s="35"/>
    </row>
    <row r="406" ht="15.75" customHeight="1">
      <c r="C406" s="35"/>
      <c r="D406" s="35"/>
    </row>
    <row r="407" ht="15.75" customHeight="1">
      <c r="C407" s="35"/>
      <c r="D407" s="35"/>
    </row>
    <row r="408" ht="15.75" customHeight="1">
      <c r="C408" s="35"/>
      <c r="D408" s="35"/>
    </row>
    <row r="409" ht="15.75" customHeight="1">
      <c r="C409" s="35"/>
      <c r="D409" s="35"/>
    </row>
    <row r="410" ht="15.75" customHeight="1">
      <c r="C410" s="35"/>
      <c r="D410" s="35"/>
    </row>
    <row r="411" ht="15.75" customHeight="1">
      <c r="C411" s="35"/>
      <c r="D411" s="35"/>
    </row>
    <row r="412" ht="15.75" customHeight="1">
      <c r="C412" s="35"/>
      <c r="D412" s="35"/>
    </row>
    <row r="413" ht="15.75" customHeight="1">
      <c r="C413" s="35"/>
      <c r="D413" s="35"/>
    </row>
    <row r="414" ht="15.75" customHeight="1">
      <c r="C414" s="35"/>
      <c r="D414" s="35"/>
    </row>
    <row r="415" ht="15.75" customHeight="1">
      <c r="C415" s="35"/>
      <c r="D415" s="35"/>
    </row>
    <row r="416" ht="15.75" customHeight="1">
      <c r="C416" s="35"/>
      <c r="D416" s="35"/>
    </row>
    <row r="417" ht="15.75" customHeight="1">
      <c r="C417" s="35"/>
      <c r="D417" s="35"/>
    </row>
    <row r="418" ht="15.75" customHeight="1">
      <c r="C418" s="35"/>
      <c r="D418" s="35"/>
    </row>
    <row r="419" ht="15.75" customHeight="1">
      <c r="C419" s="35"/>
      <c r="D419" s="35"/>
    </row>
    <row r="420" ht="15.75" customHeight="1">
      <c r="C420" s="35"/>
      <c r="D420" s="35"/>
    </row>
    <row r="421" ht="15.75" customHeight="1">
      <c r="C421" s="35"/>
      <c r="D421" s="35"/>
    </row>
    <row r="422" ht="15.75" customHeight="1">
      <c r="C422" s="35"/>
      <c r="D422" s="35"/>
    </row>
    <row r="423" ht="15.75" customHeight="1">
      <c r="C423" s="35"/>
      <c r="D423" s="35"/>
    </row>
    <row r="424" ht="15.75" customHeight="1">
      <c r="C424" s="35"/>
      <c r="D424" s="35"/>
    </row>
    <row r="425" ht="15.75" customHeight="1">
      <c r="C425" s="35"/>
      <c r="D425" s="35"/>
    </row>
    <row r="426" ht="15.75" customHeight="1">
      <c r="C426" s="35"/>
      <c r="D426" s="35"/>
    </row>
    <row r="427" ht="15.75" customHeight="1">
      <c r="C427" s="35"/>
      <c r="D427" s="35"/>
    </row>
    <row r="428" ht="15.75" customHeight="1">
      <c r="C428" s="35"/>
      <c r="D428" s="35"/>
    </row>
    <row r="429" ht="15.75" customHeight="1">
      <c r="C429" s="35"/>
      <c r="D429" s="35"/>
    </row>
    <row r="430" ht="15.75" customHeight="1">
      <c r="C430" s="35"/>
      <c r="D430" s="35"/>
    </row>
    <row r="431" ht="15.75" customHeight="1">
      <c r="C431" s="35"/>
      <c r="D431" s="35"/>
    </row>
    <row r="432" ht="15.75" customHeight="1">
      <c r="C432" s="35"/>
      <c r="D432" s="35"/>
    </row>
    <row r="433" ht="15.75" customHeight="1">
      <c r="C433" s="35"/>
      <c r="D433" s="35"/>
    </row>
    <row r="434" ht="15.75" customHeight="1">
      <c r="C434" s="35"/>
      <c r="D434" s="35"/>
    </row>
    <row r="435" ht="15.75" customHeight="1">
      <c r="C435" s="35"/>
      <c r="D435" s="35"/>
    </row>
    <row r="436" ht="15.75" customHeight="1">
      <c r="C436" s="35"/>
      <c r="D436" s="35"/>
    </row>
    <row r="437" ht="15.75" customHeight="1">
      <c r="C437" s="35"/>
      <c r="D437" s="35"/>
    </row>
    <row r="438" ht="15.75" customHeight="1">
      <c r="C438" s="35"/>
      <c r="D438" s="35"/>
    </row>
    <row r="439" ht="15.75" customHeight="1">
      <c r="C439" s="35"/>
      <c r="D439" s="35"/>
    </row>
    <row r="440" ht="15.75" customHeight="1">
      <c r="C440" s="35"/>
      <c r="D440" s="35"/>
    </row>
    <row r="441" ht="15.75" customHeight="1">
      <c r="C441" s="35"/>
      <c r="D441" s="35"/>
    </row>
    <row r="442" ht="15.75" customHeight="1">
      <c r="C442" s="35"/>
      <c r="D442" s="35"/>
    </row>
    <row r="443" ht="15.75" customHeight="1">
      <c r="C443" s="35"/>
      <c r="D443" s="35"/>
    </row>
    <row r="444" ht="15.75" customHeight="1">
      <c r="C444" s="35"/>
      <c r="D444" s="35"/>
    </row>
    <row r="445" ht="15.75" customHeight="1">
      <c r="C445" s="35"/>
      <c r="D445" s="35"/>
    </row>
    <row r="446" ht="15.75" customHeight="1">
      <c r="C446" s="35"/>
      <c r="D446" s="35"/>
    </row>
    <row r="447" ht="15.75" customHeight="1">
      <c r="C447" s="35"/>
      <c r="D447" s="35"/>
    </row>
    <row r="448" ht="15.75" customHeight="1">
      <c r="C448" s="35"/>
      <c r="D448" s="35"/>
    </row>
    <row r="449" ht="15.75" customHeight="1">
      <c r="C449" s="35"/>
      <c r="D449" s="35"/>
    </row>
    <row r="450" ht="15.75" customHeight="1">
      <c r="C450" s="35"/>
      <c r="D450" s="35"/>
    </row>
    <row r="451" ht="15.75" customHeight="1">
      <c r="C451" s="35"/>
      <c r="D451" s="35"/>
    </row>
    <row r="452" ht="15.75" customHeight="1">
      <c r="C452" s="35"/>
      <c r="D452" s="35"/>
    </row>
    <row r="453" ht="15.75" customHeight="1">
      <c r="C453" s="35"/>
      <c r="D453" s="35"/>
    </row>
    <row r="454" ht="15.75" customHeight="1">
      <c r="C454" s="35"/>
      <c r="D454" s="35"/>
    </row>
    <row r="455" ht="15.75" customHeight="1">
      <c r="C455" s="35"/>
      <c r="D455" s="35"/>
    </row>
    <row r="456" ht="15.75" customHeight="1">
      <c r="C456" s="35"/>
      <c r="D456" s="35"/>
    </row>
    <row r="457" ht="15.75" customHeight="1">
      <c r="C457" s="35"/>
      <c r="D457" s="35"/>
    </row>
    <row r="458" ht="15.75" customHeight="1">
      <c r="C458" s="35"/>
      <c r="D458" s="35"/>
    </row>
    <row r="459" ht="15.75" customHeight="1">
      <c r="C459" s="35"/>
      <c r="D459" s="35"/>
    </row>
    <row r="460" ht="15.75" customHeight="1">
      <c r="C460" s="35"/>
      <c r="D460" s="35"/>
    </row>
    <row r="461" ht="15.75" customHeight="1">
      <c r="C461" s="35"/>
      <c r="D461" s="35"/>
    </row>
    <row r="462" ht="15.75" customHeight="1">
      <c r="C462" s="35"/>
      <c r="D462" s="35"/>
    </row>
    <row r="463" ht="15.75" customHeight="1">
      <c r="C463" s="35"/>
      <c r="D463" s="35"/>
    </row>
    <row r="464" ht="15.75" customHeight="1">
      <c r="C464" s="35"/>
      <c r="D464" s="35"/>
    </row>
    <row r="465" ht="15.75" customHeight="1">
      <c r="C465" s="35"/>
      <c r="D465" s="35"/>
    </row>
    <row r="466" ht="15.75" customHeight="1">
      <c r="C466" s="35"/>
      <c r="D466" s="35"/>
    </row>
    <row r="467" ht="15.75" customHeight="1">
      <c r="C467" s="35"/>
      <c r="D467" s="35"/>
    </row>
    <row r="468" ht="15.75" customHeight="1">
      <c r="C468" s="35"/>
      <c r="D468" s="35"/>
    </row>
    <row r="469" ht="15.75" customHeight="1">
      <c r="C469" s="35"/>
      <c r="D469" s="35"/>
    </row>
    <row r="470" ht="15.75" customHeight="1">
      <c r="C470" s="35"/>
      <c r="D470" s="35"/>
    </row>
    <row r="471" ht="15.75" customHeight="1">
      <c r="C471" s="35"/>
      <c r="D471" s="35"/>
    </row>
    <row r="472" ht="15.75" customHeight="1">
      <c r="C472" s="35"/>
      <c r="D472" s="35"/>
    </row>
    <row r="473" ht="15.75" customHeight="1">
      <c r="C473" s="35"/>
      <c r="D473" s="35"/>
    </row>
    <row r="474" ht="15.75" customHeight="1">
      <c r="C474" s="35"/>
      <c r="D474" s="35"/>
    </row>
    <row r="475" ht="15.75" customHeight="1">
      <c r="C475" s="35"/>
      <c r="D475" s="35"/>
    </row>
    <row r="476" ht="15.75" customHeight="1">
      <c r="C476" s="35"/>
      <c r="D476" s="35"/>
    </row>
    <row r="477" ht="15.75" customHeight="1">
      <c r="C477" s="35"/>
      <c r="D477" s="35"/>
    </row>
    <row r="478" ht="15.75" customHeight="1">
      <c r="C478" s="35"/>
      <c r="D478" s="35"/>
    </row>
    <row r="479" ht="15.75" customHeight="1">
      <c r="C479" s="35"/>
      <c r="D479" s="35"/>
    </row>
    <row r="480" ht="15.75" customHeight="1">
      <c r="C480" s="35"/>
      <c r="D480" s="35"/>
    </row>
    <row r="481" ht="15.75" customHeight="1">
      <c r="C481" s="35"/>
      <c r="D481" s="35"/>
    </row>
    <row r="482" ht="15.75" customHeight="1">
      <c r="C482" s="35"/>
      <c r="D482" s="35"/>
    </row>
    <row r="483" ht="15.75" customHeight="1">
      <c r="C483" s="35"/>
      <c r="D483" s="35"/>
    </row>
    <row r="484" ht="15.75" customHeight="1">
      <c r="C484" s="35"/>
      <c r="D484" s="35"/>
    </row>
    <row r="485" ht="15.75" customHeight="1">
      <c r="C485" s="35"/>
      <c r="D485" s="35"/>
    </row>
    <row r="486" ht="15.75" customHeight="1">
      <c r="C486" s="35"/>
      <c r="D486" s="35"/>
    </row>
    <row r="487" ht="15.75" customHeight="1">
      <c r="C487" s="35"/>
      <c r="D487" s="35"/>
    </row>
    <row r="488" ht="15.75" customHeight="1">
      <c r="C488" s="35"/>
      <c r="D488" s="35"/>
    </row>
    <row r="489" ht="15.75" customHeight="1">
      <c r="C489" s="35"/>
      <c r="D489" s="35"/>
    </row>
    <row r="490" ht="15.75" customHeight="1">
      <c r="C490" s="35"/>
      <c r="D490" s="35"/>
    </row>
    <row r="491" ht="15.75" customHeight="1">
      <c r="C491" s="35"/>
      <c r="D491" s="35"/>
    </row>
    <row r="492" ht="15.75" customHeight="1">
      <c r="C492" s="35"/>
      <c r="D492" s="35"/>
    </row>
    <row r="493" ht="15.75" customHeight="1">
      <c r="C493" s="35"/>
      <c r="D493" s="35"/>
    </row>
    <row r="494" ht="15.75" customHeight="1">
      <c r="C494" s="35"/>
      <c r="D494" s="35"/>
    </row>
    <row r="495" ht="15.75" customHeight="1">
      <c r="C495" s="35"/>
      <c r="D495" s="35"/>
    </row>
    <row r="496" ht="15.75" customHeight="1">
      <c r="C496" s="35"/>
      <c r="D496" s="35"/>
    </row>
    <row r="497" ht="15.75" customHeight="1">
      <c r="C497" s="35"/>
      <c r="D497" s="35"/>
    </row>
    <row r="498" ht="15.75" customHeight="1">
      <c r="C498" s="35"/>
      <c r="D498" s="35"/>
    </row>
    <row r="499" ht="15.75" customHeight="1">
      <c r="C499" s="35"/>
      <c r="D499" s="35"/>
    </row>
    <row r="500" ht="15.75" customHeight="1">
      <c r="C500" s="35"/>
      <c r="D500" s="35"/>
    </row>
    <row r="501" ht="15.75" customHeight="1">
      <c r="C501" s="35"/>
      <c r="D501" s="35"/>
    </row>
    <row r="502" ht="15.75" customHeight="1">
      <c r="C502" s="35"/>
      <c r="D502" s="35"/>
    </row>
    <row r="503" ht="15.75" customHeight="1">
      <c r="C503" s="35"/>
      <c r="D503" s="35"/>
    </row>
    <row r="504" ht="15.75" customHeight="1">
      <c r="C504" s="35"/>
      <c r="D504" s="35"/>
    </row>
    <row r="505" ht="15.75" customHeight="1">
      <c r="C505" s="35"/>
      <c r="D505" s="35"/>
    </row>
    <row r="506" ht="15.75" customHeight="1">
      <c r="C506" s="35"/>
      <c r="D506" s="35"/>
    </row>
    <row r="507" ht="15.75" customHeight="1">
      <c r="C507" s="35"/>
      <c r="D507" s="35"/>
    </row>
    <row r="508" ht="15.75" customHeight="1">
      <c r="C508" s="35"/>
      <c r="D508" s="35"/>
    </row>
    <row r="509" ht="15.75" customHeight="1">
      <c r="C509" s="35"/>
      <c r="D509" s="35"/>
    </row>
    <row r="510" ht="15.75" customHeight="1">
      <c r="C510" s="35"/>
      <c r="D510" s="35"/>
    </row>
    <row r="511" ht="15.75" customHeight="1">
      <c r="C511" s="35"/>
      <c r="D511" s="35"/>
    </row>
    <row r="512" ht="15.75" customHeight="1">
      <c r="C512" s="35"/>
      <c r="D512" s="35"/>
    </row>
    <row r="513" ht="15.75" customHeight="1">
      <c r="C513" s="35"/>
      <c r="D513" s="35"/>
    </row>
    <row r="514" ht="15.75" customHeight="1">
      <c r="C514" s="35"/>
      <c r="D514" s="35"/>
    </row>
    <row r="515" ht="15.75" customHeight="1">
      <c r="C515" s="35"/>
      <c r="D515" s="35"/>
    </row>
    <row r="516" ht="15.75" customHeight="1">
      <c r="C516" s="35"/>
      <c r="D516" s="35"/>
    </row>
    <row r="517" ht="15.75" customHeight="1">
      <c r="C517" s="35"/>
      <c r="D517" s="35"/>
    </row>
    <row r="518" ht="15.75" customHeight="1">
      <c r="C518" s="35"/>
      <c r="D518" s="35"/>
    </row>
    <row r="519" ht="15.75" customHeight="1">
      <c r="C519" s="35"/>
      <c r="D519" s="35"/>
    </row>
    <row r="520" ht="15.75" customHeight="1">
      <c r="C520" s="35"/>
      <c r="D520" s="35"/>
    </row>
    <row r="521" ht="15.75" customHeight="1">
      <c r="C521" s="35"/>
      <c r="D521" s="35"/>
    </row>
    <row r="522" ht="15.75" customHeight="1">
      <c r="C522" s="35"/>
      <c r="D522" s="35"/>
    </row>
    <row r="523" ht="15.75" customHeight="1">
      <c r="C523" s="35"/>
      <c r="D523" s="35"/>
    </row>
    <row r="524" ht="15.75" customHeight="1">
      <c r="C524" s="35"/>
      <c r="D524" s="35"/>
    </row>
    <row r="525" ht="15.75" customHeight="1">
      <c r="C525" s="35"/>
      <c r="D525" s="35"/>
    </row>
    <row r="526" ht="15.75" customHeight="1">
      <c r="C526" s="35"/>
      <c r="D526" s="35"/>
    </row>
    <row r="527" ht="15.75" customHeight="1">
      <c r="C527" s="35"/>
      <c r="D527" s="35"/>
    </row>
    <row r="528" ht="15.75" customHeight="1">
      <c r="C528" s="35"/>
      <c r="D528" s="35"/>
    </row>
    <row r="529" ht="15.75" customHeight="1">
      <c r="C529" s="35"/>
      <c r="D529" s="35"/>
    </row>
    <row r="530" ht="15.75" customHeight="1">
      <c r="C530" s="35"/>
      <c r="D530" s="35"/>
    </row>
    <row r="531" ht="15.75" customHeight="1">
      <c r="C531" s="35"/>
      <c r="D531" s="35"/>
    </row>
    <row r="532" ht="15.75" customHeight="1">
      <c r="C532" s="35"/>
      <c r="D532" s="35"/>
    </row>
    <row r="533" ht="15.75" customHeight="1">
      <c r="C533" s="35"/>
      <c r="D533" s="35"/>
    </row>
    <row r="534" ht="15.75" customHeight="1">
      <c r="C534" s="35"/>
      <c r="D534" s="35"/>
    </row>
    <row r="535" ht="15.75" customHeight="1">
      <c r="C535" s="35"/>
      <c r="D535" s="35"/>
    </row>
    <row r="536" ht="15.75" customHeight="1">
      <c r="C536" s="35"/>
      <c r="D536" s="35"/>
    </row>
    <row r="537" ht="15.75" customHeight="1">
      <c r="C537" s="35"/>
      <c r="D537" s="35"/>
    </row>
    <row r="538" ht="15.75" customHeight="1">
      <c r="C538" s="35"/>
      <c r="D538" s="35"/>
    </row>
    <row r="539" ht="15.75" customHeight="1">
      <c r="C539" s="35"/>
      <c r="D539" s="35"/>
    </row>
    <row r="540" ht="15.75" customHeight="1">
      <c r="C540" s="35"/>
      <c r="D540" s="35"/>
    </row>
    <row r="541" ht="15.75" customHeight="1">
      <c r="C541" s="35"/>
      <c r="D541" s="35"/>
    </row>
    <row r="542" ht="15.75" customHeight="1">
      <c r="C542" s="35"/>
      <c r="D542" s="35"/>
    </row>
    <row r="543" ht="15.75" customHeight="1">
      <c r="C543" s="35"/>
      <c r="D543" s="35"/>
    </row>
    <row r="544" ht="15.75" customHeight="1">
      <c r="C544" s="35"/>
      <c r="D544" s="35"/>
    </row>
    <row r="545" ht="15.75" customHeight="1">
      <c r="C545" s="35"/>
      <c r="D545" s="35"/>
    </row>
    <row r="546" ht="15.75" customHeight="1">
      <c r="C546" s="35"/>
      <c r="D546" s="35"/>
    </row>
    <row r="547" ht="15.75" customHeight="1">
      <c r="C547" s="35"/>
      <c r="D547" s="35"/>
    </row>
    <row r="548" ht="15.75" customHeight="1">
      <c r="C548" s="35"/>
      <c r="D548" s="35"/>
    </row>
    <row r="549" ht="15.75" customHeight="1">
      <c r="C549" s="35"/>
      <c r="D549" s="35"/>
    </row>
    <row r="550" ht="15.75" customHeight="1">
      <c r="C550" s="35"/>
      <c r="D550" s="35"/>
    </row>
    <row r="551" ht="15.75" customHeight="1">
      <c r="C551" s="35"/>
      <c r="D551" s="35"/>
    </row>
    <row r="552" ht="15.75" customHeight="1">
      <c r="C552" s="35"/>
      <c r="D552" s="35"/>
    </row>
    <row r="553" ht="15.75" customHeight="1">
      <c r="C553" s="35"/>
      <c r="D553" s="35"/>
    </row>
    <row r="554" ht="15.75" customHeight="1">
      <c r="C554" s="35"/>
      <c r="D554" s="35"/>
    </row>
    <row r="555" ht="15.75" customHeight="1">
      <c r="C555" s="35"/>
      <c r="D555" s="35"/>
    </row>
    <row r="556" ht="15.75" customHeight="1">
      <c r="C556" s="35"/>
      <c r="D556" s="35"/>
    </row>
    <row r="557" ht="15.75" customHeight="1">
      <c r="C557" s="35"/>
      <c r="D557" s="35"/>
    </row>
    <row r="558" ht="15.75" customHeight="1">
      <c r="C558" s="35"/>
      <c r="D558" s="35"/>
    </row>
    <row r="559" ht="15.75" customHeight="1">
      <c r="C559" s="35"/>
      <c r="D559" s="35"/>
    </row>
    <row r="560" ht="15.75" customHeight="1">
      <c r="C560" s="35"/>
      <c r="D560" s="35"/>
    </row>
    <row r="561" ht="15.75" customHeight="1">
      <c r="C561" s="35"/>
      <c r="D561" s="35"/>
    </row>
    <row r="562" ht="15.75" customHeight="1">
      <c r="C562" s="35"/>
      <c r="D562" s="35"/>
    </row>
    <row r="563" ht="15.75" customHeight="1">
      <c r="C563" s="35"/>
      <c r="D563" s="35"/>
    </row>
    <row r="564" ht="15.75" customHeight="1">
      <c r="C564" s="35"/>
      <c r="D564" s="35"/>
    </row>
    <row r="565" ht="15.75" customHeight="1">
      <c r="C565" s="35"/>
      <c r="D565" s="35"/>
    </row>
    <row r="566" ht="15.75" customHeight="1">
      <c r="C566" s="35"/>
      <c r="D566" s="35"/>
    </row>
    <row r="567" ht="15.75" customHeight="1">
      <c r="C567" s="35"/>
      <c r="D567" s="35"/>
    </row>
    <row r="568" ht="15.75" customHeight="1">
      <c r="C568" s="35"/>
      <c r="D568" s="35"/>
    </row>
    <row r="569" ht="15.75" customHeight="1">
      <c r="C569" s="35"/>
      <c r="D569" s="35"/>
    </row>
    <row r="570" ht="15.75" customHeight="1">
      <c r="C570" s="35"/>
      <c r="D570" s="35"/>
    </row>
    <row r="571" ht="15.75" customHeight="1">
      <c r="C571" s="35"/>
      <c r="D571" s="35"/>
    </row>
    <row r="572" ht="15.75" customHeight="1">
      <c r="C572" s="35"/>
      <c r="D572" s="35"/>
    </row>
    <row r="573" ht="15.75" customHeight="1">
      <c r="C573" s="35"/>
      <c r="D573" s="35"/>
    </row>
    <row r="574" ht="15.75" customHeight="1">
      <c r="C574" s="35"/>
      <c r="D574" s="35"/>
    </row>
    <row r="575" ht="15.75" customHeight="1">
      <c r="C575" s="35"/>
      <c r="D575" s="35"/>
    </row>
    <row r="576" ht="15.75" customHeight="1">
      <c r="C576" s="35"/>
      <c r="D576" s="35"/>
    </row>
    <row r="577" ht="15.75" customHeight="1">
      <c r="C577" s="35"/>
      <c r="D577" s="35"/>
    </row>
    <row r="578" ht="15.75" customHeight="1">
      <c r="C578" s="35"/>
      <c r="D578" s="35"/>
    </row>
    <row r="579" ht="15.75" customHeight="1">
      <c r="C579" s="35"/>
      <c r="D579" s="35"/>
    </row>
    <row r="580" ht="15.75" customHeight="1">
      <c r="C580" s="35"/>
      <c r="D580" s="35"/>
    </row>
    <row r="581" ht="15.75" customHeight="1">
      <c r="C581" s="35"/>
      <c r="D581" s="35"/>
    </row>
    <row r="582" ht="15.75" customHeight="1">
      <c r="C582" s="35"/>
      <c r="D582" s="35"/>
    </row>
    <row r="583" ht="15.75" customHeight="1">
      <c r="C583" s="35"/>
      <c r="D583" s="35"/>
    </row>
    <row r="584" ht="15.75" customHeight="1">
      <c r="C584" s="35"/>
      <c r="D584" s="35"/>
    </row>
    <row r="585" ht="15.75" customHeight="1">
      <c r="C585" s="35"/>
      <c r="D585" s="35"/>
    </row>
    <row r="586" ht="15.75" customHeight="1">
      <c r="C586" s="35"/>
      <c r="D586" s="35"/>
    </row>
    <row r="587" ht="15.75" customHeight="1">
      <c r="C587" s="35"/>
      <c r="D587" s="35"/>
    </row>
    <row r="588" ht="15.75" customHeight="1">
      <c r="C588" s="35"/>
      <c r="D588" s="35"/>
    </row>
    <row r="589" ht="15.75" customHeight="1">
      <c r="C589" s="35"/>
      <c r="D589" s="35"/>
    </row>
    <row r="590" ht="15.75" customHeight="1">
      <c r="C590" s="35"/>
      <c r="D590" s="35"/>
    </row>
    <row r="591" ht="15.75" customHeight="1">
      <c r="C591" s="35"/>
      <c r="D591" s="35"/>
    </row>
    <row r="592" ht="15.75" customHeight="1">
      <c r="C592" s="35"/>
      <c r="D592" s="35"/>
    </row>
    <row r="593" ht="15.75" customHeight="1">
      <c r="C593" s="35"/>
      <c r="D593" s="35"/>
    </row>
    <row r="594" ht="15.75" customHeight="1">
      <c r="C594" s="35"/>
      <c r="D594" s="35"/>
    </row>
    <row r="595" ht="15.75" customHeight="1">
      <c r="C595" s="35"/>
      <c r="D595" s="35"/>
    </row>
    <row r="596" ht="15.75" customHeight="1">
      <c r="C596" s="35"/>
      <c r="D596" s="35"/>
    </row>
    <row r="597" ht="15.75" customHeight="1">
      <c r="C597" s="35"/>
      <c r="D597" s="35"/>
    </row>
    <row r="598" ht="15.75" customHeight="1">
      <c r="C598" s="35"/>
      <c r="D598" s="35"/>
    </row>
    <row r="599" ht="15.75" customHeight="1">
      <c r="C599" s="35"/>
      <c r="D599" s="35"/>
    </row>
    <row r="600" ht="15.75" customHeight="1">
      <c r="C600" s="35"/>
      <c r="D600" s="35"/>
    </row>
    <row r="601" ht="15.75" customHeight="1">
      <c r="C601" s="35"/>
      <c r="D601" s="35"/>
    </row>
    <row r="602" ht="15.75" customHeight="1">
      <c r="C602" s="35"/>
      <c r="D602" s="35"/>
    </row>
    <row r="603" ht="15.75" customHeight="1">
      <c r="C603" s="35"/>
      <c r="D603" s="35"/>
    </row>
    <row r="604" ht="15.75" customHeight="1">
      <c r="C604" s="35"/>
      <c r="D604" s="35"/>
    </row>
    <row r="605" ht="15.75" customHeight="1">
      <c r="C605" s="35"/>
      <c r="D605" s="35"/>
    </row>
    <row r="606" ht="15.75" customHeight="1">
      <c r="C606" s="35"/>
      <c r="D606" s="35"/>
    </row>
    <row r="607" ht="15.75" customHeight="1">
      <c r="C607" s="35"/>
      <c r="D607" s="35"/>
    </row>
    <row r="608" ht="15.75" customHeight="1">
      <c r="C608" s="35"/>
      <c r="D608" s="35"/>
    </row>
    <row r="609" ht="15.75" customHeight="1">
      <c r="C609" s="35"/>
      <c r="D609" s="35"/>
    </row>
    <row r="610" ht="15.75" customHeight="1">
      <c r="C610" s="35"/>
      <c r="D610" s="35"/>
    </row>
    <row r="611" ht="15.75" customHeight="1">
      <c r="C611" s="35"/>
      <c r="D611" s="35"/>
    </row>
    <row r="612" ht="15.75" customHeight="1">
      <c r="C612" s="35"/>
      <c r="D612" s="35"/>
    </row>
    <row r="613" ht="15.75" customHeight="1">
      <c r="C613" s="35"/>
      <c r="D613" s="35"/>
    </row>
    <row r="614" ht="15.75" customHeight="1">
      <c r="C614" s="35"/>
      <c r="D614" s="35"/>
    </row>
    <row r="615" ht="15.75" customHeight="1">
      <c r="C615" s="35"/>
      <c r="D615" s="35"/>
    </row>
    <row r="616" ht="15.75" customHeight="1">
      <c r="C616" s="35"/>
      <c r="D616" s="35"/>
    </row>
    <row r="617" ht="15.75" customHeight="1">
      <c r="C617" s="35"/>
      <c r="D617" s="35"/>
    </row>
    <row r="618" ht="15.75" customHeight="1">
      <c r="C618" s="35"/>
      <c r="D618" s="35"/>
    </row>
    <row r="619" ht="15.75" customHeight="1">
      <c r="C619" s="35"/>
      <c r="D619" s="35"/>
    </row>
    <row r="620" ht="15.75" customHeight="1">
      <c r="C620" s="35"/>
      <c r="D620" s="35"/>
    </row>
    <row r="621" ht="15.75" customHeight="1">
      <c r="C621" s="35"/>
      <c r="D621" s="35"/>
    </row>
    <row r="622" ht="15.75" customHeight="1">
      <c r="C622" s="35"/>
      <c r="D622" s="35"/>
    </row>
    <row r="623" ht="15.75" customHeight="1">
      <c r="C623" s="35"/>
      <c r="D623" s="35"/>
    </row>
    <row r="624" ht="15.75" customHeight="1">
      <c r="C624" s="35"/>
      <c r="D624" s="35"/>
    </row>
    <row r="625" ht="15.75" customHeight="1">
      <c r="C625" s="35"/>
      <c r="D625" s="35"/>
    </row>
    <row r="626" ht="15.75" customHeight="1">
      <c r="C626" s="35"/>
      <c r="D626" s="35"/>
    </row>
    <row r="627" ht="15.75" customHeight="1">
      <c r="C627" s="35"/>
      <c r="D627" s="35"/>
    </row>
    <row r="628" ht="15.75" customHeight="1">
      <c r="C628" s="35"/>
      <c r="D628" s="35"/>
    </row>
    <row r="629" ht="15.75" customHeight="1">
      <c r="C629" s="35"/>
      <c r="D629" s="35"/>
    </row>
    <row r="630" ht="15.75" customHeight="1">
      <c r="C630" s="35"/>
      <c r="D630" s="35"/>
    </row>
    <row r="631" ht="15.75" customHeight="1">
      <c r="C631" s="35"/>
      <c r="D631" s="35"/>
    </row>
    <row r="632" ht="15.75" customHeight="1">
      <c r="C632" s="35"/>
      <c r="D632" s="35"/>
    </row>
    <row r="633" ht="15.75" customHeight="1">
      <c r="C633" s="35"/>
      <c r="D633" s="35"/>
    </row>
    <row r="634" ht="15.75" customHeight="1">
      <c r="C634" s="35"/>
      <c r="D634" s="35"/>
    </row>
    <row r="635" ht="15.75" customHeight="1">
      <c r="C635" s="35"/>
      <c r="D635" s="35"/>
    </row>
    <row r="636" ht="15.75" customHeight="1">
      <c r="C636" s="35"/>
      <c r="D636" s="35"/>
    </row>
    <row r="637" ht="15.75" customHeight="1">
      <c r="C637" s="35"/>
      <c r="D637" s="35"/>
    </row>
    <row r="638" ht="15.75" customHeight="1">
      <c r="C638" s="35"/>
      <c r="D638" s="35"/>
    </row>
    <row r="639" ht="15.75" customHeight="1">
      <c r="C639" s="35"/>
      <c r="D639" s="35"/>
    </row>
    <row r="640" ht="15.75" customHeight="1">
      <c r="C640" s="35"/>
      <c r="D640" s="35"/>
    </row>
    <row r="641" ht="15.75" customHeight="1">
      <c r="C641" s="35"/>
      <c r="D641" s="35"/>
    </row>
    <row r="642" ht="15.75" customHeight="1">
      <c r="C642" s="35"/>
      <c r="D642" s="35"/>
    </row>
    <row r="643" ht="15.75" customHeight="1">
      <c r="C643" s="35"/>
      <c r="D643" s="35"/>
    </row>
    <row r="644" ht="15.75" customHeight="1">
      <c r="C644" s="35"/>
      <c r="D644" s="35"/>
    </row>
    <row r="645" ht="15.75" customHeight="1">
      <c r="C645" s="35"/>
      <c r="D645" s="35"/>
    </row>
    <row r="646" ht="15.75" customHeight="1">
      <c r="C646" s="35"/>
      <c r="D646" s="35"/>
    </row>
    <row r="647" ht="15.75" customHeight="1">
      <c r="C647" s="35"/>
      <c r="D647" s="35"/>
    </row>
    <row r="648" ht="15.75" customHeight="1">
      <c r="C648" s="35"/>
      <c r="D648" s="35"/>
    </row>
    <row r="649" ht="15.75" customHeight="1">
      <c r="C649" s="35"/>
      <c r="D649" s="35"/>
    </row>
    <row r="650" ht="15.75" customHeight="1">
      <c r="C650" s="35"/>
      <c r="D650" s="35"/>
    </row>
    <row r="651" ht="15.75" customHeight="1">
      <c r="C651" s="35"/>
      <c r="D651" s="35"/>
    </row>
    <row r="652" ht="15.75" customHeight="1">
      <c r="C652" s="35"/>
      <c r="D652" s="35"/>
    </row>
    <row r="653" ht="15.75" customHeight="1">
      <c r="C653" s="35"/>
      <c r="D653" s="35"/>
    </row>
    <row r="654" ht="15.75" customHeight="1">
      <c r="C654" s="35"/>
      <c r="D654" s="35"/>
    </row>
    <row r="655" ht="15.75" customHeight="1">
      <c r="C655" s="35"/>
      <c r="D655" s="35"/>
    </row>
    <row r="656" ht="15.75" customHeight="1">
      <c r="C656" s="35"/>
      <c r="D656" s="35"/>
    </row>
    <row r="657" ht="15.75" customHeight="1">
      <c r="C657" s="35"/>
      <c r="D657" s="35"/>
    </row>
    <row r="658" ht="15.75" customHeight="1">
      <c r="C658" s="35"/>
      <c r="D658" s="35"/>
    </row>
    <row r="659" ht="15.75" customHeight="1">
      <c r="C659" s="35"/>
      <c r="D659" s="35"/>
    </row>
    <row r="660" ht="15.75" customHeight="1">
      <c r="C660" s="35"/>
      <c r="D660" s="35"/>
    </row>
    <row r="661" ht="15.75" customHeight="1">
      <c r="C661" s="35"/>
      <c r="D661" s="35"/>
    </row>
    <row r="662" ht="15.75" customHeight="1">
      <c r="C662" s="35"/>
      <c r="D662" s="35"/>
    </row>
    <row r="663" ht="15.75" customHeight="1">
      <c r="C663" s="35"/>
      <c r="D663" s="35"/>
    </row>
    <row r="664" ht="15.75" customHeight="1">
      <c r="C664" s="35"/>
      <c r="D664" s="35"/>
    </row>
    <row r="665" ht="15.75" customHeight="1">
      <c r="C665" s="35"/>
      <c r="D665" s="35"/>
    </row>
    <row r="666" ht="15.75" customHeight="1">
      <c r="C666" s="35"/>
      <c r="D666" s="35"/>
    </row>
    <row r="667" ht="15.75" customHeight="1">
      <c r="C667" s="35"/>
      <c r="D667" s="35"/>
    </row>
    <row r="668" ht="15.75" customHeight="1">
      <c r="C668" s="35"/>
      <c r="D668" s="35"/>
    </row>
    <row r="669" ht="15.75" customHeight="1">
      <c r="C669" s="35"/>
      <c r="D669" s="35"/>
    </row>
    <row r="670" ht="15.75" customHeight="1">
      <c r="C670" s="35"/>
      <c r="D670" s="35"/>
    </row>
    <row r="671" ht="15.75" customHeight="1">
      <c r="C671" s="35"/>
      <c r="D671" s="35"/>
    </row>
    <row r="672" ht="15.75" customHeight="1">
      <c r="C672" s="35"/>
      <c r="D672" s="35"/>
    </row>
    <row r="673" ht="15.75" customHeight="1">
      <c r="C673" s="35"/>
      <c r="D673" s="35"/>
    </row>
    <row r="674" ht="15.75" customHeight="1">
      <c r="C674" s="35"/>
      <c r="D674" s="35"/>
    </row>
    <row r="675" ht="15.75" customHeight="1">
      <c r="C675" s="35"/>
      <c r="D675" s="35"/>
    </row>
    <row r="676" ht="15.75" customHeight="1">
      <c r="C676" s="35"/>
      <c r="D676" s="35"/>
    </row>
    <row r="677" ht="15.75" customHeight="1">
      <c r="C677" s="35"/>
      <c r="D677" s="35"/>
    </row>
    <row r="678" ht="15.75" customHeight="1">
      <c r="C678" s="35"/>
      <c r="D678" s="35"/>
    </row>
    <row r="679" ht="15.75" customHeight="1">
      <c r="C679" s="35"/>
      <c r="D679" s="35"/>
    </row>
    <row r="680" ht="15.75" customHeight="1">
      <c r="C680" s="35"/>
      <c r="D680" s="35"/>
    </row>
    <row r="681" ht="15.75" customHeight="1">
      <c r="C681" s="35"/>
      <c r="D681" s="35"/>
    </row>
    <row r="682" ht="15.75" customHeight="1">
      <c r="C682" s="35"/>
      <c r="D682" s="35"/>
    </row>
    <row r="683" ht="15.75" customHeight="1">
      <c r="C683" s="35"/>
      <c r="D683" s="35"/>
    </row>
    <row r="684" ht="15.75" customHeight="1">
      <c r="C684" s="35"/>
      <c r="D684" s="35"/>
    </row>
    <row r="685" ht="15.75" customHeight="1">
      <c r="C685" s="35"/>
      <c r="D685" s="35"/>
    </row>
    <row r="686" ht="15.75" customHeight="1">
      <c r="C686" s="35"/>
      <c r="D686" s="35"/>
    </row>
    <row r="687" ht="15.75" customHeight="1">
      <c r="C687" s="35"/>
      <c r="D687" s="35"/>
    </row>
    <row r="688" ht="15.75" customHeight="1">
      <c r="C688" s="35"/>
      <c r="D688" s="35"/>
    </row>
    <row r="689" ht="15.75" customHeight="1">
      <c r="C689" s="35"/>
      <c r="D689" s="35"/>
    </row>
    <row r="690" ht="15.75" customHeight="1">
      <c r="C690" s="35"/>
      <c r="D690" s="35"/>
    </row>
    <row r="691" ht="15.75" customHeight="1">
      <c r="C691" s="35"/>
      <c r="D691" s="35"/>
    </row>
    <row r="692" ht="15.75" customHeight="1">
      <c r="C692" s="35"/>
      <c r="D692" s="35"/>
    </row>
    <row r="693" ht="15.75" customHeight="1">
      <c r="C693" s="35"/>
      <c r="D693" s="35"/>
    </row>
    <row r="694" ht="15.75" customHeight="1">
      <c r="C694" s="35"/>
      <c r="D694" s="35"/>
    </row>
    <row r="695" ht="15.75" customHeight="1">
      <c r="C695" s="35"/>
      <c r="D695" s="35"/>
    </row>
    <row r="696" ht="15.75" customHeight="1">
      <c r="C696" s="35"/>
      <c r="D696" s="35"/>
    </row>
    <row r="697" ht="15.75" customHeight="1">
      <c r="C697" s="35"/>
      <c r="D697" s="35"/>
    </row>
    <row r="698" ht="15.75" customHeight="1">
      <c r="C698" s="35"/>
      <c r="D698" s="35"/>
    </row>
    <row r="699" ht="15.75" customHeight="1">
      <c r="C699" s="35"/>
      <c r="D699" s="35"/>
    </row>
    <row r="700" ht="15.75" customHeight="1">
      <c r="C700" s="35"/>
      <c r="D700" s="35"/>
    </row>
    <row r="701" ht="15.75" customHeight="1">
      <c r="C701" s="35"/>
      <c r="D701" s="35"/>
    </row>
    <row r="702" ht="15.75" customHeight="1">
      <c r="C702" s="35"/>
      <c r="D702" s="35"/>
    </row>
    <row r="703" ht="15.75" customHeight="1">
      <c r="C703" s="35"/>
      <c r="D703" s="35"/>
    </row>
    <row r="704" ht="15.75" customHeight="1">
      <c r="C704" s="35"/>
      <c r="D704" s="35"/>
    </row>
    <row r="705" ht="15.75" customHeight="1">
      <c r="C705" s="35"/>
      <c r="D705" s="35"/>
    </row>
    <row r="706" ht="15.75" customHeight="1">
      <c r="C706" s="35"/>
      <c r="D706" s="35"/>
    </row>
    <row r="707" ht="15.75" customHeight="1">
      <c r="C707" s="35"/>
      <c r="D707" s="35"/>
    </row>
    <row r="708" ht="15.75" customHeight="1">
      <c r="C708" s="35"/>
      <c r="D708" s="35"/>
    </row>
    <row r="709" ht="15.75" customHeight="1">
      <c r="C709" s="35"/>
      <c r="D709" s="35"/>
    </row>
    <row r="710" ht="15.75" customHeight="1">
      <c r="C710" s="35"/>
      <c r="D710" s="35"/>
    </row>
    <row r="711" ht="15.75" customHeight="1">
      <c r="C711" s="35"/>
      <c r="D711" s="35"/>
    </row>
    <row r="712" ht="15.75" customHeight="1">
      <c r="C712" s="35"/>
      <c r="D712" s="35"/>
    </row>
    <row r="713" ht="15.75" customHeight="1">
      <c r="C713" s="35"/>
      <c r="D713" s="35"/>
    </row>
    <row r="714" ht="15.75" customHeight="1">
      <c r="C714" s="35"/>
      <c r="D714" s="35"/>
    </row>
    <row r="715" ht="15.75" customHeight="1">
      <c r="C715" s="35"/>
      <c r="D715" s="35"/>
    </row>
    <row r="716" ht="15.75" customHeight="1">
      <c r="C716" s="35"/>
      <c r="D716" s="35"/>
    </row>
    <row r="717" ht="15.75" customHeight="1">
      <c r="C717" s="35"/>
      <c r="D717" s="35"/>
    </row>
    <row r="718" ht="15.75" customHeight="1">
      <c r="C718" s="35"/>
      <c r="D718" s="35"/>
    </row>
    <row r="719" ht="15.75" customHeight="1">
      <c r="C719" s="35"/>
      <c r="D719" s="35"/>
    </row>
    <row r="720" ht="15.75" customHeight="1">
      <c r="C720" s="35"/>
      <c r="D720" s="35"/>
    </row>
    <row r="721" ht="15.75" customHeight="1">
      <c r="C721" s="35"/>
      <c r="D721" s="35"/>
    </row>
    <row r="722" ht="15.75" customHeight="1">
      <c r="C722" s="35"/>
      <c r="D722" s="35"/>
    </row>
    <row r="723" ht="15.75" customHeight="1">
      <c r="C723" s="35"/>
      <c r="D723" s="35"/>
    </row>
    <row r="724" ht="15.75" customHeight="1">
      <c r="C724" s="35"/>
      <c r="D724" s="35"/>
    </row>
    <row r="725" ht="15.75" customHeight="1">
      <c r="C725" s="35"/>
      <c r="D725" s="35"/>
    </row>
    <row r="726" ht="15.75" customHeight="1">
      <c r="C726" s="35"/>
      <c r="D726" s="35"/>
    </row>
    <row r="727" ht="15.75" customHeight="1">
      <c r="C727" s="35"/>
      <c r="D727" s="35"/>
    </row>
    <row r="728" ht="15.75" customHeight="1">
      <c r="C728" s="35"/>
      <c r="D728" s="35"/>
    </row>
    <row r="729" ht="15.75" customHeight="1">
      <c r="C729" s="35"/>
      <c r="D729" s="35"/>
    </row>
    <row r="730" ht="15.75" customHeight="1">
      <c r="C730" s="35"/>
      <c r="D730" s="35"/>
    </row>
    <row r="731" ht="15.75" customHeight="1">
      <c r="C731" s="35"/>
      <c r="D731" s="35"/>
    </row>
    <row r="732" ht="15.75" customHeight="1">
      <c r="C732" s="35"/>
      <c r="D732" s="35"/>
    </row>
    <row r="733" ht="15.75" customHeight="1">
      <c r="C733" s="35"/>
      <c r="D733" s="35"/>
    </row>
    <row r="734" ht="15.75" customHeight="1">
      <c r="C734" s="35"/>
      <c r="D734" s="35"/>
    </row>
    <row r="735" ht="15.75" customHeight="1">
      <c r="C735" s="35"/>
      <c r="D735" s="35"/>
    </row>
    <row r="736" ht="15.75" customHeight="1">
      <c r="C736" s="35"/>
      <c r="D736" s="35"/>
    </row>
    <row r="737" ht="15.75" customHeight="1">
      <c r="C737" s="35"/>
      <c r="D737" s="35"/>
    </row>
    <row r="738" ht="15.75" customHeight="1">
      <c r="C738" s="35"/>
      <c r="D738" s="35"/>
    </row>
    <row r="739" ht="15.75" customHeight="1">
      <c r="C739" s="35"/>
      <c r="D739" s="35"/>
    </row>
    <row r="740" ht="15.75" customHeight="1">
      <c r="C740" s="35"/>
      <c r="D740" s="35"/>
    </row>
    <row r="741" ht="15.75" customHeight="1">
      <c r="C741" s="35"/>
      <c r="D741" s="35"/>
    </row>
    <row r="742" ht="15.75" customHeight="1">
      <c r="C742" s="35"/>
      <c r="D742" s="35"/>
    </row>
    <row r="743" ht="15.75" customHeight="1">
      <c r="C743" s="35"/>
      <c r="D743" s="35"/>
    </row>
    <row r="744" ht="15.75" customHeight="1">
      <c r="C744" s="35"/>
      <c r="D744" s="35"/>
    </row>
    <row r="745" ht="15.75" customHeight="1">
      <c r="C745" s="35"/>
      <c r="D745" s="35"/>
    </row>
    <row r="746" ht="15.75" customHeight="1">
      <c r="C746" s="35"/>
      <c r="D746" s="35"/>
    </row>
    <row r="747" ht="15.75" customHeight="1">
      <c r="C747" s="35"/>
      <c r="D747" s="35"/>
    </row>
    <row r="748" ht="15.75" customHeight="1">
      <c r="C748" s="35"/>
      <c r="D748" s="35"/>
    </row>
    <row r="749" ht="15.75" customHeight="1">
      <c r="C749" s="35"/>
      <c r="D749" s="35"/>
    </row>
    <row r="750" ht="15.75" customHeight="1">
      <c r="C750" s="35"/>
      <c r="D750" s="35"/>
    </row>
    <row r="751" ht="15.75" customHeight="1">
      <c r="C751" s="35"/>
      <c r="D751" s="35"/>
    </row>
    <row r="752" ht="15.75" customHeight="1">
      <c r="C752" s="35"/>
      <c r="D752" s="35"/>
    </row>
    <row r="753" ht="15.75" customHeight="1">
      <c r="C753" s="35"/>
      <c r="D753" s="35"/>
    </row>
    <row r="754" ht="15.75" customHeight="1">
      <c r="C754" s="35"/>
      <c r="D754" s="35"/>
    </row>
    <row r="755" ht="15.75" customHeight="1">
      <c r="C755" s="35"/>
      <c r="D755" s="35"/>
    </row>
    <row r="756" ht="15.75" customHeight="1">
      <c r="C756" s="35"/>
      <c r="D756" s="35"/>
    </row>
    <row r="757" ht="15.75" customHeight="1">
      <c r="C757" s="35"/>
      <c r="D757" s="35"/>
    </row>
    <row r="758" ht="15.75" customHeight="1">
      <c r="C758" s="35"/>
      <c r="D758" s="35"/>
    </row>
    <row r="759" ht="15.75" customHeight="1">
      <c r="C759" s="35"/>
      <c r="D759" s="35"/>
    </row>
    <row r="760" ht="15.75" customHeight="1">
      <c r="C760" s="35"/>
      <c r="D760" s="35"/>
    </row>
    <row r="761" ht="15.75" customHeight="1">
      <c r="C761" s="35"/>
      <c r="D761" s="35"/>
    </row>
    <row r="762" ht="15.75" customHeight="1">
      <c r="C762" s="35"/>
      <c r="D762" s="35"/>
    </row>
    <row r="763" ht="15.75" customHeight="1">
      <c r="C763" s="35"/>
      <c r="D763" s="35"/>
    </row>
    <row r="764" ht="15.75" customHeight="1">
      <c r="C764" s="35"/>
      <c r="D764" s="35"/>
    </row>
    <row r="765" ht="15.75" customHeight="1">
      <c r="C765" s="35"/>
      <c r="D765" s="35"/>
    </row>
    <row r="766" ht="15.75" customHeight="1">
      <c r="C766" s="35"/>
      <c r="D766" s="35"/>
    </row>
    <row r="767" ht="15.75" customHeight="1">
      <c r="C767" s="35"/>
      <c r="D767" s="35"/>
    </row>
    <row r="768" ht="15.75" customHeight="1">
      <c r="C768" s="35"/>
      <c r="D768" s="35"/>
    </row>
    <row r="769" ht="15.75" customHeight="1">
      <c r="C769" s="35"/>
      <c r="D769" s="35"/>
    </row>
    <row r="770" ht="15.75" customHeight="1">
      <c r="C770" s="35"/>
      <c r="D770" s="35"/>
    </row>
    <row r="771" ht="15.75" customHeight="1">
      <c r="C771" s="35"/>
      <c r="D771" s="35"/>
    </row>
    <row r="772" ht="15.75" customHeight="1">
      <c r="C772" s="35"/>
      <c r="D772" s="35"/>
    </row>
    <row r="773" ht="15.75" customHeight="1">
      <c r="C773" s="35"/>
      <c r="D773" s="35"/>
    </row>
    <row r="774" ht="15.75" customHeight="1">
      <c r="C774" s="35"/>
      <c r="D774" s="35"/>
    </row>
    <row r="775" ht="15.75" customHeight="1">
      <c r="C775" s="35"/>
      <c r="D775" s="35"/>
    </row>
    <row r="776" ht="15.75" customHeight="1">
      <c r="C776" s="35"/>
      <c r="D776" s="35"/>
    </row>
    <row r="777" ht="15.75" customHeight="1">
      <c r="C777" s="35"/>
      <c r="D777" s="35"/>
    </row>
    <row r="778" ht="15.75" customHeight="1">
      <c r="C778" s="35"/>
      <c r="D778" s="35"/>
    </row>
    <row r="779" ht="15.75" customHeight="1">
      <c r="C779" s="35"/>
      <c r="D779" s="35"/>
    </row>
    <row r="780" ht="15.75" customHeight="1">
      <c r="C780" s="35"/>
      <c r="D780" s="35"/>
    </row>
    <row r="781" ht="15.75" customHeight="1">
      <c r="C781" s="35"/>
      <c r="D781" s="35"/>
    </row>
    <row r="782" ht="15.75" customHeight="1">
      <c r="C782" s="35"/>
      <c r="D782" s="35"/>
    </row>
    <row r="783" ht="15.75" customHeight="1">
      <c r="C783" s="35"/>
      <c r="D783" s="35"/>
    </row>
    <row r="784" ht="15.75" customHeight="1">
      <c r="C784" s="35"/>
      <c r="D784" s="35"/>
    </row>
    <row r="785" ht="15.75" customHeight="1">
      <c r="C785" s="35"/>
      <c r="D785" s="35"/>
    </row>
    <row r="786" ht="15.75" customHeight="1">
      <c r="C786" s="35"/>
      <c r="D786" s="35"/>
    </row>
    <row r="787" ht="15.75" customHeight="1">
      <c r="C787" s="35"/>
      <c r="D787" s="35"/>
    </row>
    <row r="788" ht="15.75" customHeight="1">
      <c r="C788" s="35"/>
      <c r="D788" s="35"/>
    </row>
    <row r="789" ht="15.75" customHeight="1">
      <c r="C789" s="35"/>
      <c r="D789" s="35"/>
    </row>
    <row r="790" ht="15.75" customHeight="1">
      <c r="C790" s="35"/>
      <c r="D790" s="35"/>
    </row>
    <row r="791" ht="15.75" customHeight="1">
      <c r="C791" s="35"/>
      <c r="D791" s="35"/>
    </row>
    <row r="792" ht="15.75" customHeight="1">
      <c r="C792" s="35"/>
      <c r="D792" s="35"/>
    </row>
    <row r="793" ht="15.75" customHeight="1">
      <c r="C793" s="35"/>
      <c r="D793" s="35"/>
    </row>
    <row r="794" ht="15.75" customHeight="1">
      <c r="C794" s="35"/>
      <c r="D794" s="35"/>
    </row>
    <row r="795" ht="15.75" customHeight="1">
      <c r="C795" s="35"/>
      <c r="D795" s="35"/>
    </row>
    <row r="796" ht="15.75" customHeight="1">
      <c r="C796" s="35"/>
      <c r="D796" s="35"/>
    </row>
    <row r="797" ht="15.75" customHeight="1">
      <c r="C797" s="35"/>
      <c r="D797" s="35"/>
    </row>
    <row r="798" ht="15.75" customHeight="1">
      <c r="C798" s="35"/>
      <c r="D798" s="35"/>
    </row>
    <row r="799" ht="15.75" customHeight="1">
      <c r="C799" s="35"/>
      <c r="D799" s="35"/>
    </row>
    <row r="800" ht="15.75" customHeight="1">
      <c r="C800" s="35"/>
      <c r="D800" s="35"/>
    </row>
    <row r="801" ht="15.75" customHeight="1">
      <c r="C801" s="35"/>
      <c r="D801" s="35"/>
    </row>
    <row r="802" ht="15.75" customHeight="1">
      <c r="C802" s="35"/>
      <c r="D802" s="35"/>
    </row>
    <row r="803" ht="15.75" customHeight="1">
      <c r="C803" s="35"/>
      <c r="D803" s="35"/>
    </row>
    <row r="804" ht="15.75" customHeight="1">
      <c r="C804" s="35"/>
      <c r="D804" s="35"/>
    </row>
    <row r="805" ht="15.75" customHeight="1">
      <c r="C805" s="35"/>
      <c r="D805" s="35"/>
    </row>
    <row r="806" ht="15.75" customHeight="1">
      <c r="C806" s="35"/>
      <c r="D806" s="35"/>
    </row>
    <row r="807" ht="15.75" customHeight="1">
      <c r="C807" s="35"/>
      <c r="D807" s="35"/>
    </row>
    <row r="808" ht="15.75" customHeight="1">
      <c r="C808" s="35"/>
      <c r="D808" s="35"/>
    </row>
    <row r="809" ht="15.75" customHeight="1">
      <c r="C809" s="35"/>
      <c r="D809" s="35"/>
    </row>
    <row r="810" ht="15.75" customHeight="1">
      <c r="C810" s="35"/>
      <c r="D810" s="35"/>
    </row>
    <row r="811" ht="15.75" customHeight="1">
      <c r="C811" s="35"/>
      <c r="D811" s="35"/>
    </row>
    <row r="812" ht="15.75" customHeight="1">
      <c r="C812" s="35"/>
      <c r="D812" s="35"/>
    </row>
    <row r="813" ht="15.75" customHeight="1">
      <c r="C813" s="35"/>
      <c r="D813" s="35"/>
    </row>
    <row r="814" ht="15.75" customHeight="1">
      <c r="C814" s="35"/>
      <c r="D814" s="35"/>
    </row>
    <row r="815" ht="15.75" customHeight="1">
      <c r="C815" s="35"/>
      <c r="D815" s="35"/>
    </row>
    <row r="816" ht="15.75" customHeight="1">
      <c r="C816" s="35"/>
      <c r="D816" s="35"/>
    </row>
    <row r="817" ht="15.75" customHeight="1">
      <c r="C817" s="35"/>
      <c r="D817" s="35"/>
    </row>
    <row r="818" ht="15.75" customHeight="1">
      <c r="C818" s="35"/>
      <c r="D818" s="35"/>
    </row>
    <row r="819" ht="15.75" customHeight="1">
      <c r="C819" s="35"/>
      <c r="D819" s="35"/>
    </row>
    <row r="820" ht="15.75" customHeight="1">
      <c r="C820" s="35"/>
      <c r="D820" s="35"/>
    </row>
    <row r="821" ht="15.75" customHeight="1">
      <c r="C821" s="35"/>
      <c r="D821" s="35"/>
    </row>
    <row r="822" ht="15.75" customHeight="1">
      <c r="C822" s="35"/>
      <c r="D822" s="35"/>
    </row>
    <row r="823" ht="15.75" customHeight="1">
      <c r="C823" s="35"/>
      <c r="D823" s="35"/>
    </row>
    <row r="824" ht="15.75" customHeight="1">
      <c r="C824" s="35"/>
      <c r="D824" s="35"/>
    </row>
    <row r="825" ht="15.75" customHeight="1">
      <c r="C825" s="35"/>
      <c r="D825" s="35"/>
    </row>
    <row r="826" ht="15.75" customHeight="1">
      <c r="C826" s="35"/>
      <c r="D826" s="35"/>
    </row>
    <row r="827" ht="15.75" customHeight="1">
      <c r="C827" s="35"/>
      <c r="D827" s="35"/>
    </row>
    <row r="828" ht="15.75" customHeight="1">
      <c r="C828" s="35"/>
      <c r="D828" s="35"/>
    </row>
    <row r="829" ht="15.75" customHeight="1">
      <c r="C829" s="35"/>
      <c r="D829" s="35"/>
    </row>
    <row r="830" ht="15.75" customHeight="1">
      <c r="C830" s="35"/>
      <c r="D830" s="35"/>
    </row>
    <row r="831" ht="15.75" customHeight="1">
      <c r="C831" s="35"/>
      <c r="D831" s="35"/>
    </row>
    <row r="832" ht="15.75" customHeight="1">
      <c r="C832" s="35"/>
      <c r="D832" s="35"/>
    </row>
    <row r="833" ht="15.75" customHeight="1">
      <c r="C833" s="35"/>
      <c r="D833" s="35"/>
    </row>
    <row r="834" ht="15.75" customHeight="1">
      <c r="C834" s="35"/>
      <c r="D834" s="35"/>
    </row>
    <row r="835" ht="15.75" customHeight="1">
      <c r="C835" s="35"/>
      <c r="D835" s="35"/>
    </row>
    <row r="836" ht="15.75" customHeight="1">
      <c r="C836" s="35"/>
      <c r="D836" s="35"/>
    </row>
    <row r="837" ht="15.75" customHeight="1">
      <c r="C837" s="35"/>
      <c r="D837" s="35"/>
    </row>
    <row r="838" ht="15.75" customHeight="1">
      <c r="C838" s="35"/>
      <c r="D838" s="35"/>
    </row>
    <row r="839" ht="15.75" customHeight="1">
      <c r="C839" s="35"/>
      <c r="D839" s="35"/>
    </row>
    <row r="840" ht="15.75" customHeight="1">
      <c r="C840" s="35"/>
      <c r="D840" s="35"/>
    </row>
    <row r="841" ht="15.75" customHeight="1">
      <c r="C841" s="35"/>
      <c r="D841" s="35"/>
    </row>
    <row r="842" ht="15.75" customHeight="1">
      <c r="C842" s="35"/>
      <c r="D842" s="35"/>
    </row>
    <row r="843" ht="15.75" customHeight="1">
      <c r="C843" s="35"/>
      <c r="D843" s="35"/>
    </row>
    <row r="844" ht="15.75" customHeight="1">
      <c r="C844" s="35"/>
      <c r="D844" s="35"/>
    </row>
    <row r="845" ht="15.75" customHeight="1">
      <c r="C845" s="35"/>
      <c r="D845" s="35"/>
    </row>
    <row r="846" ht="15.75" customHeight="1">
      <c r="C846" s="35"/>
      <c r="D846" s="35"/>
    </row>
    <row r="847" ht="15.75" customHeight="1">
      <c r="C847" s="35"/>
      <c r="D847" s="35"/>
    </row>
    <row r="848" ht="15.75" customHeight="1">
      <c r="C848" s="35"/>
      <c r="D848" s="35"/>
    </row>
    <row r="849" ht="15.75" customHeight="1">
      <c r="C849" s="35"/>
      <c r="D849" s="35"/>
    </row>
    <row r="850" ht="15.75" customHeight="1">
      <c r="C850" s="35"/>
      <c r="D850" s="35"/>
    </row>
    <row r="851" ht="15.75" customHeight="1">
      <c r="C851" s="35"/>
      <c r="D851" s="35"/>
    </row>
    <row r="852" ht="15.75" customHeight="1">
      <c r="C852" s="35"/>
      <c r="D852" s="35"/>
    </row>
    <row r="853" ht="15.75" customHeight="1">
      <c r="C853" s="35"/>
      <c r="D853" s="35"/>
    </row>
    <row r="854" ht="15.75" customHeight="1">
      <c r="C854" s="35"/>
      <c r="D854" s="35"/>
    </row>
    <row r="855" ht="15.75" customHeight="1">
      <c r="C855" s="35"/>
      <c r="D855" s="35"/>
    </row>
    <row r="856" ht="15.75" customHeight="1">
      <c r="C856" s="35"/>
      <c r="D856" s="35"/>
    </row>
    <row r="857" ht="15.75" customHeight="1">
      <c r="C857" s="35"/>
      <c r="D857" s="35"/>
    </row>
    <row r="858" ht="15.75" customHeight="1">
      <c r="C858" s="35"/>
      <c r="D858" s="35"/>
    </row>
    <row r="859" ht="15.75" customHeight="1">
      <c r="C859" s="35"/>
      <c r="D859" s="35"/>
    </row>
    <row r="860" ht="15.75" customHeight="1">
      <c r="C860" s="35"/>
      <c r="D860" s="35"/>
    </row>
    <row r="861" ht="15.75" customHeight="1">
      <c r="C861" s="35"/>
      <c r="D861" s="35"/>
    </row>
    <row r="862" ht="15.75" customHeight="1">
      <c r="C862" s="35"/>
      <c r="D862" s="35"/>
    </row>
    <row r="863" ht="15.75" customHeight="1">
      <c r="C863" s="35"/>
      <c r="D863" s="35"/>
    </row>
    <row r="864" ht="15.75" customHeight="1">
      <c r="C864" s="35"/>
      <c r="D864" s="35"/>
    </row>
    <row r="865" ht="15.75" customHeight="1">
      <c r="C865" s="35"/>
      <c r="D865" s="35"/>
    </row>
    <row r="866" ht="15.75" customHeight="1">
      <c r="C866" s="35"/>
      <c r="D866" s="35"/>
    </row>
    <row r="867" ht="15.75" customHeight="1">
      <c r="C867" s="35"/>
      <c r="D867" s="35"/>
    </row>
    <row r="868" ht="15.75" customHeight="1">
      <c r="C868" s="35"/>
      <c r="D868" s="35"/>
    </row>
    <row r="869" ht="15.75" customHeight="1">
      <c r="C869" s="35"/>
      <c r="D869" s="35"/>
    </row>
    <row r="870" ht="15.75" customHeight="1">
      <c r="C870" s="35"/>
      <c r="D870" s="35"/>
    </row>
    <row r="871" ht="15.75" customHeight="1">
      <c r="C871" s="35"/>
      <c r="D871" s="35"/>
    </row>
    <row r="872" ht="15.75" customHeight="1">
      <c r="C872" s="35"/>
      <c r="D872" s="35"/>
    </row>
    <row r="873" ht="15.75" customHeight="1">
      <c r="C873" s="35"/>
      <c r="D873" s="35"/>
    </row>
    <row r="874" ht="15.75" customHeight="1">
      <c r="C874" s="35"/>
      <c r="D874" s="35"/>
    </row>
    <row r="875" ht="15.75" customHeight="1">
      <c r="C875" s="35"/>
      <c r="D875" s="35"/>
    </row>
    <row r="876" ht="15.75" customHeight="1">
      <c r="C876" s="35"/>
      <c r="D876" s="35"/>
    </row>
    <row r="877" ht="15.75" customHeight="1">
      <c r="C877" s="35"/>
      <c r="D877" s="35"/>
    </row>
    <row r="878" ht="15.75" customHeight="1">
      <c r="C878" s="35"/>
      <c r="D878" s="35"/>
    </row>
    <row r="879" ht="15.75" customHeight="1">
      <c r="C879" s="35"/>
      <c r="D879" s="35"/>
    </row>
    <row r="880" ht="15.75" customHeight="1">
      <c r="C880" s="35"/>
      <c r="D880" s="35"/>
    </row>
    <row r="881" ht="15.75" customHeight="1">
      <c r="C881" s="35"/>
      <c r="D881" s="35"/>
    </row>
    <row r="882" ht="15.75" customHeight="1">
      <c r="C882" s="35"/>
      <c r="D882" s="35"/>
    </row>
    <row r="883" ht="15.75" customHeight="1">
      <c r="C883" s="35"/>
      <c r="D883" s="35"/>
    </row>
    <row r="884" ht="15.75" customHeight="1">
      <c r="C884" s="35"/>
      <c r="D884" s="35"/>
    </row>
    <row r="885" ht="15.75" customHeight="1">
      <c r="C885" s="35"/>
      <c r="D885" s="35"/>
    </row>
    <row r="886" ht="15.75" customHeight="1">
      <c r="C886" s="35"/>
      <c r="D886" s="35"/>
    </row>
    <row r="887" ht="15.75" customHeight="1">
      <c r="C887" s="35"/>
      <c r="D887" s="35"/>
    </row>
    <row r="888" ht="15.75" customHeight="1">
      <c r="C888" s="35"/>
      <c r="D888" s="35"/>
    </row>
    <row r="889" ht="15.75" customHeight="1">
      <c r="C889" s="35"/>
      <c r="D889" s="35"/>
    </row>
    <row r="890" ht="15.75" customHeight="1">
      <c r="C890" s="35"/>
      <c r="D890" s="35"/>
    </row>
    <row r="891" ht="15.75" customHeight="1">
      <c r="C891" s="35"/>
      <c r="D891" s="35"/>
    </row>
    <row r="892" ht="15.75" customHeight="1">
      <c r="C892" s="35"/>
      <c r="D892" s="35"/>
    </row>
    <row r="893" ht="15.75" customHeight="1">
      <c r="C893" s="35"/>
      <c r="D893" s="35"/>
    </row>
    <row r="894" ht="15.75" customHeight="1">
      <c r="C894" s="35"/>
      <c r="D894" s="35"/>
    </row>
    <row r="895" ht="15.75" customHeight="1">
      <c r="C895" s="35"/>
      <c r="D895" s="35"/>
    </row>
    <row r="896" ht="15.75" customHeight="1">
      <c r="C896" s="35"/>
      <c r="D896" s="35"/>
    </row>
    <row r="897" ht="15.75" customHeight="1">
      <c r="C897" s="35"/>
      <c r="D897" s="35"/>
    </row>
    <row r="898" ht="15.75" customHeight="1">
      <c r="C898" s="35"/>
      <c r="D898" s="35"/>
    </row>
    <row r="899" ht="15.75" customHeight="1">
      <c r="C899" s="35"/>
      <c r="D899" s="35"/>
    </row>
    <row r="900" ht="15.75" customHeight="1">
      <c r="C900" s="35"/>
      <c r="D900" s="35"/>
    </row>
    <row r="901" ht="15.75" customHeight="1">
      <c r="C901" s="35"/>
      <c r="D901" s="35"/>
    </row>
    <row r="902" ht="15.75" customHeight="1">
      <c r="C902" s="35"/>
      <c r="D902" s="35"/>
    </row>
    <row r="903" ht="15.75" customHeight="1">
      <c r="C903" s="35"/>
      <c r="D903" s="35"/>
    </row>
    <row r="904" ht="15.75" customHeight="1">
      <c r="C904" s="35"/>
      <c r="D904" s="35"/>
    </row>
    <row r="905" ht="15.75" customHeight="1">
      <c r="C905" s="35"/>
      <c r="D905" s="35"/>
    </row>
    <row r="906" ht="15.75" customHeight="1">
      <c r="C906" s="35"/>
      <c r="D906" s="35"/>
    </row>
    <row r="907" ht="15.75" customHeight="1">
      <c r="C907" s="35"/>
      <c r="D907" s="35"/>
    </row>
    <row r="908" ht="15.75" customHeight="1">
      <c r="C908" s="35"/>
      <c r="D908" s="35"/>
    </row>
    <row r="909" ht="15.75" customHeight="1">
      <c r="C909" s="35"/>
      <c r="D909" s="35"/>
    </row>
    <row r="910" ht="15.75" customHeight="1">
      <c r="C910" s="35"/>
      <c r="D910" s="35"/>
    </row>
    <row r="911" ht="15.75" customHeight="1">
      <c r="C911" s="35"/>
      <c r="D911" s="35"/>
    </row>
    <row r="912" ht="15.75" customHeight="1">
      <c r="C912" s="35"/>
      <c r="D912" s="35"/>
    </row>
    <row r="913" ht="15.75" customHeight="1">
      <c r="C913" s="35"/>
      <c r="D913" s="35"/>
    </row>
    <row r="914" ht="15.75" customHeight="1">
      <c r="C914" s="35"/>
      <c r="D914" s="35"/>
    </row>
    <row r="915" ht="15.75" customHeight="1">
      <c r="C915" s="35"/>
      <c r="D915" s="35"/>
    </row>
    <row r="916" ht="15.75" customHeight="1">
      <c r="C916" s="35"/>
      <c r="D916" s="35"/>
    </row>
    <row r="917" ht="15.75" customHeight="1">
      <c r="C917" s="35"/>
      <c r="D917" s="35"/>
    </row>
    <row r="918" ht="15.75" customHeight="1">
      <c r="C918" s="35"/>
      <c r="D918" s="35"/>
    </row>
    <row r="919" ht="15.75" customHeight="1">
      <c r="C919" s="35"/>
      <c r="D919" s="35"/>
    </row>
    <row r="920" ht="15.75" customHeight="1">
      <c r="C920" s="35"/>
      <c r="D920" s="35"/>
    </row>
    <row r="921" ht="15.75" customHeight="1">
      <c r="C921" s="35"/>
      <c r="D921" s="35"/>
    </row>
    <row r="922" ht="15.75" customHeight="1">
      <c r="C922" s="35"/>
      <c r="D922" s="35"/>
    </row>
    <row r="923" ht="15.75" customHeight="1">
      <c r="C923" s="35"/>
      <c r="D923" s="35"/>
    </row>
    <row r="924" ht="15.75" customHeight="1">
      <c r="C924" s="35"/>
      <c r="D924" s="35"/>
    </row>
    <row r="925" ht="15.75" customHeight="1">
      <c r="C925" s="35"/>
      <c r="D925" s="35"/>
    </row>
    <row r="926" ht="15.75" customHeight="1">
      <c r="C926" s="35"/>
      <c r="D926" s="35"/>
    </row>
    <row r="927" ht="15.75" customHeight="1">
      <c r="C927" s="35"/>
      <c r="D927" s="35"/>
    </row>
    <row r="928" ht="15.75" customHeight="1">
      <c r="C928" s="35"/>
      <c r="D928" s="35"/>
    </row>
    <row r="929" ht="15.75" customHeight="1">
      <c r="C929" s="35"/>
      <c r="D929" s="35"/>
    </row>
    <row r="930" ht="15.75" customHeight="1">
      <c r="C930" s="35"/>
      <c r="D930" s="35"/>
    </row>
    <row r="931" ht="15.75" customHeight="1">
      <c r="C931" s="35"/>
      <c r="D931" s="35"/>
    </row>
    <row r="932" ht="15.75" customHeight="1">
      <c r="C932" s="35"/>
      <c r="D932" s="35"/>
    </row>
    <row r="933" ht="15.75" customHeight="1">
      <c r="C933" s="35"/>
      <c r="D933" s="35"/>
    </row>
    <row r="934" ht="15.75" customHeight="1">
      <c r="C934" s="35"/>
      <c r="D934" s="35"/>
    </row>
    <row r="935" ht="15.75" customHeight="1">
      <c r="C935" s="35"/>
      <c r="D935" s="35"/>
    </row>
    <row r="936" ht="15.75" customHeight="1">
      <c r="C936" s="35"/>
      <c r="D936" s="35"/>
    </row>
    <row r="937" ht="15.75" customHeight="1">
      <c r="C937" s="35"/>
      <c r="D937" s="35"/>
    </row>
    <row r="938" ht="15.75" customHeight="1">
      <c r="C938" s="35"/>
      <c r="D938" s="35"/>
    </row>
    <row r="939" ht="15.75" customHeight="1">
      <c r="C939" s="35"/>
      <c r="D939" s="35"/>
    </row>
    <row r="940" ht="15.75" customHeight="1">
      <c r="C940" s="35"/>
      <c r="D940" s="35"/>
    </row>
    <row r="941" ht="15.75" customHeight="1">
      <c r="C941" s="35"/>
      <c r="D941" s="35"/>
    </row>
    <row r="942" ht="15.75" customHeight="1">
      <c r="C942" s="35"/>
      <c r="D942" s="35"/>
    </row>
    <row r="943" ht="15.75" customHeight="1">
      <c r="C943" s="35"/>
      <c r="D943" s="35"/>
    </row>
    <row r="944" ht="15.75" customHeight="1">
      <c r="C944" s="35"/>
      <c r="D944" s="35"/>
    </row>
    <row r="945" ht="15.75" customHeight="1">
      <c r="C945" s="35"/>
      <c r="D945" s="35"/>
    </row>
    <row r="946" ht="15.75" customHeight="1">
      <c r="C946" s="35"/>
      <c r="D946" s="35"/>
    </row>
    <row r="947" ht="15.75" customHeight="1">
      <c r="C947" s="35"/>
      <c r="D947" s="35"/>
    </row>
    <row r="948" ht="15.75" customHeight="1">
      <c r="C948" s="35"/>
      <c r="D948" s="35"/>
    </row>
    <row r="949" ht="15.75" customHeight="1">
      <c r="C949" s="35"/>
      <c r="D949" s="35"/>
    </row>
    <row r="950" ht="15.75" customHeight="1">
      <c r="C950" s="35"/>
      <c r="D950" s="35"/>
    </row>
    <row r="951" ht="15.75" customHeight="1">
      <c r="C951" s="35"/>
      <c r="D951" s="35"/>
    </row>
    <row r="952" ht="15.75" customHeight="1">
      <c r="C952" s="35"/>
      <c r="D952" s="35"/>
    </row>
    <row r="953" ht="15.75" customHeight="1">
      <c r="C953" s="35"/>
      <c r="D953" s="35"/>
    </row>
    <row r="954" ht="15.75" customHeight="1">
      <c r="C954" s="35"/>
      <c r="D954" s="35"/>
    </row>
    <row r="955" ht="15.75" customHeight="1">
      <c r="C955" s="35"/>
      <c r="D955" s="35"/>
    </row>
    <row r="956" ht="15.75" customHeight="1">
      <c r="C956" s="35"/>
      <c r="D956" s="35"/>
    </row>
    <row r="957" ht="15.75" customHeight="1">
      <c r="C957" s="35"/>
      <c r="D957" s="35"/>
    </row>
    <row r="958" ht="15.75" customHeight="1">
      <c r="C958" s="35"/>
      <c r="D958" s="35"/>
    </row>
    <row r="959" ht="15.75" customHeight="1">
      <c r="C959" s="35"/>
      <c r="D959" s="35"/>
    </row>
    <row r="960" ht="15.75" customHeight="1">
      <c r="C960" s="35"/>
      <c r="D960" s="35"/>
    </row>
    <row r="961" ht="15.75" customHeight="1">
      <c r="C961" s="35"/>
      <c r="D961" s="35"/>
    </row>
    <row r="962" ht="15.75" customHeight="1">
      <c r="C962" s="35"/>
      <c r="D962" s="35"/>
    </row>
    <row r="963" ht="15.75" customHeight="1">
      <c r="C963" s="35"/>
      <c r="D963" s="35"/>
    </row>
    <row r="964" ht="15.75" customHeight="1">
      <c r="C964" s="35"/>
      <c r="D964" s="35"/>
    </row>
    <row r="965" ht="15.75" customHeight="1">
      <c r="C965" s="35"/>
      <c r="D965" s="35"/>
    </row>
    <row r="966" ht="15.75" customHeight="1">
      <c r="C966" s="35"/>
      <c r="D966" s="35"/>
    </row>
    <row r="967" ht="15.75" customHeight="1">
      <c r="C967" s="35"/>
      <c r="D967" s="35"/>
    </row>
    <row r="968" ht="15.75" customHeight="1">
      <c r="C968" s="35"/>
      <c r="D968" s="35"/>
    </row>
    <row r="969" ht="15.75" customHeight="1">
      <c r="C969" s="35"/>
      <c r="D969" s="35"/>
    </row>
    <row r="970" ht="15.75" customHeight="1">
      <c r="C970" s="35"/>
      <c r="D970" s="35"/>
    </row>
    <row r="971" ht="15.75" customHeight="1">
      <c r="C971" s="35"/>
      <c r="D971" s="35"/>
    </row>
    <row r="972" ht="15.75" customHeight="1">
      <c r="C972" s="35"/>
      <c r="D972" s="35"/>
    </row>
    <row r="973" ht="15.75" customHeight="1">
      <c r="C973" s="35"/>
      <c r="D973" s="35"/>
    </row>
    <row r="974" ht="15.75" customHeight="1">
      <c r="C974" s="35"/>
      <c r="D974" s="35"/>
    </row>
    <row r="975" ht="15.75" customHeight="1">
      <c r="C975" s="35"/>
      <c r="D975" s="35"/>
    </row>
    <row r="976" ht="15.75" customHeight="1">
      <c r="C976" s="35"/>
      <c r="D976" s="35"/>
    </row>
    <row r="977" ht="15.75" customHeight="1">
      <c r="C977" s="35"/>
      <c r="D977" s="35"/>
    </row>
    <row r="978" ht="15.75" customHeight="1">
      <c r="C978" s="35"/>
      <c r="D978" s="35"/>
    </row>
    <row r="979" ht="15.75" customHeight="1">
      <c r="C979" s="35"/>
      <c r="D979" s="35"/>
    </row>
    <row r="980" ht="15.75" customHeight="1">
      <c r="C980" s="35"/>
      <c r="D980" s="35"/>
    </row>
    <row r="981" ht="15.75" customHeight="1">
      <c r="C981" s="35"/>
      <c r="D981" s="35"/>
    </row>
    <row r="982" ht="15.75" customHeight="1">
      <c r="C982" s="35"/>
      <c r="D982" s="35"/>
    </row>
    <row r="983" ht="15.75" customHeight="1">
      <c r="C983" s="35"/>
      <c r="D983" s="35"/>
    </row>
    <row r="984" ht="15.75" customHeight="1">
      <c r="C984" s="35"/>
      <c r="D984" s="35"/>
    </row>
    <row r="985" ht="15.75" customHeight="1">
      <c r="C985" s="35"/>
      <c r="D985" s="35"/>
    </row>
    <row r="986" ht="15.75" customHeight="1">
      <c r="C986" s="35"/>
      <c r="D986" s="35"/>
    </row>
    <row r="987" ht="15.75" customHeight="1">
      <c r="C987" s="35"/>
      <c r="D987" s="35"/>
    </row>
    <row r="988" ht="15.75" customHeight="1">
      <c r="C988" s="35"/>
      <c r="D988" s="35"/>
    </row>
    <row r="989" ht="15.75" customHeight="1">
      <c r="C989" s="35"/>
      <c r="D989" s="35"/>
    </row>
    <row r="990" ht="15.75" customHeight="1">
      <c r="C990" s="35"/>
      <c r="D990" s="35"/>
    </row>
    <row r="991" ht="15.75" customHeight="1">
      <c r="C991" s="35"/>
      <c r="D991" s="35"/>
    </row>
    <row r="992" ht="15.75" customHeight="1">
      <c r="C992" s="35"/>
      <c r="D992" s="35"/>
    </row>
    <row r="993" ht="15.75" customHeight="1">
      <c r="C993" s="35"/>
      <c r="D993" s="35"/>
    </row>
    <row r="994" ht="15.75" customHeight="1">
      <c r="C994" s="35"/>
      <c r="D994" s="35"/>
    </row>
    <row r="995" ht="15.75" customHeight="1">
      <c r="C995" s="35"/>
      <c r="D995" s="35"/>
    </row>
    <row r="996" ht="15.75" customHeight="1">
      <c r="C996" s="35"/>
      <c r="D996" s="35"/>
    </row>
    <row r="997" ht="15.75" customHeight="1">
      <c r="C997" s="35"/>
      <c r="D997" s="35"/>
    </row>
    <row r="998" ht="15.75" customHeight="1">
      <c r="C998" s="35"/>
      <c r="D998" s="35"/>
    </row>
    <row r="999" ht="15.75" customHeight="1">
      <c r="C999" s="35"/>
      <c r="D999" s="35"/>
    </row>
    <row r="1000" ht="15.75" customHeight="1">
      <c r="C1000" s="35"/>
      <c r="D1000" s="35"/>
    </row>
  </sheetData>
  <autoFilter ref="$A$2:$P$114"/>
  <mergeCells count="1">
    <mergeCell ref="A1:E1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0.25"/>
    <col customWidth="1" min="2" max="2" width="49.13"/>
    <col customWidth="1" min="3" max="3" width="18.25"/>
    <col customWidth="1" min="4" max="4" width="18.13"/>
    <col customWidth="1" min="5" max="5" width="18.0"/>
    <col customWidth="1" hidden="1" min="6" max="6" width="10.13"/>
    <col customWidth="1" hidden="1" min="7" max="7" width="11.13"/>
    <col customWidth="1" hidden="1" min="8" max="8" width="8.88"/>
    <col customWidth="1" hidden="1" min="9" max="9" width="7.38"/>
    <col customWidth="1" hidden="1" min="10" max="10" width="7.0"/>
    <col customWidth="1" hidden="1" min="11" max="11" width="7.13"/>
    <col customWidth="1" hidden="1" min="12" max="12" width="7.0"/>
    <col customWidth="1" hidden="1" min="13" max="13" width="9.38"/>
    <col customWidth="1" hidden="1" min="14" max="14" width="13.0"/>
    <col customWidth="1" hidden="1" min="15" max="15" width="10.38"/>
    <col customWidth="1" hidden="1" min="16" max="16" width="12.75"/>
    <col customWidth="1" hidden="1" min="17" max="17" width="12.38"/>
    <col customWidth="1" hidden="1" min="18" max="19" width="8.0"/>
    <col customWidth="1" min="20" max="22" width="8.63"/>
    <col customWidth="1" min="23" max="23" width="23.63"/>
    <col customWidth="1" min="24" max="26" width="8.63"/>
  </cols>
  <sheetData>
    <row r="1" ht="30.75" customHeight="1">
      <c r="A1" s="1" t="s">
        <v>0</v>
      </c>
      <c r="B1" s="2"/>
      <c r="C1" s="2"/>
      <c r="D1" s="2"/>
      <c r="E1" s="3"/>
    </row>
    <row r="2">
      <c r="A2" s="36" t="s">
        <v>1</v>
      </c>
      <c r="B2" s="36" t="s">
        <v>2</v>
      </c>
      <c r="C2" s="37" t="s">
        <v>178</v>
      </c>
      <c r="D2" s="37" t="s">
        <v>179</v>
      </c>
      <c r="E2" s="37" t="s">
        <v>180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</row>
    <row r="3">
      <c r="A3" s="38"/>
      <c r="B3" s="39" t="s">
        <v>17</v>
      </c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>
      <c r="A4" s="4"/>
      <c r="B4" s="7"/>
      <c r="C4" s="5"/>
      <c r="D4" s="5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>
      <c r="A5" s="9" t="s">
        <v>181</v>
      </c>
      <c r="B5" s="21" t="s">
        <v>182</v>
      </c>
      <c r="C5" s="10">
        <v>0.0</v>
      </c>
      <c r="D5" s="10">
        <v>0.0</v>
      </c>
      <c r="E5" s="10">
        <v>0.0</v>
      </c>
      <c r="F5" s="12">
        <v>0.0</v>
      </c>
      <c r="G5" s="12">
        <v>0.0</v>
      </c>
      <c r="H5" s="12">
        <v>0.0</v>
      </c>
      <c r="I5" s="12">
        <v>0.0</v>
      </c>
      <c r="J5" s="12">
        <v>0.0</v>
      </c>
      <c r="K5" s="12">
        <v>0.0</v>
      </c>
      <c r="L5" s="12">
        <v>0.0</v>
      </c>
      <c r="M5" s="12">
        <v>0.0</v>
      </c>
      <c r="N5" s="12">
        <v>0.0</v>
      </c>
      <c r="O5" s="12">
        <v>0.0</v>
      </c>
      <c r="P5" s="12">
        <v>0.0</v>
      </c>
      <c r="Q5" s="12">
        <v>0.0</v>
      </c>
      <c r="R5" s="13" t="b">
        <v>1</v>
      </c>
      <c r="S5" s="13" t="b">
        <v>1</v>
      </c>
    </row>
    <row r="6">
      <c r="A6" s="15" t="s">
        <v>183</v>
      </c>
      <c r="B6" s="15" t="s">
        <v>184</v>
      </c>
      <c r="C6" s="16">
        <v>30000.0</v>
      </c>
      <c r="D6" s="16">
        <f>C6</f>
        <v>30000</v>
      </c>
      <c r="E6" s="16">
        <f t="shared" ref="E6:E7" si="1">C6</f>
        <v>30000</v>
      </c>
      <c r="F6" s="20">
        <v>0.0</v>
      </c>
      <c r="G6" s="20">
        <v>0.0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0.0</v>
      </c>
      <c r="O6" s="20">
        <v>0.0</v>
      </c>
      <c r="P6" s="20">
        <v>0.0</v>
      </c>
      <c r="Q6" s="20">
        <v>0.0</v>
      </c>
      <c r="R6" s="13" t="b">
        <v>1</v>
      </c>
      <c r="S6" s="13" t="b">
        <v>1</v>
      </c>
    </row>
    <row r="7">
      <c r="A7" s="15" t="s">
        <v>185</v>
      </c>
      <c r="B7" s="15" t="s">
        <v>186</v>
      </c>
      <c r="C7" s="16">
        <v>2000.0</v>
      </c>
      <c r="D7" s="16">
        <v>2000.0</v>
      </c>
      <c r="E7" s="16">
        <f t="shared" si="1"/>
        <v>2000</v>
      </c>
      <c r="F7" s="20">
        <v>0.0</v>
      </c>
      <c r="G7" s="20">
        <v>0.0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0.0</v>
      </c>
      <c r="O7" s="20">
        <v>0.0</v>
      </c>
      <c r="P7" s="20">
        <v>0.0</v>
      </c>
      <c r="Q7" s="20">
        <v>0.0</v>
      </c>
      <c r="R7" s="13" t="b">
        <v>1</v>
      </c>
      <c r="S7" s="13" t="b">
        <v>1</v>
      </c>
    </row>
    <row r="8">
      <c r="A8" s="4" t="s">
        <v>176</v>
      </c>
      <c r="B8" s="4" t="s">
        <v>187</v>
      </c>
      <c r="C8" s="5">
        <f t="shared" ref="C8:E8" si="2">SUM(C3:C7)</f>
        <v>32000</v>
      </c>
      <c r="D8" s="5">
        <f t="shared" si="2"/>
        <v>32000</v>
      </c>
      <c r="E8" s="5">
        <f t="shared" si="2"/>
        <v>32000</v>
      </c>
      <c r="F8" s="41">
        <f>SUMIF(R2:R7, TRUE, F2:F7)</f>
        <v>0</v>
      </c>
      <c r="G8" s="41">
        <f>SUMIF(R2:R7, TRUE, G2:G7)</f>
        <v>0</v>
      </c>
      <c r="H8" s="41">
        <f>SUMIF(R2:R7, TRUE, H2:H7)</f>
        <v>0</v>
      </c>
      <c r="I8" s="41">
        <f>SUMIF(R2:R7, TRUE, I2:I7)</f>
        <v>0</v>
      </c>
      <c r="J8" s="41">
        <f>SUMIF(R2:R7, TRUE, J2:J7)</f>
        <v>0</v>
      </c>
      <c r="K8" s="41">
        <f>SUMIF(R2:R7, TRUE, K2:K7)</f>
        <v>0</v>
      </c>
      <c r="L8" s="41">
        <f>SUMIF(R2:R7, TRUE, L2:L7)</f>
        <v>0</v>
      </c>
      <c r="M8" s="41">
        <f>SUMIF(R2:R7, TRUE, M2:M7)</f>
        <v>0</v>
      </c>
      <c r="N8" s="41">
        <f>SUMIF(R2:R7, TRUE, N2:N7)</f>
        <v>0</v>
      </c>
      <c r="O8" s="41">
        <f>SUMIF(R2:R7, TRUE, O2:O7)</f>
        <v>0</v>
      </c>
      <c r="P8" s="41">
        <f>SUMIF(R2:R7, TRUE, P2:P7)</f>
        <v>0</v>
      </c>
      <c r="Q8" s="41">
        <f>SUMIF(R2:R7, TRUE, Q2:Q7)</f>
        <v>0</v>
      </c>
      <c r="R8" s="13" t="b">
        <v>0</v>
      </c>
      <c r="S8" s="13" t="b">
        <v>0</v>
      </c>
    </row>
    <row r="9">
      <c r="A9" s="4"/>
      <c r="B9" s="4"/>
      <c r="C9" s="5"/>
      <c r="D9" s="5"/>
      <c r="E9" s="5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>
      <c r="A10" s="9" t="s">
        <v>188</v>
      </c>
      <c r="B10" s="21" t="s">
        <v>189</v>
      </c>
      <c r="C10" s="10">
        <v>0.0</v>
      </c>
      <c r="D10" s="10">
        <v>0.0</v>
      </c>
      <c r="E10" s="10">
        <v>0.0</v>
      </c>
      <c r="F10" s="12">
        <v>0.0</v>
      </c>
      <c r="G10" s="12">
        <v>0.0</v>
      </c>
      <c r="H10" s="12">
        <v>0.0</v>
      </c>
      <c r="I10" s="12">
        <v>0.0</v>
      </c>
      <c r="J10" s="12">
        <v>0.0</v>
      </c>
      <c r="K10" s="12">
        <v>0.0</v>
      </c>
      <c r="L10" s="12">
        <v>0.0</v>
      </c>
      <c r="M10" s="12">
        <v>0.0</v>
      </c>
      <c r="N10" s="12">
        <v>0.0</v>
      </c>
      <c r="O10" s="12">
        <v>0.0</v>
      </c>
      <c r="P10" s="12">
        <v>0.0</v>
      </c>
      <c r="Q10" s="12">
        <v>0.0</v>
      </c>
      <c r="R10" s="13" t="b">
        <v>1</v>
      </c>
      <c r="S10" s="13" t="b">
        <v>1</v>
      </c>
    </row>
    <row r="11">
      <c r="A11" s="15" t="s">
        <v>190</v>
      </c>
      <c r="B11" s="15" t="s">
        <v>191</v>
      </c>
      <c r="C11" s="16">
        <v>90205.0</v>
      </c>
      <c r="D11" s="16">
        <v>88644.0</v>
      </c>
      <c r="E11" s="16">
        <v>88644.0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20">
        <v>0.0</v>
      </c>
      <c r="R11" s="13" t="b">
        <v>1</v>
      </c>
      <c r="S11" s="13" t="b">
        <v>1</v>
      </c>
    </row>
    <row r="12">
      <c r="A12" s="15" t="s">
        <v>192</v>
      </c>
      <c r="B12" s="15" t="s">
        <v>193</v>
      </c>
      <c r="C12" s="16">
        <v>18850.0</v>
      </c>
      <c r="D12" s="16">
        <v>15100.0</v>
      </c>
      <c r="E12" s="16">
        <v>15100.0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20">
        <v>0.0</v>
      </c>
      <c r="R12" s="13" t="b">
        <v>1</v>
      </c>
      <c r="S12" s="13" t="b">
        <v>1</v>
      </c>
    </row>
    <row r="13">
      <c r="A13" s="4" t="s">
        <v>176</v>
      </c>
      <c r="B13" s="4" t="s">
        <v>187</v>
      </c>
      <c r="C13" s="5">
        <f t="shared" ref="C13:E13" si="3">SUM(C11:C12)</f>
        <v>109055</v>
      </c>
      <c r="D13" s="5">
        <f t="shared" si="3"/>
        <v>103744</v>
      </c>
      <c r="E13" s="5">
        <f t="shared" si="3"/>
        <v>103744</v>
      </c>
      <c r="F13" s="41">
        <f>SUMIF(R10:R12, TRUE, F10:F12)</f>
        <v>0</v>
      </c>
      <c r="G13" s="41">
        <f>SUMIF(R10:R12, TRUE, G10:G12)</f>
        <v>0</v>
      </c>
      <c r="H13" s="41">
        <f>SUMIF(R10:R12, TRUE, H10:H12)</f>
        <v>0</v>
      </c>
      <c r="I13" s="41">
        <f>SUMIF(R10:R12, TRUE, I10:I12)</f>
        <v>0</v>
      </c>
      <c r="J13" s="41">
        <f>SUMIF(R10:R12, TRUE, J10:J12)</f>
        <v>0</v>
      </c>
      <c r="K13" s="41">
        <f>SUMIF(R10:R12, TRUE, K10:K12)</f>
        <v>0</v>
      </c>
      <c r="L13" s="41">
        <f>SUMIF(R10:R12, TRUE, L10:L12)</f>
        <v>0</v>
      </c>
      <c r="M13" s="41">
        <f>SUMIF(R10:R12, TRUE, M10:M12)</f>
        <v>0</v>
      </c>
      <c r="N13" s="41">
        <f>SUMIF(R10:R12, TRUE, N10:N12)</f>
        <v>0</v>
      </c>
      <c r="O13" s="41">
        <f>SUMIF(R10:R12, TRUE, O10:O12)</f>
        <v>0</v>
      </c>
      <c r="P13" s="41">
        <f>SUMIF(R10:R12, TRUE, P10:P12)</f>
        <v>0</v>
      </c>
      <c r="Q13" s="41">
        <f>SUMIF(R10:R12, TRUE, Q10:Q12)</f>
        <v>0</v>
      </c>
      <c r="R13" s="13" t="b">
        <v>0</v>
      </c>
      <c r="S13" s="13" t="b">
        <v>0</v>
      </c>
    </row>
    <row r="14">
      <c r="A14" s="4"/>
      <c r="B14" s="4"/>
      <c r="C14" s="5"/>
      <c r="D14" s="5"/>
      <c r="E14" s="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>
      <c r="A15" s="9" t="s">
        <v>194</v>
      </c>
      <c r="B15" s="21" t="s">
        <v>195</v>
      </c>
      <c r="C15" s="10">
        <v>0.0</v>
      </c>
      <c r="D15" s="10">
        <v>0.0</v>
      </c>
      <c r="E15" s="10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3" t="b">
        <v>1</v>
      </c>
      <c r="S15" s="13" t="b">
        <v>1</v>
      </c>
    </row>
    <row r="16">
      <c r="A16" s="15" t="s">
        <v>196</v>
      </c>
      <c r="B16" s="15" t="s">
        <v>197</v>
      </c>
      <c r="C16" s="16">
        <v>62808.0</v>
      </c>
      <c r="D16" s="16">
        <v>88308.0</v>
      </c>
      <c r="E16" s="16">
        <v>88308.0</v>
      </c>
      <c r="F16" s="20">
        <v>0.0</v>
      </c>
      <c r="G16" s="20">
        <v>0.0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0.0</v>
      </c>
      <c r="O16" s="20">
        <v>0.0</v>
      </c>
      <c r="P16" s="20">
        <v>0.0</v>
      </c>
      <c r="Q16" s="20">
        <v>0.0</v>
      </c>
      <c r="R16" s="13" t="b">
        <v>1</v>
      </c>
      <c r="S16" s="13" t="b">
        <v>1</v>
      </c>
    </row>
    <row r="17">
      <c r="A17" s="15" t="s">
        <v>198</v>
      </c>
      <c r="B17" s="15" t="s">
        <v>199</v>
      </c>
      <c r="C17" s="16">
        <v>250.0</v>
      </c>
      <c r="D17" s="16">
        <v>250.0</v>
      </c>
      <c r="E17" s="16">
        <v>250.0</v>
      </c>
      <c r="F17" s="20">
        <v>0.0</v>
      </c>
      <c r="G17" s="20">
        <v>0.0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0.0</v>
      </c>
      <c r="O17" s="20">
        <v>0.0</v>
      </c>
      <c r="P17" s="20">
        <v>0.0</v>
      </c>
      <c r="Q17" s="20">
        <v>0.0</v>
      </c>
      <c r="R17" s="13" t="b">
        <v>1</v>
      </c>
      <c r="S17" s="13" t="b">
        <v>1</v>
      </c>
    </row>
    <row r="18">
      <c r="A18" s="15" t="s">
        <v>200</v>
      </c>
      <c r="B18" s="15" t="s">
        <v>201</v>
      </c>
      <c r="C18" s="16">
        <v>1600.0</v>
      </c>
      <c r="D18" s="16">
        <v>1800.0</v>
      </c>
      <c r="E18" s="16">
        <v>1800.0</v>
      </c>
      <c r="F18" s="20">
        <v>0.0</v>
      </c>
      <c r="G18" s="20">
        <v>0.0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0.0</v>
      </c>
      <c r="O18" s="20">
        <v>0.0</v>
      </c>
      <c r="P18" s="20">
        <v>0.0</v>
      </c>
      <c r="Q18" s="20">
        <v>0.0</v>
      </c>
      <c r="R18" s="13" t="b">
        <v>1</v>
      </c>
      <c r="S18" s="13" t="b">
        <v>1</v>
      </c>
    </row>
    <row r="19">
      <c r="A19" s="4" t="s">
        <v>176</v>
      </c>
      <c r="B19" s="4" t="s">
        <v>187</v>
      </c>
      <c r="C19" s="5">
        <f t="shared" ref="C19:E19" si="4">SUM(C16:C18)</f>
        <v>64658</v>
      </c>
      <c r="D19" s="5">
        <f t="shared" si="4"/>
        <v>90358</v>
      </c>
      <c r="E19" s="5">
        <f t="shared" si="4"/>
        <v>90358</v>
      </c>
      <c r="F19" s="41">
        <f>SUMIF(R15:R18, TRUE, F15:F18)</f>
        <v>0</v>
      </c>
      <c r="G19" s="41">
        <f>SUMIF(R15:R18, TRUE, G15:G18)</f>
        <v>0</v>
      </c>
      <c r="H19" s="41">
        <f>SUMIF(R15:R18, TRUE, H15:H18)</f>
        <v>0</v>
      </c>
      <c r="I19" s="41">
        <f>SUMIF(R15:R18, TRUE, I15:I18)</f>
        <v>0</v>
      </c>
      <c r="J19" s="41">
        <f>SUMIF(R15:R18, TRUE, J15:J18)</f>
        <v>0</v>
      </c>
      <c r="K19" s="41">
        <f>SUMIF(R15:R18, TRUE, K15:K18)</f>
        <v>0</v>
      </c>
      <c r="L19" s="41">
        <f>SUMIF(R15:R18, TRUE, L15:L18)</f>
        <v>0</v>
      </c>
      <c r="M19" s="41">
        <f>SUMIF(R15:R18, TRUE, M15:M18)</f>
        <v>0</v>
      </c>
      <c r="N19" s="41">
        <f>SUMIF(R15:R18, TRUE, N15:N18)</f>
        <v>0</v>
      </c>
      <c r="O19" s="41">
        <f>SUMIF(R15:R18, TRUE, O15:O18)</f>
        <v>0</v>
      </c>
      <c r="P19" s="41">
        <f>SUMIF(R15:R18, TRUE, P15:P18)</f>
        <v>0</v>
      </c>
      <c r="Q19" s="41">
        <f>SUMIF(R15:R18, TRUE, Q15:Q18)</f>
        <v>0</v>
      </c>
      <c r="R19" s="13" t="b">
        <v>0</v>
      </c>
      <c r="S19" s="13" t="b">
        <v>0</v>
      </c>
    </row>
    <row r="20">
      <c r="A20" s="4"/>
      <c r="B20" s="4"/>
      <c r="C20" s="5"/>
      <c r="D20" s="5"/>
      <c r="E20" s="5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ht="15.75" customHeight="1">
      <c r="A21" s="9" t="s">
        <v>202</v>
      </c>
      <c r="B21" s="21" t="s">
        <v>203</v>
      </c>
      <c r="C21" s="10">
        <v>0.0</v>
      </c>
      <c r="D21" s="10">
        <v>0.0</v>
      </c>
      <c r="E21" s="10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3" t="b">
        <v>1</v>
      </c>
      <c r="S21" s="13" t="b">
        <v>1</v>
      </c>
    </row>
    <row r="22" ht="15.75" customHeight="1">
      <c r="A22" s="15" t="s">
        <v>204</v>
      </c>
      <c r="B22" s="15" t="s">
        <v>205</v>
      </c>
      <c r="C22" s="16">
        <v>8000.0</v>
      </c>
      <c r="D22" s="16">
        <v>7000.0</v>
      </c>
      <c r="E22" s="16">
        <v>7000.0</v>
      </c>
      <c r="F22" s="20">
        <v>0.0</v>
      </c>
      <c r="G22" s="20">
        <v>0.0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0.0</v>
      </c>
      <c r="O22" s="20">
        <v>0.0</v>
      </c>
      <c r="P22" s="20">
        <v>0.0</v>
      </c>
      <c r="Q22" s="20">
        <v>0.0</v>
      </c>
      <c r="R22" s="13" t="b">
        <v>1</v>
      </c>
      <c r="S22" s="13" t="b">
        <v>1</v>
      </c>
    </row>
    <row r="23" ht="15.75" customHeight="1">
      <c r="A23" s="4" t="s">
        <v>176</v>
      </c>
      <c r="B23" s="4" t="s">
        <v>187</v>
      </c>
      <c r="C23" s="5">
        <f t="shared" ref="C23:E23" si="5">C22</f>
        <v>8000</v>
      </c>
      <c r="D23" s="5">
        <f t="shared" si="5"/>
        <v>7000</v>
      </c>
      <c r="E23" s="5">
        <f t="shared" si="5"/>
        <v>7000</v>
      </c>
      <c r="F23" s="41">
        <f>SUMIF(R21:R22, TRUE, F21:F22)</f>
        <v>0</v>
      </c>
      <c r="G23" s="41">
        <f>SUMIF(R21:R22, TRUE, G21:G22)</f>
        <v>0</v>
      </c>
      <c r="H23" s="41">
        <f>SUMIF(R21:R22, TRUE, H21:H22)</f>
        <v>0</v>
      </c>
      <c r="I23" s="41">
        <f>SUMIF(R21:R22, TRUE, I21:I22)</f>
        <v>0</v>
      </c>
      <c r="J23" s="41">
        <f>SUMIF(R21:R22, TRUE, J21:J22)</f>
        <v>0</v>
      </c>
      <c r="K23" s="41">
        <f>SUMIF(R21:R22, TRUE, K21:K22)</f>
        <v>0</v>
      </c>
      <c r="L23" s="41">
        <f>SUMIF(R21:R22, TRUE, L21:L22)</f>
        <v>0</v>
      </c>
      <c r="M23" s="41">
        <f>SUMIF(R21:R22, TRUE, M21:M22)</f>
        <v>0</v>
      </c>
      <c r="N23" s="41">
        <f>SUMIF(R21:R22, TRUE, N21:N22)</f>
        <v>0</v>
      </c>
      <c r="O23" s="41">
        <f>SUMIF(R21:R22, TRUE, O21:O22)</f>
        <v>0</v>
      </c>
      <c r="P23" s="41">
        <f>SUMIF(R21:R22, TRUE, P21:P22)</f>
        <v>0</v>
      </c>
      <c r="Q23" s="41">
        <f>SUMIF(R21:R22, TRUE, Q21:Q22)</f>
        <v>0</v>
      </c>
      <c r="R23" s="13" t="b">
        <v>0</v>
      </c>
      <c r="S23" s="13" t="b">
        <v>0</v>
      </c>
    </row>
    <row r="24" ht="15.75" customHeight="1">
      <c r="A24" s="4"/>
      <c r="B24" s="4"/>
      <c r="C24" s="5"/>
      <c r="D24" s="5"/>
      <c r="E24" s="5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ht="15.75" customHeight="1">
      <c r="A25" s="9" t="s">
        <v>206</v>
      </c>
      <c r="B25" s="21" t="s">
        <v>207</v>
      </c>
      <c r="C25" s="10">
        <v>0.0</v>
      </c>
      <c r="D25" s="10">
        <v>0.0</v>
      </c>
      <c r="E25" s="10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3" t="b">
        <v>1</v>
      </c>
      <c r="S25" s="13" t="b">
        <v>1</v>
      </c>
    </row>
    <row r="26" ht="15.75" customHeight="1">
      <c r="A26" s="15" t="s">
        <v>208</v>
      </c>
      <c r="B26" s="15" t="s">
        <v>209</v>
      </c>
      <c r="C26" s="16">
        <v>500.0</v>
      </c>
      <c r="D26" s="16">
        <v>500.0</v>
      </c>
      <c r="E26" s="16">
        <v>500.0</v>
      </c>
      <c r="F26" s="20">
        <v>0.0</v>
      </c>
      <c r="G26" s="20">
        <v>0.0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0.0</v>
      </c>
      <c r="O26" s="20">
        <v>0.0</v>
      </c>
      <c r="P26" s="20">
        <v>0.0</v>
      </c>
      <c r="Q26" s="20">
        <v>0.0</v>
      </c>
      <c r="R26" s="13" t="b">
        <v>1</v>
      </c>
      <c r="S26" s="13" t="b">
        <v>1</v>
      </c>
    </row>
    <row r="27" ht="15.75" customHeight="1">
      <c r="A27" s="15" t="s">
        <v>210</v>
      </c>
      <c r="B27" s="15" t="s">
        <v>211</v>
      </c>
      <c r="C27" s="16">
        <v>2000.0</v>
      </c>
      <c r="D27" s="16">
        <v>2000.0</v>
      </c>
      <c r="E27" s="16">
        <v>2000.0</v>
      </c>
      <c r="F27" s="20">
        <v>0.0</v>
      </c>
      <c r="G27" s="20">
        <v>0.0</v>
      </c>
      <c r="H27" s="20">
        <v>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0.0</v>
      </c>
      <c r="O27" s="20">
        <v>0.0</v>
      </c>
      <c r="P27" s="20">
        <v>0.0</v>
      </c>
      <c r="Q27" s="20">
        <v>0.0</v>
      </c>
      <c r="R27" s="13" t="b">
        <v>1</v>
      </c>
      <c r="S27" s="13" t="b">
        <v>1</v>
      </c>
    </row>
    <row r="28" ht="15.75" customHeight="1">
      <c r="A28" s="4" t="s">
        <v>176</v>
      </c>
      <c r="B28" s="4" t="s">
        <v>187</v>
      </c>
      <c r="C28" s="5">
        <f t="shared" ref="C28:E28" si="6">SUM(C26:C27)</f>
        <v>2500</v>
      </c>
      <c r="D28" s="5">
        <f t="shared" si="6"/>
        <v>2500</v>
      </c>
      <c r="E28" s="5">
        <f t="shared" si="6"/>
        <v>2500</v>
      </c>
      <c r="F28" s="41">
        <f>SUMIF(R25:R27, TRUE, F25:F27)</f>
        <v>0</v>
      </c>
      <c r="G28" s="41">
        <f>SUMIF(R25:R27, TRUE, G25:G27)</f>
        <v>0</v>
      </c>
      <c r="H28" s="41">
        <f>SUMIF(R25:R27, TRUE, H25:H27)</f>
        <v>0</v>
      </c>
      <c r="I28" s="41">
        <f>SUMIF(R25:R27, TRUE, I25:I27)</f>
        <v>0</v>
      </c>
      <c r="J28" s="41">
        <f>SUMIF(R25:R27, TRUE, J25:J27)</f>
        <v>0</v>
      </c>
      <c r="K28" s="41">
        <f>SUMIF(R25:R27, TRUE, K25:K27)</f>
        <v>0</v>
      </c>
      <c r="L28" s="41">
        <f>SUMIF(R25:R27, TRUE, L25:L27)</f>
        <v>0</v>
      </c>
      <c r="M28" s="41">
        <f>SUMIF(R25:R27, TRUE, M25:M27)</f>
        <v>0</v>
      </c>
      <c r="N28" s="41">
        <f>SUMIF(R25:R27, TRUE, N25:N27)</f>
        <v>0</v>
      </c>
      <c r="O28" s="41">
        <f>SUMIF(R25:R27, TRUE, O25:O27)</f>
        <v>0</v>
      </c>
      <c r="P28" s="41">
        <f>SUMIF(R25:R27, TRUE, P25:P27)</f>
        <v>0</v>
      </c>
      <c r="Q28" s="41">
        <f>SUMIF(R25:R27, TRUE, Q25:Q27)</f>
        <v>0</v>
      </c>
      <c r="R28" s="13" t="b">
        <v>0</v>
      </c>
      <c r="S28" s="13" t="b">
        <v>0</v>
      </c>
    </row>
    <row r="29" ht="15.75" customHeight="1">
      <c r="A29" s="4"/>
      <c r="B29" s="4"/>
      <c r="C29" s="5"/>
      <c r="D29" s="5"/>
      <c r="E29" s="5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ht="15.75" customHeight="1">
      <c r="A30" s="9" t="s">
        <v>212</v>
      </c>
      <c r="B30" s="21" t="s">
        <v>213</v>
      </c>
      <c r="C30" s="10">
        <v>0.0</v>
      </c>
      <c r="D30" s="10">
        <v>0.0</v>
      </c>
      <c r="E30" s="10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3" t="b">
        <v>1</v>
      </c>
      <c r="S30" s="13" t="b">
        <v>1</v>
      </c>
    </row>
    <row r="31" ht="15.75" customHeight="1">
      <c r="A31" s="15" t="s">
        <v>214</v>
      </c>
      <c r="B31" s="15" t="s">
        <v>215</v>
      </c>
      <c r="C31" s="16">
        <v>130198.0</v>
      </c>
      <c r="D31" s="16">
        <v>130498.0</v>
      </c>
      <c r="E31" s="16">
        <v>130498.0</v>
      </c>
      <c r="F31" s="20">
        <v>0.0</v>
      </c>
      <c r="G31" s="20">
        <v>0.0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0.0</v>
      </c>
      <c r="O31" s="20">
        <v>0.0</v>
      </c>
      <c r="P31" s="20">
        <v>0.0</v>
      </c>
      <c r="Q31" s="20">
        <v>0.0</v>
      </c>
      <c r="R31" s="13" t="b">
        <v>1</v>
      </c>
      <c r="S31" s="13" t="b">
        <v>1</v>
      </c>
    </row>
    <row r="32" ht="15.75" customHeight="1">
      <c r="A32" s="15" t="s">
        <v>216</v>
      </c>
      <c r="B32" s="15" t="s">
        <v>217</v>
      </c>
      <c r="C32" s="16">
        <v>2700.0</v>
      </c>
      <c r="D32" s="16">
        <v>2100.0</v>
      </c>
      <c r="E32" s="16">
        <v>2100.0</v>
      </c>
      <c r="F32" s="20">
        <v>0.0</v>
      </c>
      <c r="G32" s="20">
        <v>0.0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0.0</v>
      </c>
      <c r="O32" s="20">
        <v>0.0</v>
      </c>
      <c r="P32" s="20">
        <v>0.0</v>
      </c>
      <c r="Q32" s="20">
        <v>0.0</v>
      </c>
      <c r="R32" s="13" t="b">
        <v>1</v>
      </c>
      <c r="S32" s="13" t="b">
        <v>1</v>
      </c>
    </row>
    <row r="33" ht="15.75" customHeight="1">
      <c r="A33" s="4" t="s">
        <v>176</v>
      </c>
      <c r="B33" s="4" t="s">
        <v>187</v>
      </c>
      <c r="C33" s="5">
        <f t="shared" ref="C33:E33" si="7">SUM(C31:C32)</f>
        <v>132898</v>
      </c>
      <c r="D33" s="5">
        <f t="shared" si="7"/>
        <v>132598</v>
      </c>
      <c r="E33" s="5">
        <f t="shared" si="7"/>
        <v>132598</v>
      </c>
      <c r="F33" s="41">
        <f>SUMIF(R30:R32, TRUE, F30:F32)</f>
        <v>0</v>
      </c>
      <c r="G33" s="41">
        <f>SUMIF(R30:R32, TRUE, G30:G32)</f>
        <v>0</v>
      </c>
      <c r="H33" s="41">
        <f>SUMIF(R30:R32, TRUE, H30:H32)</f>
        <v>0</v>
      </c>
      <c r="I33" s="41">
        <f>SUMIF(R30:R32, TRUE, I30:I32)</f>
        <v>0</v>
      </c>
      <c r="J33" s="41">
        <f>SUMIF(R30:R32, TRUE, J30:J32)</f>
        <v>0</v>
      </c>
      <c r="K33" s="41">
        <f>SUMIF(R30:R32, TRUE, K30:K32)</f>
        <v>0</v>
      </c>
      <c r="L33" s="41">
        <f>SUMIF(R30:R32, TRUE, L30:L32)</f>
        <v>0</v>
      </c>
      <c r="M33" s="41">
        <f>SUMIF(R30:R32, TRUE, M30:M32)</f>
        <v>0</v>
      </c>
      <c r="N33" s="41">
        <f>SUMIF(R30:R32, TRUE, N30:N32)</f>
        <v>0</v>
      </c>
      <c r="O33" s="41">
        <f>SUMIF(R30:R32, TRUE, O30:O32)</f>
        <v>0</v>
      </c>
      <c r="P33" s="41">
        <f>SUMIF(R30:R32, TRUE, P30:P32)</f>
        <v>0</v>
      </c>
      <c r="Q33" s="41">
        <f>SUMIF(R30:R32, TRUE, Q30:Q32)</f>
        <v>0</v>
      </c>
      <c r="R33" s="13" t="b">
        <v>0</v>
      </c>
      <c r="S33" s="13" t="b">
        <v>0</v>
      </c>
    </row>
    <row r="34" ht="15.75" customHeight="1">
      <c r="A34" s="4"/>
      <c r="B34" s="4"/>
      <c r="C34" s="5"/>
      <c r="D34" s="5"/>
      <c r="E34" s="5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ht="15.75" customHeight="1">
      <c r="A35" s="9" t="s">
        <v>218</v>
      </c>
      <c r="B35" s="21" t="s">
        <v>219</v>
      </c>
      <c r="C35" s="10">
        <v>0.0</v>
      </c>
      <c r="D35" s="10">
        <v>0.0</v>
      </c>
      <c r="E35" s="10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3" t="b">
        <v>1</v>
      </c>
      <c r="S35" s="13" t="b">
        <v>1</v>
      </c>
    </row>
    <row r="36" ht="15.75" customHeight="1">
      <c r="A36" s="9" t="s">
        <v>220</v>
      </c>
      <c r="B36" s="9" t="s">
        <v>221</v>
      </c>
      <c r="C36" s="10">
        <v>0.0</v>
      </c>
      <c r="D36" s="10">
        <v>0.0</v>
      </c>
      <c r="E36" s="10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3" t="b">
        <v>1</v>
      </c>
      <c r="S36" s="13" t="b">
        <v>1</v>
      </c>
    </row>
    <row r="37" ht="15.75" customHeight="1">
      <c r="A37" s="9" t="s">
        <v>222</v>
      </c>
      <c r="B37" s="9" t="s">
        <v>223</v>
      </c>
      <c r="C37" s="10">
        <v>1500.0</v>
      </c>
      <c r="D37" s="10">
        <v>1500.0</v>
      </c>
      <c r="E37" s="10">
        <v>1500.0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3" t="b">
        <v>1</v>
      </c>
      <c r="S37" s="13" t="b">
        <v>1</v>
      </c>
    </row>
    <row r="38" ht="15.75" customHeight="1">
      <c r="A38" s="9" t="s">
        <v>224</v>
      </c>
      <c r="B38" s="9" t="s">
        <v>225</v>
      </c>
      <c r="C38" s="10">
        <v>250.0</v>
      </c>
      <c r="D38" s="10">
        <v>250.0</v>
      </c>
      <c r="E38" s="10">
        <v>250.0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3" t="b">
        <v>1</v>
      </c>
      <c r="S38" s="13" t="b">
        <v>1</v>
      </c>
    </row>
    <row r="39" ht="15.75" customHeight="1">
      <c r="A39" s="9" t="s">
        <v>226</v>
      </c>
      <c r="B39" s="9" t="s">
        <v>227</v>
      </c>
      <c r="C39" s="10">
        <v>450.0</v>
      </c>
      <c r="D39" s="10">
        <v>450.0</v>
      </c>
      <c r="E39" s="10">
        <v>450.0</v>
      </c>
      <c r="F39" s="12">
        <v>0.0</v>
      </c>
      <c r="G39" s="12">
        <v>0.0</v>
      </c>
      <c r="H39" s="12">
        <v>0.0</v>
      </c>
      <c r="I39" s="12">
        <v>0.0</v>
      </c>
      <c r="J39" s="12">
        <v>0.0</v>
      </c>
      <c r="K39" s="12">
        <v>0.0</v>
      </c>
      <c r="L39" s="12">
        <v>0.0</v>
      </c>
      <c r="M39" s="12">
        <v>0.0</v>
      </c>
      <c r="N39" s="12">
        <v>0.0</v>
      </c>
      <c r="O39" s="12">
        <v>0.0</v>
      </c>
      <c r="P39" s="12">
        <v>0.0</v>
      </c>
      <c r="Q39" s="12">
        <v>0.0</v>
      </c>
      <c r="R39" s="13" t="b">
        <v>1</v>
      </c>
      <c r="S39" s="13" t="b">
        <v>1</v>
      </c>
    </row>
    <row r="40" ht="15.75" customHeight="1">
      <c r="A40" s="9" t="s">
        <v>228</v>
      </c>
      <c r="B40" s="9" t="s">
        <v>229</v>
      </c>
      <c r="C40" s="10">
        <v>3260.0</v>
      </c>
      <c r="D40" s="10">
        <v>3260.0</v>
      </c>
      <c r="E40" s="10">
        <v>3260.0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3" t="b">
        <v>1</v>
      </c>
      <c r="S40" s="13" t="b">
        <v>1</v>
      </c>
    </row>
    <row r="41" ht="15.75" customHeight="1">
      <c r="A41" s="9" t="s">
        <v>230</v>
      </c>
      <c r="B41" s="9" t="s">
        <v>231</v>
      </c>
      <c r="C41" s="10">
        <v>600.0</v>
      </c>
      <c r="D41" s="10">
        <v>600.0</v>
      </c>
      <c r="E41" s="10">
        <v>600.0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0.0</v>
      </c>
      <c r="R41" s="13" t="b">
        <v>1</v>
      </c>
      <c r="S41" s="13" t="b">
        <v>1</v>
      </c>
    </row>
    <row r="42" ht="15.75" customHeight="1">
      <c r="A42" s="9" t="s">
        <v>232</v>
      </c>
      <c r="B42" s="9" t="s">
        <v>233</v>
      </c>
      <c r="C42" s="10">
        <v>500.0</v>
      </c>
      <c r="D42" s="10">
        <v>500.0</v>
      </c>
      <c r="E42" s="10">
        <v>500.0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3" t="b">
        <v>1</v>
      </c>
      <c r="S42" s="13" t="b">
        <v>1</v>
      </c>
    </row>
    <row r="43" ht="15.75" customHeight="1">
      <c r="A43" s="9" t="s">
        <v>234</v>
      </c>
      <c r="B43" s="9" t="s">
        <v>235</v>
      </c>
      <c r="C43" s="10">
        <v>1500.0</v>
      </c>
      <c r="D43" s="10">
        <v>1500.0</v>
      </c>
      <c r="E43" s="10">
        <v>1500.0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3" t="b">
        <v>1</v>
      </c>
      <c r="S43" s="13" t="b">
        <v>1</v>
      </c>
    </row>
    <row r="44" ht="15.75" customHeight="1">
      <c r="A44" s="9" t="s">
        <v>236</v>
      </c>
      <c r="B44" s="9" t="s">
        <v>237</v>
      </c>
      <c r="C44" s="10">
        <v>750.0</v>
      </c>
      <c r="D44" s="10">
        <v>750.0</v>
      </c>
      <c r="E44" s="10">
        <v>750.0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3" t="b">
        <v>1</v>
      </c>
      <c r="S44" s="13" t="b">
        <v>1</v>
      </c>
    </row>
    <row r="45" ht="15.75" customHeight="1">
      <c r="A45" s="9" t="s">
        <v>238</v>
      </c>
      <c r="B45" s="9" t="s">
        <v>239</v>
      </c>
      <c r="C45" s="10">
        <v>150.0</v>
      </c>
      <c r="D45" s="10">
        <v>150.0</v>
      </c>
      <c r="E45" s="10">
        <v>150.0</v>
      </c>
      <c r="F45" s="12">
        <v>0.0</v>
      </c>
      <c r="G45" s="12">
        <v>0.0</v>
      </c>
      <c r="H45" s="12">
        <v>0.0</v>
      </c>
      <c r="I45" s="12">
        <v>0.0</v>
      </c>
      <c r="J45" s="12">
        <v>0.0</v>
      </c>
      <c r="K45" s="12">
        <v>0.0</v>
      </c>
      <c r="L45" s="12">
        <v>0.0</v>
      </c>
      <c r="M45" s="12">
        <v>0.0</v>
      </c>
      <c r="N45" s="12">
        <v>0.0</v>
      </c>
      <c r="O45" s="12">
        <v>0.0</v>
      </c>
      <c r="P45" s="12">
        <v>0.0</v>
      </c>
      <c r="Q45" s="12">
        <v>0.0</v>
      </c>
      <c r="R45" s="13" t="b">
        <v>1</v>
      </c>
      <c r="S45" s="13" t="b">
        <v>1</v>
      </c>
    </row>
    <row r="46" ht="15.75" customHeight="1">
      <c r="A46" s="9" t="s">
        <v>240</v>
      </c>
      <c r="B46" s="9" t="s">
        <v>241</v>
      </c>
      <c r="C46" s="10">
        <v>0.0</v>
      </c>
      <c r="D46" s="10">
        <v>0.0</v>
      </c>
      <c r="E46" s="10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3" t="b">
        <v>1</v>
      </c>
      <c r="S46" s="13" t="b">
        <v>1</v>
      </c>
    </row>
    <row r="47" ht="15.75" customHeight="1">
      <c r="A47" s="9" t="s">
        <v>242</v>
      </c>
      <c r="B47" s="9" t="s">
        <v>243</v>
      </c>
      <c r="C47" s="10">
        <v>0.0</v>
      </c>
      <c r="D47" s="10">
        <v>0.0</v>
      </c>
      <c r="E47" s="10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3" t="b">
        <v>1</v>
      </c>
      <c r="S47" s="13" t="b">
        <v>1</v>
      </c>
    </row>
    <row r="48" ht="15.75" customHeight="1">
      <c r="A48" s="9" t="s">
        <v>244</v>
      </c>
      <c r="B48" s="9" t="s">
        <v>245</v>
      </c>
      <c r="C48" s="10">
        <v>0.0</v>
      </c>
      <c r="D48" s="10">
        <v>0.0</v>
      </c>
      <c r="E48" s="10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3" t="b">
        <v>1</v>
      </c>
      <c r="S48" s="13" t="b">
        <v>1</v>
      </c>
    </row>
    <row r="49" ht="15.75" customHeight="1">
      <c r="A49" s="9" t="s">
        <v>246</v>
      </c>
      <c r="B49" s="9" t="s">
        <v>247</v>
      </c>
      <c r="C49" s="10">
        <v>500.0</v>
      </c>
      <c r="D49" s="10">
        <v>500.0</v>
      </c>
      <c r="E49" s="10">
        <v>500.0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3" t="b">
        <v>1</v>
      </c>
      <c r="S49" s="13" t="b">
        <v>1</v>
      </c>
    </row>
    <row r="50" ht="15.75" customHeight="1">
      <c r="A50" s="4" t="s">
        <v>176</v>
      </c>
      <c r="B50" s="4" t="s">
        <v>187</v>
      </c>
      <c r="C50" s="5">
        <f t="shared" ref="C50:E50" si="8">SUM(C36:C49)</f>
        <v>9460</v>
      </c>
      <c r="D50" s="5">
        <f t="shared" si="8"/>
        <v>9460</v>
      </c>
      <c r="E50" s="5">
        <f t="shared" si="8"/>
        <v>9460</v>
      </c>
      <c r="F50" s="41">
        <f>SUMIF(R35:R49, TRUE, F35:F49)</f>
        <v>0</v>
      </c>
      <c r="G50" s="41">
        <f>SUMIF(R35:R49, TRUE, G35:G49)</f>
        <v>0</v>
      </c>
      <c r="H50" s="41">
        <f>SUMIF(R35:R49, TRUE, H35:H49)</f>
        <v>0</v>
      </c>
      <c r="I50" s="41">
        <f>SUMIF(R35:R49, TRUE, I35:I49)</f>
        <v>0</v>
      </c>
      <c r="J50" s="41">
        <f>SUMIF(R35:R49, TRUE, J35:J49)</f>
        <v>0</v>
      </c>
      <c r="K50" s="41">
        <f>SUMIF(R35:R49, TRUE, K35:K49)</f>
        <v>0</v>
      </c>
      <c r="L50" s="41">
        <f>SUMIF(R35:R49, TRUE, L35:L49)</f>
        <v>0</v>
      </c>
      <c r="M50" s="41">
        <f>SUMIF(R35:R49, TRUE, M35:M49)</f>
        <v>0</v>
      </c>
      <c r="N50" s="41">
        <f>SUMIF(R35:R49, TRUE, N35:N49)</f>
        <v>0</v>
      </c>
      <c r="O50" s="41">
        <f>SUMIF(R35:R49, TRUE, O35:O49)</f>
        <v>0</v>
      </c>
      <c r="P50" s="41">
        <f>SUMIF(R35:R49, TRUE, P35:P49)</f>
        <v>0</v>
      </c>
      <c r="Q50" s="41">
        <f>SUMIF(R35:R49, TRUE, Q35:Q49)</f>
        <v>0</v>
      </c>
      <c r="R50" s="13" t="b">
        <v>0</v>
      </c>
      <c r="S50" s="13" t="b">
        <v>0</v>
      </c>
    </row>
    <row r="51" ht="15.75" customHeight="1">
      <c r="A51" s="4"/>
      <c r="B51" s="4"/>
      <c r="C51" s="5"/>
      <c r="D51" s="5"/>
      <c r="E51" s="5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ht="15.75" customHeight="1">
      <c r="A52" s="9" t="s">
        <v>248</v>
      </c>
      <c r="B52" s="21" t="s">
        <v>249</v>
      </c>
      <c r="C52" s="10">
        <v>0.0</v>
      </c>
      <c r="D52" s="10">
        <v>0.0</v>
      </c>
      <c r="E52" s="10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3" t="b">
        <v>1</v>
      </c>
      <c r="S52" s="13" t="b">
        <v>1</v>
      </c>
    </row>
    <row r="53" ht="15.75" customHeight="1">
      <c r="A53" s="15" t="s">
        <v>250</v>
      </c>
      <c r="B53" s="15" t="s">
        <v>251</v>
      </c>
      <c r="C53" s="16">
        <v>79439.0</v>
      </c>
      <c r="D53" s="16">
        <v>78389.0</v>
      </c>
      <c r="E53" s="16">
        <v>78389.0</v>
      </c>
      <c r="F53" s="20">
        <v>0.0</v>
      </c>
      <c r="G53" s="20">
        <v>0.0</v>
      </c>
      <c r="H53" s="20">
        <v>0.0</v>
      </c>
      <c r="I53" s="20">
        <v>0.0</v>
      </c>
      <c r="J53" s="20">
        <v>0.0</v>
      </c>
      <c r="K53" s="20">
        <v>0.0</v>
      </c>
      <c r="L53" s="20">
        <v>0.0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13" t="b">
        <v>1</v>
      </c>
      <c r="S53" s="13" t="b">
        <v>1</v>
      </c>
    </row>
    <row r="54" ht="15.75" customHeight="1">
      <c r="A54" s="15" t="s">
        <v>252</v>
      </c>
      <c r="B54" s="15" t="s">
        <v>253</v>
      </c>
      <c r="C54" s="16">
        <v>0.0</v>
      </c>
      <c r="D54" s="16">
        <v>0.0</v>
      </c>
      <c r="E54" s="16">
        <v>0.0</v>
      </c>
      <c r="F54" s="20">
        <v>0.0</v>
      </c>
      <c r="G54" s="20">
        <v>0.0</v>
      </c>
      <c r="H54" s="20">
        <v>0.0</v>
      </c>
      <c r="I54" s="20">
        <v>0.0</v>
      </c>
      <c r="J54" s="20">
        <v>0.0</v>
      </c>
      <c r="K54" s="20">
        <v>0.0</v>
      </c>
      <c r="L54" s="20">
        <v>0.0</v>
      </c>
      <c r="M54" s="20">
        <v>0.0</v>
      </c>
      <c r="N54" s="20">
        <v>0.0</v>
      </c>
      <c r="O54" s="20">
        <v>0.0</v>
      </c>
      <c r="P54" s="20">
        <v>0.0</v>
      </c>
      <c r="Q54" s="20">
        <v>0.0</v>
      </c>
      <c r="R54" s="13" t="b">
        <v>1</v>
      </c>
      <c r="S54" s="13" t="b">
        <v>1</v>
      </c>
    </row>
    <row r="55" ht="15.75" customHeight="1">
      <c r="A55" s="15" t="s">
        <v>254</v>
      </c>
      <c r="B55" s="15" t="s">
        <v>255</v>
      </c>
      <c r="C55" s="16">
        <v>1300.0</v>
      </c>
      <c r="D55" s="16">
        <v>1300.0</v>
      </c>
      <c r="E55" s="16">
        <v>1300.0</v>
      </c>
      <c r="F55" s="20">
        <v>0.0</v>
      </c>
      <c r="G55" s="20">
        <v>0.0</v>
      </c>
      <c r="H55" s="20">
        <v>0.0</v>
      </c>
      <c r="I55" s="20">
        <v>0.0</v>
      </c>
      <c r="J55" s="20">
        <v>0.0</v>
      </c>
      <c r="K55" s="20">
        <v>0.0</v>
      </c>
      <c r="L55" s="20">
        <v>0.0</v>
      </c>
      <c r="M55" s="20">
        <v>0.0</v>
      </c>
      <c r="N55" s="20">
        <v>0.0</v>
      </c>
      <c r="O55" s="20">
        <v>0.0</v>
      </c>
      <c r="P55" s="20">
        <v>0.0</v>
      </c>
      <c r="Q55" s="20">
        <v>0.0</v>
      </c>
      <c r="R55" s="13" t="b">
        <v>1</v>
      </c>
      <c r="S55" s="13" t="b">
        <v>1</v>
      </c>
    </row>
    <row r="56" ht="15.75" customHeight="1">
      <c r="A56" s="4" t="s">
        <v>176</v>
      </c>
      <c r="B56" s="4" t="s">
        <v>187</v>
      </c>
      <c r="C56" s="5">
        <f t="shared" ref="C56:E56" si="9">SUM(C53:C55)</f>
        <v>80739</v>
      </c>
      <c r="D56" s="5">
        <f t="shared" si="9"/>
        <v>79689</v>
      </c>
      <c r="E56" s="5">
        <f t="shared" si="9"/>
        <v>79689</v>
      </c>
      <c r="F56" s="41">
        <f>SUMIF(R52:R55, TRUE, F52:F55)</f>
        <v>0</v>
      </c>
      <c r="G56" s="41">
        <f>SUMIF(R52:R55, TRUE, G52:G55)</f>
        <v>0</v>
      </c>
      <c r="H56" s="41">
        <f>SUMIF(R52:R55, TRUE, H52:H55)</f>
        <v>0</v>
      </c>
      <c r="I56" s="41">
        <f>SUMIF(R52:R55, TRUE, I52:I55)</f>
        <v>0</v>
      </c>
      <c r="J56" s="41">
        <f>SUMIF(R52:R55, TRUE, J52:J55)</f>
        <v>0</v>
      </c>
      <c r="K56" s="41">
        <f>SUMIF(R52:R55, TRUE, K52:K55)</f>
        <v>0</v>
      </c>
      <c r="L56" s="41">
        <f>SUMIF(R52:R55, TRUE, L52:L55)</f>
        <v>0</v>
      </c>
      <c r="M56" s="41">
        <f>SUMIF(R52:R55, TRUE, M52:M55)</f>
        <v>0</v>
      </c>
      <c r="N56" s="41">
        <f>SUMIF(R52:R55, TRUE, N52:N55)</f>
        <v>0</v>
      </c>
      <c r="O56" s="41">
        <f>SUMIF(R52:R55, TRUE, O52:O55)</f>
        <v>0</v>
      </c>
      <c r="P56" s="41">
        <f>SUMIF(R52:R55, TRUE, P52:P55)</f>
        <v>0</v>
      </c>
      <c r="Q56" s="41">
        <f>SUMIF(R52:R55, TRUE, Q52:Q55)</f>
        <v>0</v>
      </c>
      <c r="R56" s="13" t="b">
        <v>0</v>
      </c>
      <c r="S56" s="13" t="b">
        <v>0</v>
      </c>
    </row>
    <row r="57" ht="15.75" customHeight="1">
      <c r="A57" s="4"/>
      <c r="B57" s="4"/>
      <c r="C57" s="5"/>
      <c r="D57" s="5"/>
      <c r="E57" s="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ht="15.75" customHeight="1">
      <c r="A58" s="9" t="s">
        <v>256</v>
      </c>
      <c r="B58" s="21" t="s">
        <v>257</v>
      </c>
      <c r="C58" s="10">
        <v>0.0</v>
      </c>
      <c r="D58" s="10">
        <v>0.0</v>
      </c>
      <c r="E58" s="10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3" t="b">
        <v>1</v>
      </c>
      <c r="S58" s="13" t="b">
        <v>1</v>
      </c>
    </row>
    <row r="59" ht="15.75" customHeight="1">
      <c r="A59" s="9" t="s">
        <v>258</v>
      </c>
      <c r="B59" s="9" t="s">
        <v>259</v>
      </c>
      <c r="C59" s="10">
        <v>0.0</v>
      </c>
      <c r="D59" s="10">
        <v>0.0</v>
      </c>
      <c r="E59" s="10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3" t="b">
        <v>1</v>
      </c>
      <c r="S59" s="13" t="b">
        <v>1</v>
      </c>
    </row>
    <row r="60" ht="15.75" customHeight="1">
      <c r="A60" s="4" t="s">
        <v>176</v>
      </c>
      <c r="B60" s="4" t="s">
        <v>187</v>
      </c>
      <c r="C60" s="5">
        <f t="shared" ref="C60:E60" si="10">C59</f>
        <v>0</v>
      </c>
      <c r="D60" s="5">
        <f t="shared" si="10"/>
        <v>0</v>
      </c>
      <c r="E60" s="5">
        <f t="shared" si="10"/>
        <v>0</v>
      </c>
      <c r="F60" s="41">
        <f>SUMIF(R58:R59, TRUE, F58:F59)</f>
        <v>0</v>
      </c>
      <c r="G60" s="41">
        <f>SUMIF(R58:R59, TRUE, G58:G59)</f>
        <v>0</v>
      </c>
      <c r="H60" s="41">
        <f>SUMIF(R58:R59, TRUE, H58:H59)</f>
        <v>0</v>
      </c>
      <c r="I60" s="41">
        <f>SUMIF(R58:R59, TRUE, I58:I59)</f>
        <v>0</v>
      </c>
      <c r="J60" s="41">
        <f>SUMIF(R58:R59, TRUE, J58:J59)</f>
        <v>0</v>
      </c>
      <c r="K60" s="41">
        <f>SUMIF(R58:R59, TRUE, K58:K59)</f>
        <v>0</v>
      </c>
      <c r="L60" s="41">
        <f>SUMIF(R58:R59, TRUE, L58:L59)</f>
        <v>0</v>
      </c>
      <c r="M60" s="41">
        <f>SUMIF(R58:R59, TRUE, M58:M59)</f>
        <v>0</v>
      </c>
      <c r="N60" s="41">
        <f>SUMIF(R58:R59, TRUE, N58:N59)</f>
        <v>0</v>
      </c>
      <c r="O60" s="41">
        <f>SUMIF(R58:R59, TRUE, O58:O59)</f>
        <v>0</v>
      </c>
      <c r="P60" s="41">
        <f>SUMIF(R58:R59, TRUE, P58:P59)</f>
        <v>0</v>
      </c>
      <c r="Q60" s="41">
        <f>SUMIF(R58:R59, TRUE, Q58:Q59)</f>
        <v>0</v>
      </c>
      <c r="R60" s="13" t="b">
        <v>0</v>
      </c>
      <c r="S60" s="13" t="b">
        <v>0</v>
      </c>
    </row>
    <row r="61" ht="15.75" customHeight="1">
      <c r="A61" s="4"/>
      <c r="B61" s="4"/>
      <c r="C61" s="5"/>
      <c r="D61" s="5"/>
      <c r="E61" s="5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ht="15.75" customHeight="1">
      <c r="A62" s="9" t="s">
        <v>260</v>
      </c>
      <c r="B62" s="21" t="s">
        <v>261</v>
      </c>
      <c r="C62" s="10">
        <v>0.0</v>
      </c>
      <c r="D62" s="10">
        <v>0.0</v>
      </c>
      <c r="E62" s="10">
        <v>0.0</v>
      </c>
      <c r="F62" s="12">
        <v>0.0</v>
      </c>
      <c r="G62" s="12">
        <v>0.0</v>
      </c>
      <c r="H62" s="12">
        <v>0.0</v>
      </c>
      <c r="I62" s="12">
        <v>0.0</v>
      </c>
      <c r="J62" s="12">
        <v>0.0</v>
      </c>
      <c r="K62" s="12">
        <v>0.0</v>
      </c>
      <c r="L62" s="12">
        <v>0.0</v>
      </c>
      <c r="M62" s="12">
        <v>0.0</v>
      </c>
      <c r="N62" s="12">
        <v>0.0</v>
      </c>
      <c r="O62" s="12">
        <v>0.0</v>
      </c>
      <c r="P62" s="12">
        <v>0.0</v>
      </c>
      <c r="Q62" s="12">
        <v>0.0</v>
      </c>
      <c r="R62" s="13" t="b">
        <v>1</v>
      </c>
      <c r="S62" s="13" t="b">
        <v>1</v>
      </c>
    </row>
    <row r="63" ht="15.75" customHeight="1">
      <c r="A63" s="15" t="s">
        <v>262</v>
      </c>
      <c r="B63" s="15" t="s">
        <v>263</v>
      </c>
      <c r="C63" s="16">
        <v>101796.45</v>
      </c>
      <c r="D63" s="16">
        <v>101049.0</v>
      </c>
      <c r="E63" s="16">
        <v>101049.0</v>
      </c>
      <c r="F63" s="20">
        <v>0.0</v>
      </c>
      <c r="G63" s="20">
        <v>0.0</v>
      </c>
      <c r="H63" s="20">
        <v>0.0</v>
      </c>
      <c r="I63" s="20">
        <v>0.0</v>
      </c>
      <c r="J63" s="20">
        <v>0.0</v>
      </c>
      <c r="K63" s="20">
        <v>0.0</v>
      </c>
      <c r="L63" s="20">
        <v>0.0</v>
      </c>
      <c r="M63" s="20">
        <v>0.0</v>
      </c>
      <c r="N63" s="20">
        <v>0.0</v>
      </c>
      <c r="O63" s="20">
        <v>0.0</v>
      </c>
      <c r="P63" s="20">
        <v>0.0</v>
      </c>
      <c r="Q63" s="20">
        <v>0.0</v>
      </c>
      <c r="R63" s="13" t="b">
        <v>1</v>
      </c>
      <c r="S63" s="13" t="b">
        <v>1</v>
      </c>
    </row>
    <row r="64" ht="15.75" customHeight="1">
      <c r="A64" s="15" t="s">
        <v>264</v>
      </c>
      <c r="B64" s="15" t="s">
        <v>265</v>
      </c>
      <c r="C64" s="16">
        <v>500.0</v>
      </c>
      <c r="D64" s="16">
        <v>250.0</v>
      </c>
      <c r="E64" s="16">
        <v>250.0</v>
      </c>
      <c r="F64" s="20">
        <v>0.0</v>
      </c>
      <c r="G64" s="20">
        <v>0.0</v>
      </c>
      <c r="H64" s="20">
        <v>0.0</v>
      </c>
      <c r="I64" s="20">
        <v>0.0</v>
      </c>
      <c r="J64" s="20">
        <v>0.0</v>
      </c>
      <c r="K64" s="20">
        <v>0.0</v>
      </c>
      <c r="L64" s="20">
        <v>0.0</v>
      </c>
      <c r="M64" s="20">
        <v>0.0</v>
      </c>
      <c r="N64" s="20">
        <v>0.0</v>
      </c>
      <c r="O64" s="20">
        <v>0.0</v>
      </c>
      <c r="P64" s="20">
        <v>0.0</v>
      </c>
      <c r="Q64" s="20">
        <v>0.0</v>
      </c>
      <c r="R64" s="13" t="b">
        <v>1</v>
      </c>
      <c r="S64" s="13" t="b">
        <v>1</v>
      </c>
    </row>
    <row r="65" ht="15.75" customHeight="1">
      <c r="A65" s="15" t="s">
        <v>266</v>
      </c>
      <c r="B65" s="15" t="s">
        <v>267</v>
      </c>
      <c r="C65" s="16">
        <v>6700.0</v>
      </c>
      <c r="D65" s="16">
        <v>8200.0</v>
      </c>
      <c r="E65" s="16">
        <v>8200.0</v>
      </c>
      <c r="F65" s="20">
        <v>0.0</v>
      </c>
      <c r="G65" s="20">
        <v>0.0</v>
      </c>
      <c r="H65" s="20">
        <v>0.0</v>
      </c>
      <c r="I65" s="20">
        <v>0.0</v>
      </c>
      <c r="J65" s="20">
        <v>0.0</v>
      </c>
      <c r="K65" s="20">
        <v>0.0</v>
      </c>
      <c r="L65" s="20">
        <v>0.0</v>
      </c>
      <c r="M65" s="20">
        <v>0.0</v>
      </c>
      <c r="N65" s="20">
        <v>0.0</v>
      </c>
      <c r="O65" s="20">
        <v>0.0</v>
      </c>
      <c r="P65" s="20">
        <v>0.0</v>
      </c>
      <c r="Q65" s="20">
        <v>0.0</v>
      </c>
      <c r="R65" s="13" t="b">
        <v>1</v>
      </c>
      <c r="S65" s="13" t="b">
        <v>1</v>
      </c>
    </row>
    <row r="66" ht="15.75" customHeight="1">
      <c r="A66" s="4" t="s">
        <v>176</v>
      </c>
      <c r="B66" s="4" t="s">
        <v>187</v>
      </c>
      <c r="C66" s="5">
        <f t="shared" ref="C66:E66" si="11">SUM(C63:C65)</f>
        <v>108996.45</v>
      </c>
      <c r="D66" s="5">
        <f t="shared" si="11"/>
        <v>109499</v>
      </c>
      <c r="E66" s="5">
        <f t="shared" si="11"/>
        <v>109499</v>
      </c>
      <c r="F66" s="41">
        <f>SUMIF(R62:R65, TRUE, F62:F65)</f>
        <v>0</v>
      </c>
      <c r="G66" s="41">
        <f>SUMIF(R62:R65, TRUE, G62:G65)</f>
        <v>0</v>
      </c>
      <c r="H66" s="41">
        <f>SUMIF(R62:R65, TRUE, H62:H65)</f>
        <v>0</v>
      </c>
      <c r="I66" s="41">
        <f>SUMIF(R62:R65, TRUE, I62:I65)</f>
        <v>0</v>
      </c>
      <c r="J66" s="41">
        <f>SUMIF(R62:R65, TRUE, J62:J65)</f>
        <v>0</v>
      </c>
      <c r="K66" s="41">
        <f>SUMIF(R62:R65, TRUE, K62:K65)</f>
        <v>0</v>
      </c>
      <c r="L66" s="41">
        <f>SUMIF(R62:R65, TRUE, L62:L65)</f>
        <v>0</v>
      </c>
      <c r="M66" s="41">
        <f>SUMIF(R62:R65, TRUE, M62:M65)</f>
        <v>0</v>
      </c>
      <c r="N66" s="41">
        <f>SUMIF(R62:R65, TRUE, N62:N65)</f>
        <v>0</v>
      </c>
      <c r="O66" s="41">
        <f>SUMIF(R62:R65, TRUE, O62:O65)</f>
        <v>0</v>
      </c>
      <c r="P66" s="41">
        <f>SUMIF(R62:R65, TRUE, P62:P65)</f>
        <v>0</v>
      </c>
      <c r="Q66" s="41">
        <f>SUMIF(R62:R65, TRUE, Q62:Q65)</f>
        <v>0</v>
      </c>
      <c r="R66" s="13" t="b">
        <v>0</v>
      </c>
      <c r="S66" s="13" t="b">
        <v>0</v>
      </c>
    </row>
    <row r="67" ht="15.75" customHeight="1">
      <c r="A67" s="4"/>
      <c r="B67" s="4"/>
      <c r="C67" s="5"/>
      <c r="D67" s="5"/>
      <c r="E67" s="5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ht="15.75" customHeight="1">
      <c r="A68" s="9" t="s">
        <v>268</v>
      </c>
      <c r="B68" s="21" t="s">
        <v>269</v>
      </c>
      <c r="C68" s="10">
        <v>0.0</v>
      </c>
      <c r="D68" s="10">
        <v>0.0</v>
      </c>
      <c r="E68" s="10">
        <v>0.0</v>
      </c>
      <c r="F68" s="12">
        <v>0.0</v>
      </c>
      <c r="G68" s="12">
        <v>0.0</v>
      </c>
      <c r="H68" s="12">
        <v>0.0</v>
      </c>
      <c r="I68" s="12">
        <v>0.0</v>
      </c>
      <c r="J68" s="12">
        <v>0.0</v>
      </c>
      <c r="K68" s="12">
        <v>0.0</v>
      </c>
      <c r="L68" s="12">
        <v>0.0</v>
      </c>
      <c r="M68" s="12">
        <v>0.0</v>
      </c>
      <c r="N68" s="12">
        <v>0.0</v>
      </c>
      <c r="O68" s="12">
        <v>0.0</v>
      </c>
      <c r="P68" s="12">
        <v>0.0</v>
      </c>
      <c r="Q68" s="12">
        <v>0.0</v>
      </c>
      <c r="R68" s="13" t="b">
        <v>1</v>
      </c>
      <c r="S68" s="13" t="b">
        <v>1</v>
      </c>
    </row>
    <row r="69" ht="15.75" customHeight="1">
      <c r="A69" s="15" t="s">
        <v>270</v>
      </c>
      <c r="B69" s="15" t="s">
        <v>271</v>
      </c>
      <c r="C69" s="16">
        <v>51847.0</v>
      </c>
      <c r="D69" s="16">
        <v>51847.0</v>
      </c>
      <c r="E69" s="16">
        <v>51847.0</v>
      </c>
      <c r="F69" s="20">
        <v>0.0</v>
      </c>
      <c r="G69" s="20">
        <v>0.0</v>
      </c>
      <c r="H69" s="20">
        <v>0.0</v>
      </c>
      <c r="I69" s="20">
        <v>0.0</v>
      </c>
      <c r="J69" s="20">
        <v>0.0</v>
      </c>
      <c r="K69" s="20">
        <v>0.0</v>
      </c>
      <c r="L69" s="20">
        <v>0.0</v>
      </c>
      <c r="M69" s="20">
        <v>0.0</v>
      </c>
      <c r="N69" s="20">
        <v>0.0</v>
      </c>
      <c r="O69" s="20">
        <v>0.0</v>
      </c>
      <c r="P69" s="20">
        <v>0.0</v>
      </c>
      <c r="Q69" s="20">
        <v>0.0</v>
      </c>
      <c r="R69" s="13" t="b">
        <v>1</v>
      </c>
      <c r="S69" s="13" t="b">
        <v>1</v>
      </c>
    </row>
    <row r="70" ht="15.75" customHeight="1">
      <c r="A70" s="4" t="s">
        <v>176</v>
      </c>
      <c r="B70" s="4" t="s">
        <v>187</v>
      </c>
      <c r="C70" s="5">
        <f t="shared" ref="C70:E70" si="12">C69</f>
        <v>51847</v>
      </c>
      <c r="D70" s="5">
        <f t="shared" si="12"/>
        <v>51847</v>
      </c>
      <c r="E70" s="5">
        <f t="shared" si="12"/>
        <v>51847</v>
      </c>
      <c r="F70" s="41">
        <f>SUMIF(R68:R69, TRUE, F68:F69)</f>
        <v>0</v>
      </c>
      <c r="G70" s="41">
        <f>SUMIF(R68:R69, TRUE, G68:G69)</f>
        <v>0</v>
      </c>
      <c r="H70" s="41">
        <f>SUMIF(R68:R69, TRUE, H68:H69)</f>
        <v>0</v>
      </c>
      <c r="I70" s="41">
        <f>SUMIF(R68:R69, TRUE, I68:I69)</f>
        <v>0</v>
      </c>
      <c r="J70" s="41">
        <f>SUMIF(R68:R69, TRUE, J68:J69)</f>
        <v>0</v>
      </c>
      <c r="K70" s="41">
        <f>SUMIF(R68:R69, TRUE, K68:K69)</f>
        <v>0</v>
      </c>
      <c r="L70" s="41">
        <f>SUMIF(R68:R69, TRUE, L68:L69)</f>
        <v>0</v>
      </c>
      <c r="M70" s="41">
        <f>SUMIF(R68:R69, TRUE, M68:M69)</f>
        <v>0</v>
      </c>
      <c r="N70" s="41">
        <f>SUMIF(R68:R69, TRUE, N68:N69)</f>
        <v>0</v>
      </c>
      <c r="O70" s="41">
        <f>SUMIF(R68:R69, TRUE, O68:O69)</f>
        <v>0</v>
      </c>
      <c r="P70" s="41">
        <f>SUMIF(R68:R69, TRUE, P68:P69)</f>
        <v>0</v>
      </c>
      <c r="Q70" s="41">
        <f>SUMIF(R68:R69, TRUE, Q68:Q69)</f>
        <v>0</v>
      </c>
      <c r="R70" s="13" t="b">
        <v>0</v>
      </c>
      <c r="S70" s="13" t="b">
        <v>0</v>
      </c>
    </row>
    <row r="71" ht="15.75" customHeight="1">
      <c r="A71" s="4"/>
      <c r="B71" s="4"/>
      <c r="C71" s="5"/>
      <c r="D71" s="5"/>
      <c r="E71" s="5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ht="15.75" customHeight="1">
      <c r="A72" s="9" t="s">
        <v>272</v>
      </c>
      <c r="B72" s="21" t="s">
        <v>273</v>
      </c>
      <c r="C72" s="10">
        <v>0.0</v>
      </c>
      <c r="D72" s="10">
        <v>0.0</v>
      </c>
      <c r="E72" s="10">
        <v>0.0</v>
      </c>
      <c r="F72" s="12">
        <v>0.0</v>
      </c>
      <c r="G72" s="12">
        <v>0.0</v>
      </c>
      <c r="H72" s="12">
        <v>0.0</v>
      </c>
      <c r="I72" s="12">
        <v>0.0</v>
      </c>
      <c r="J72" s="12">
        <v>0.0</v>
      </c>
      <c r="K72" s="12">
        <v>0.0</v>
      </c>
      <c r="L72" s="12">
        <v>0.0</v>
      </c>
      <c r="M72" s="12">
        <v>0.0</v>
      </c>
      <c r="N72" s="12">
        <v>0.0</v>
      </c>
      <c r="O72" s="12">
        <v>0.0</v>
      </c>
      <c r="P72" s="12">
        <v>0.0</v>
      </c>
      <c r="Q72" s="12">
        <v>0.0</v>
      </c>
      <c r="R72" s="13" t="b">
        <v>1</v>
      </c>
      <c r="S72" s="13" t="b">
        <v>1</v>
      </c>
    </row>
    <row r="73" ht="14.25" customHeight="1">
      <c r="A73" s="15" t="s">
        <v>274</v>
      </c>
      <c r="B73" s="15" t="s">
        <v>275</v>
      </c>
      <c r="C73" s="16">
        <v>5000.0</v>
      </c>
      <c r="D73" s="16">
        <v>8500.0</v>
      </c>
      <c r="E73" s="16">
        <v>8500.0</v>
      </c>
      <c r="F73" s="20">
        <v>0.0</v>
      </c>
      <c r="G73" s="20">
        <v>0.0</v>
      </c>
      <c r="H73" s="20">
        <v>0.0</v>
      </c>
      <c r="I73" s="20">
        <v>0.0</v>
      </c>
      <c r="J73" s="20">
        <v>0.0</v>
      </c>
      <c r="K73" s="20">
        <v>0.0</v>
      </c>
      <c r="L73" s="20">
        <v>0.0</v>
      </c>
      <c r="M73" s="20">
        <v>0.0</v>
      </c>
      <c r="N73" s="20">
        <v>0.0</v>
      </c>
      <c r="O73" s="20">
        <v>0.0</v>
      </c>
      <c r="P73" s="20">
        <v>0.0</v>
      </c>
      <c r="Q73" s="20">
        <v>0.0</v>
      </c>
      <c r="R73" s="13" t="b">
        <v>1</v>
      </c>
      <c r="S73" s="13" t="b">
        <v>1</v>
      </c>
    </row>
    <row r="74" ht="15.75" customHeight="1">
      <c r="A74" s="4" t="s">
        <v>176</v>
      </c>
      <c r="B74" s="4" t="s">
        <v>187</v>
      </c>
      <c r="C74" s="5">
        <f t="shared" ref="C74:E74" si="13">C73</f>
        <v>5000</v>
      </c>
      <c r="D74" s="5">
        <f t="shared" si="13"/>
        <v>8500</v>
      </c>
      <c r="E74" s="5">
        <f t="shared" si="13"/>
        <v>8500</v>
      </c>
      <c r="F74" s="41">
        <f>SUMIF(R72:R73, TRUE, F72:F73)</f>
        <v>0</v>
      </c>
      <c r="G74" s="41">
        <f>SUMIF(R72:R73, TRUE, G72:G73)</f>
        <v>0</v>
      </c>
      <c r="H74" s="41">
        <f>SUMIF(R72:R73, TRUE, H72:H73)</f>
        <v>0</v>
      </c>
      <c r="I74" s="41">
        <f>SUMIF(R72:R73, TRUE, I72:I73)</f>
        <v>0</v>
      </c>
      <c r="J74" s="41">
        <f>SUMIF(R72:R73, TRUE, J72:J73)</f>
        <v>0</v>
      </c>
      <c r="K74" s="41">
        <f>SUMIF(R72:R73, TRUE, K72:K73)</f>
        <v>0</v>
      </c>
      <c r="L74" s="41">
        <f>SUMIF(R72:R73, TRUE, L72:L73)</f>
        <v>0</v>
      </c>
      <c r="M74" s="41">
        <f>SUMIF(R72:R73, TRUE, M72:M73)</f>
        <v>0</v>
      </c>
      <c r="N74" s="41">
        <f>SUMIF(R72:R73, TRUE, N72:N73)</f>
        <v>0</v>
      </c>
      <c r="O74" s="41">
        <f>SUMIF(R72:R73, TRUE, O72:O73)</f>
        <v>0</v>
      </c>
      <c r="P74" s="41">
        <f>SUMIF(R72:R73, TRUE, P72:P73)</f>
        <v>0</v>
      </c>
      <c r="Q74" s="41">
        <f>SUMIF(R72:R73, TRUE, Q72:Q73)</f>
        <v>0</v>
      </c>
      <c r="R74" s="13" t="b">
        <v>0</v>
      </c>
      <c r="S74" s="13" t="b">
        <v>0</v>
      </c>
    </row>
    <row r="75" ht="15.75" customHeight="1">
      <c r="A75" s="4"/>
      <c r="B75" s="4"/>
      <c r="C75" s="5"/>
      <c r="D75" s="5"/>
      <c r="E75" s="5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ht="15.75" customHeight="1">
      <c r="A76" s="9" t="s">
        <v>276</v>
      </c>
      <c r="B76" s="21" t="s">
        <v>277</v>
      </c>
      <c r="C76" s="10">
        <v>0.0</v>
      </c>
      <c r="D76" s="10">
        <v>0.0</v>
      </c>
      <c r="E76" s="10">
        <v>0.0</v>
      </c>
      <c r="F76" s="12">
        <v>0.0</v>
      </c>
      <c r="G76" s="12">
        <v>0.0</v>
      </c>
      <c r="H76" s="12">
        <v>0.0</v>
      </c>
      <c r="I76" s="12">
        <v>0.0</v>
      </c>
      <c r="J76" s="12">
        <v>0.0</v>
      </c>
      <c r="K76" s="12">
        <v>0.0</v>
      </c>
      <c r="L76" s="12">
        <v>0.0</v>
      </c>
      <c r="M76" s="12">
        <v>0.0</v>
      </c>
      <c r="N76" s="12">
        <v>0.0</v>
      </c>
      <c r="O76" s="12">
        <v>0.0</v>
      </c>
      <c r="P76" s="12">
        <v>0.0</v>
      </c>
      <c r="Q76" s="12">
        <v>0.0</v>
      </c>
      <c r="R76" s="13" t="b">
        <v>1</v>
      </c>
      <c r="S76" s="13" t="b">
        <v>1</v>
      </c>
    </row>
    <row r="77" ht="15.75" customHeight="1">
      <c r="A77" s="9" t="s">
        <v>278</v>
      </c>
      <c r="B77" s="9" t="s">
        <v>279</v>
      </c>
      <c r="C77" s="10">
        <v>500.0</v>
      </c>
      <c r="D77" s="10">
        <v>500.0</v>
      </c>
      <c r="E77" s="10">
        <v>500.0</v>
      </c>
      <c r="F77" s="12">
        <v>0.0</v>
      </c>
      <c r="G77" s="12">
        <v>0.0</v>
      </c>
      <c r="H77" s="12">
        <v>0.0</v>
      </c>
      <c r="I77" s="12">
        <v>0.0</v>
      </c>
      <c r="J77" s="12">
        <v>0.0</v>
      </c>
      <c r="K77" s="12">
        <v>0.0</v>
      </c>
      <c r="L77" s="12">
        <v>0.0</v>
      </c>
      <c r="M77" s="12">
        <v>0.0</v>
      </c>
      <c r="N77" s="12">
        <v>0.0</v>
      </c>
      <c r="O77" s="12">
        <v>0.0</v>
      </c>
      <c r="P77" s="12">
        <v>0.0</v>
      </c>
      <c r="Q77" s="12">
        <v>0.0</v>
      </c>
      <c r="R77" s="13" t="b">
        <v>1</v>
      </c>
      <c r="S77" s="13" t="b">
        <v>1</v>
      </c>
    </row>
    <row r="78" ht="15.75" customHeight="1">
      <c r="A78" s="9" t="s">
        <v>280</v>
      </c>
      <c r="B78" s="9" t="s">
        <v>281</v>
      </c>
      <c r="C78" s="10">
        <v>0.0</v>
      </c>
      <c r="D78" s="10">
        <v>0.0</v>
      </c>
      <c r="E78" s="10">
        <v>0.0</v>
      </c>
      <c r="F78" s="12">
        <v>0.0</v>
      </c>
      <c r="G78" s="12">
        <v>0.0</v>
      </c>
      <c r="H78" s="12">
        <v>0.0</v>
      </c>
      <c r="I78" s="12">
        <v>0.0</v>
      </c>
      <c r="J78" s="12">
        <v>0.0</v>
      </c>
      <c r="K78" s="12">
        <v>0.0</v>
      </c>
      <c r="L78" s="12">
        <v>0.0</v>
      </c>
      <c r="M78" s="12">
        <v>0.0</v>
      </c>
      <c r="N78" s="12">
        <v>0.0</v>
      </c>
      <c r="O78" s="12">
        <v>0.0</v>
      </c>
      <c r="P78" s="12">
        <v>0.0</v>
      </c>
      <c r="Q78" s="12">
        <v>0.0</v>
      </c>
      <c r="R78" s="13" t="b">
        <v>1</v>
      </c>
      <c r="S78" s="13" t="b">
        <v>1</v>
      </c>
    </row>
    <row r="79" ht="15.75" customHeight="1">
      <c r="A79" s="15" t="s">
        <v>282</v>
      </c>
      <c r="B79" s="15" t="s">
        <v>283</v>
      </c>
      <c r="C79" s="16">
        <v>28523.0</v>
      </c>
      <c r="D79" s="16">
        <v>27023.0</v>
      </c>
      <c r="E79" s="16">
        <v>27023.0</v>
      </c>
      <c r="F79" s="20">
        <v>0.0</v>
      </c>
      <c r="G79" s="20">
        <v>0.0</v>
      </c>
      <c r="H79" s="20">
        <v>0.0</v>
      </c>
      <c r="I79" s="20">
        <v>0.0</v>
      </c>
      <c r="J79" s="20">
        <v>0.0</v>
      </c>
      <c r="K79" s="20">
        <v>0.0</v>
      </c>
      <c r="L79" s="20">
        <v>0.0</v>
      </c>
      <c r="M79" s="20">
        <v>0.0</v>
      </c>
      <c r="N79" s="20">
        <v>0.0</v>
      </c>
      <c r="O79" s="20">
        <v>0.0</v>
      </c>
      <c r="P79" s="20">
        <v>0.0</v>
      </c>
      <c r="Q79" s="20">
        <v>0.0</v>
      </c>
      <c r="R79" s="13" t="b">
        <v>1</v>
      </c>
      <c r="S79" s="13" t="b">
        <v>1</v>
      </c>
    </row>
    <row r="80" ht="15.75" customHeight="1">
      <c r="A80" s="4" t="s">
        <v>176</v>
      </c>
      <c r="B80" s="4" t="s">
        <v>187</v>
      </c>
      <c r="C80" s="5">
        <f t="shared" ref="C80:E80" si="14">SUM(C77:C79)</f>
        <v>29023</v>
      </c>
      <c r="D80" s="5">
        <f t="shared" si="14"/>
        <v>27523</v>
      </c>
      <c r="E80" s="5">
        <f t="shared" si="14"/>
        <v>27523</v>
      </c>
      <c r="F80" s="41">
        <f>SUMIF(R76:R79, TRUE, F76:F79)</f>
        <v>0</v>
      </c>
      <c r="G80" s="41">
        <f>SUMIF(R76:R79, TRUE, G76:G79)</f>
        <v>0</v>
      </c>
      <c r="H80" s="41">
        <f>SUMIF(R76:R79, TRUE, H76:H79)</f>
        <v>0</v>
      </c>
      <c r="I80" s="41">
        <f>SUMIF(R76:R79, TRUE, I76:I79)</f>
        <v>0</v>
      </c>
      <c r="J80" s="41">
        <f>SUMIF(R76:R79, TRUE, J76:J79)</f>
        <v>0</v>
      </c>
      <c r="K80" s="41">
        <f>SUMIF(R76:R79, TRUE, K76:K79)</f>
        <v>0</v>
      </c>
      <c r="L80" s="41">
        <f>SUMIF(R76:R79, TRUE, L76:L79)</f>
        <v>0</v>
      </c>
      <c r="M80" s="41">
        <f>SUMIF(R76:R79, TRUE, M76:M79)</f>
        <v>0</v>
      </c>
      <c r="N80" s="41">
        <f>SUMIF(R76:R79, TRUE, N76:N79)</f>
        <v>0</v>
      </c>
      <c r="O80" s="41">
        <f>SUMIF(R76:R79, TRUE, O76:O79)</f>
        <v>0</v>
      </c>
      <c r="P80" s="41">
        <f>SUMIF(R76:R79, TRUE, P76:P79)</f>
        <v>0</v>
      </c>
      <c r="Q80" s="41">
        <f>SUMIF(R76:R79, TRUE, Q76:Q79)</f>
        <v>0</v>
      </c>
      <c r="R80" s="13" t="b">
        <v>0</v>
      </c>
      <c r="S80" s="13" t="b">
        <v>0</v>
      </c>
    </row>
    <row r="81" ht="15.75" customHeight="1">
      <c r="A81" s="4"/>
      <c r="B81" s="4"/>
      <c r="C81" s="5"/>
      <c r="D81" s="5"/>
      <c r="E81" s="5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ht="15.75" customHeight="1">
      <c r="A82" s="9" t="s">
        <v>284</v>
      </c>
      <c r="B82" s="21" t="s">
        <v>285</v>
      </c>
      <c r="C82" s="10">
        <v>0.0</v>
      </c>
      <c r="D82" s="10">
        <v>0.0</v>
      </c>
      <c r="E82" s="10">
        <v>0.0</v>
      </c>
      <c r="F82" s="12">
        <v>0.0</v>
      </c>
      <c r="G82" s="12">
        <v>0.0</v>
      </c>
      <c r="H82" s="12">
        <v>0.0</v>
      </c>
      <c r="I82" s="12">
        <v>0.0</v>
      </c>
      <c r="J82" s="12">
        <v>0.0</v>
      </c>
      <c r="K82" s="12">
        <v>0.0</v>
      </c>
      <c r="L82" s="12">
        <v>0.0</v>
      </c>
      <c r="M82" s="12">
        <v>0.0</v>
      </c>
      <c r="N82" s="12">
        <v>0.0</v>
      </c>
      <c r="O82" s="12">
        <v>0.0</v>
      </c>
      <c r="P82" s="12">
        <v>0.0</v>
      </c>
      <c r="Q82" s="12">
        <v>0.0</v>
      </c>
      <c r="R82" s="13" t="b">
        <v>1</v>
      </c>
      <c r="S82" s="13" t="b">
        <v>1</v>
      </c>
    </row>
    <row r="83" ht="15.75" customHeight="1">
      <c r="A83" s="15" t="s">
        <v>286</v>
      </c>
      <c r="B83" s="15" t="s">
        <v>287</v>
      </c>
      <c r="C83" s="16">
        <v>3000.0</v>
      </c>
      <c r="D83" s="16"/>
      <c r="E83" s="16"/>
      <c r="F83" s="20">
        <v>0.0</v>
      </c>
      <c r="G83" s="20">
        <v>0.0</v>
      </c>
      <c r="H83" s="20">
        <v>0.0</v>
      </c>
      <c r="I83" s="20">
        <v>0.0</v>
      </c>
      <c r="J83" s="20">
        <v>0.0</v>
      </c>
      <c r="K83" s="20">
        <v>0.0</v>
      </c>
      <c r="L83" s="20">
        <v>0.0</v>
      </c>
      <c r="M83" s="20">
        <v>0.0</v>
      </c>
      <c r="N83" s="20">
        <v>0.0</v>
      </c>
      <c r="O83" s="20">
        <v>0.0</v>
      </c>
      <c r="P83" s="20">
        <v>0.0</v>
      </c>
      <c r="Q83" s="20">
        <v>0.0</v>
      </c>
      <c r="R83" s="13" t="b">
        <v>1</v>
      </c>
      <c r="S83" s="13" t="b">
        <v>1</v>
      </c>
    </row>
    <row r="84" ht="15.75" customHeight="1">
      <c r="A84" s="15" t="s">
        <v>288</v>
      </c>
      <c r="B84" s="15" t="s">
        <v>289</v>
      </c>
      <c r="C84" s="16">
        <v>16300.0</v>
      </c>
      <c r="D84" s="16">
        <v>16300.0</v>
      </c>
      <c r="E84" s="16">
        <v>16300.0</v>
      </c>
      <c r="F84" s="20">
        <v>0.0</v>
      </c>
      <c r="G84" s="20">
        <v>0.0</v>
      </c>
      <c r="H84" s="20">
        <v>0.0</v>
      </c>
      <c r="I84" s="20">
        <v>0.0</v>
      </c>
      <c r="J84" s="20">
        <v>0.0</v>
      </c>
      <c r="K84" s="20">
        <v>0.0</v>
      </c>
      <c r="L84" s="20">
        <v>0.0</v>
      </c>
      <c r="M84" s="20">
        <v>0.0</v>
      </c>
      <c r="N84" s="20">
        <v>0.0</v>
      </c>
      <c r="O84" s="20">
        <v>0.0</v>
      </c>
      <c r="P84" s="20">
        <v>0.0</v>
      </c>
      <c r="Q84" s="20">
        <v>0.0</v>
      </c>
      <c r="R84" s="13" t="b">
        <v>1</v>
      </c>
      <c r="S84" s="13" t="b">
        <v>1</v>
      </c>
    </row>
    <row r="85" ht="15.75" customHeight="1">
      <c r="A85" s="4" t="s">
        <v>176</v>
      </c>
      <c r="B85" s="4" t="s">
        <v>187</v>
      </c>
      <c r="C85" s="5">
        <f t="shared" ref="C85:E85" si="15">SUM(C83:C84)</f>
        <v>19300</v>
      </c>
      <c r="D85" s="5">
        <f t="shared" si="15"/>
        <v>16300</v>
      </c>
      <c r="E85" s="5">
        <f t="shared" si="15"/>
        <v>16300</v>
      </c>
      <c r="F85" s="41">
        <f>SUMIF(R82:R84, TRUE, F82:F84)</f>
        <v>0</v>
      </c>
      <c r="G85" s="41">
        <f>SUMIF(R82:R84, TRUE, G82:G84)</f>
        <v>0</v>
      </c>
      <c r="H85" s="41">
        <f>SUMIF(R82:R84, TRUE, H82:H84)</f>
        <v>0</v>
      </c>
      <c r="I85" s="41">
        <f>SUMIF(R82:R84, TRUE, I82:I84)</f>
        <v>0</v>
      </c>
      <c r="J85" s="41">
        <f>SUMIF(R82:R84, TRUE, J82:J84)</f>
        <v>0</v>
      </c>
      <c r="K85" s="41">
        <f>SUMIF(R82:R84, TRUE, K82:K84)</f>
        <v>0</v>
      </c>
      <c r="L85" s="41">
        <f>SUMIF(R82:R84, TRUE, L82:L84)</f>
        <v>0</v>
      </c>
      <c r="M85" s="41">
        <f>SUMIF(R82:R84, TRUE, M82:M84)</f>
        <v>0</v>
      </c>
      <c r="N85" s="41">
        <f>SUMIF(R82:R84, TRUE, N82:N84)</f>
        <v>0</v>
      </c>
      <c r="O85" s="41">
        <f>SUMIF(R82:R84, TRUE, O82:O84)</f>
        <v>0</v>
      </c>
      <c r="P85" s="41">
        <f>SUMIF(R82:R84, TRUE, P82:P84)</f>
        <v>0</v>
      </c>
      <c r="Q85" s="41">
        <f>SUMIF(R82:R84, TRUE, Q82:Q84)</f>
        <v>0</v>
      </c>
      <c r="R85" s="13" t="b">
        <v>0</v>
      </c>
      <c r="S85" s="13" t="b">
        <v>0</v>
      </c>
    </row>
    <row r="86" ht="15.75" customHeight="1">
      <c r="A86" s="4"/>
      <c r="B86" s="4"/>
      <c r="C86" s="5"/>
      <c r="D86" s="5"/>
      <c r="E86" s="5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ht="15.75" customHeight="1">
      <c r="A87" s="9" t="s">
        <v>290</v>
      </c>
      <c r="B87" s="21" t="s">
        <v>291</v>
      </c>
      <c r="C87" s="10">
        <v>0.0</v>
      </c>
      <c r="D87" s="10">
        <v>0.0</v>
      </c>
      <c r="E87" s="10">
        <v>0.0</v>
      </c>
      <c r="F87" s="12">
        <v>0.0</v>
      </c>
      <c r="G87" s="12">
        <v>0.0</v>
      </c>
      <c r="H87" s="12">
        <v>0.0</v>
      </c>
      <c r="I87" s="12">
        <v>0.0</v>
      </c>
      <c r="J87" s="12">
        <v>0.0</v>
      </c>
      <c r="K87" s="12">
        <v>0.0</v>
      </c>
      <c r="L87" s="12">
        <v>0.0</v>
      </c>
      <c r="M87" s="12">
        <v>0.0</v>
      </c>
      <c r="N87" s="12">
        <v>0.0</v>
      </c>
      <c r="O87" s="12">
        <v>0.0</v>
      </c>
      <c r="P87" s="12">
        <v>0.0</v>
      </c>
      <c r="Q87" s="12">
        <v>0.0</v>
      </c>
      <c r="R87" s="13" t="b">
        <v>1</v>
      </c>
      <c r="S87" s="13" t="b">
        <v>1</v>
      </c>
    </row>
    <row r="88" ht="15.75" customHeight="1">
      <c r="A88" s="15" t="s">
        <v>292</v>
      </c>
      <c r="B88" s="15" t="s">
        <v>293</v>
      </c>
      <c r="C88" s="16">
        <v>62271.0</v>
      </c>
      <c r="D88" s="16">
        <v>83291.0</v>
      </c>
      <c r="E88" s="16">
        <v>83291.0</v>
      </c>
      <c r="F88" s="20">
        <v>0.0</v>
      </c>
      <c r="G88" s="20">
        <v>0.0</v>
      </c>
      <c r="H88" s="20">
        <v>0.0</v>
      </c>
      <c r="I88" s="20">
        <v>0.0</v>
      </c>
      <c r="J88" s="20">
        <v>0.0</v>
      </c>
      <c r="K88" s="20">
        <v>0.0</v>
      </c>
      <c r="L88" s="20">
        <v>0.0</v>
      </c>
      <c r="M88" s="20">
        <v>0.0</v>
      </c>
      <c r="N88" s="20">
        <v>0.0</v>
      </c>
      <c r="O88" s="20">
        <v>0.0</v>
      </c>
      <c r="P88" s="20">
        <v>0.0</v>
      </c>
      <c r="Q88" s="20">
        <v>0.0</v>
      </c>
      <c r="R88" s="13" t="b">
        <v>1</v>
      </c>
      <c r="S88" s="13" t="b">
        <v>1</v>
      </c>
    </row>
    <row r="89" ht="15.75" customHeight="1">
      <c r="A89" s="4" t="s">
        <v>176</v>
      </c>
      <c r="B89" s="4" t="s">
        <v>187</v>
      </c>
      <c r="C89" s="5">
        <f t="shared" ref="C89:E89" si="16">C88</f>
        <v>62271</v>
      </c>
      <c r="D89" s="5">
        <f t="shared" si="16"/>
        <v>83291</v>
      </c>
      <c r="E89" s="5">
        <f t="shared" si="16"/>
        <v>83291</v>
      </c>
      <c r="F89" s="41">
        <f>SUMIF(R87:R88, TRUE, F87:F88)</f>
        <v>0</v>
      </c>
      <c r="G89" s="41">
        <f>SUMIF(R87:R88, TRUE, G87:G88)</f>
        <v>0</v>
      </c>
      <c r="H89" s="41">
        <f>SUMIF(R87:R88, TRUE, H87:H88)</f>
        <v>0</v>
      </c>
      <c r="I89" s="41">
        <f>SUMIF(R87:R88, TRUE, I87:I88)</f>
        <v>0</v>
      </c>
      <c r="J89" s="41">
        <f>SUMIF(R87:R88, TRUE, J87:J88)</f>
        <v>0</v>
      </c>
      <c r="K89" s="41">
        <f>SUMIF(R87:R88, TRUE, K87:K88)</f>
        <v>0</v>
      </c>
      <c r="L89" s="41">
        <f>SUMIF(R87:R88, TRUE, L87:L88)</f>
        <v>0</v>
      </c>
      <c r="M89" s="41">
        <f>SUMIF(R87:R88, TRUE, M87:M88)</f>
        <v>0</v>
      </c>
      <c r="N89" s="41">
        <f>SUMIF(R87:R88, TRUE, N87:N88)</f>
        <v>0</v>
      </c>
      <c r="O89" s="41">
        <f>SUMIF(R87:R88, TRUE, O87:O88)</f>
        <v>0</v>
      </c>
      <c r="P89" s="41">
        <f>SUMIF(R87:R88, TRUE, P87:P88)</f>
        <v>0</v>
      </c>
      <c r="Q89" s="41">
        <f>SUMIF(R87:R88, TRUE, Q87:Q88)</f>
        <v>0</v>
      </c>
      <c r="R89" s="13" t="b">
        <v>0</v>
      </c>
      <c r="S89" s="13" t="b">
        <v>0</v>
      </c>
    </row>
    <row r="90" ht="15.75" customHeight="1">
      <c r="A90" s="4"/>
      <c r="B90" s="4"/>
      <c r="C90" s="5"/>
      <c r="D90" s="5"/>
      <c r="E90" s="5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ht="15.75" customHeight="1">
      <c r="A91" s="18" t="s">
        <v>294</v>
      </c>
      <c r="B91" s="18" t="s">
        <v>295</v>
      </c>
      <c r="C91" s="42">
        <v>62806.0</v>
      </c>
      <c r="D91" s="42">
        <v>62806.0</v>
      </c>
      <c r="E91" s="42">
        <v>62806.0</v>
      </c>
      <c r="F91" s="20">
        <v>0.0</v>
      </c>
      <c r="G91" s="20">
        <v>0.0</v>
      </c>
      <c r="H91" s="20">
        <v>0.0</v>
      </c>
      <c r="I91" s="20">
        <v>0.0</v>
      </c>
      <c r="J91" s="20">
        <v>0.0</v>
      </c>
      <c r="K91" s="20">
        <v>0.0</v>
      </c>
      <c r="L91" s="20">
        <v>0.0</v>
      </c>
      <c r="M91" s="20">
        <v>0.0</v>
      </c>
      <c r="N91" s="20">
        <v>0.0</v>
      </c>
      <c r="O91" s="20">
        <v>0.0</v>
      </c>
      <c r="P91" s="20">
        <v>0.0</v>
      </c>
      <c r="Q91" s="20">
        <v>0.0</v>
      </c>
      <c r="R91" s="13" t="b">
        <v>1</v>
      </c>
      <c r="S91" s="13" t="b">
        <v>1</v>
      </c>
    </row>
    <row r="92" ht="15.75" customHeight="1">
      <c r="A92" s="4" t="s">
        <v>176</v>
      </c>
      <c r="B92" s="4" t="s">
        <v>187</v>
      </c>
      <c r="C92" s="5">
        <f t="shared" ref="C92:E92" si="17">C91</f>
        <v>62806</v>
      </c>
      <c r="D92" s="5">
        <f t="shared" si="17"/>
        <v>62806</v>
      </c>
      <c r="E92" s="5">
        <f t="shared" si="17"/>
        <v>62806</v>
      </c>
      <c r="F92" s="41">
        <f>SUMIF(R91, TRUE, F91)</f>
        <v>0</v>
      </c>
      <c r="G92" s="41">
        <f>SUMIF(R91, TRUE, G91)</f>
        <v>0</v>
      </c>
      <c r="H92" s="41">
        <f>SUMIF(R91, TRUE, H91)</f>
        <v>0</v>
      </c>
      <c r="I92" s="41">
        <f>SUMIF(R91, TRUE, I91)</f>
        <v>0</v>
      </c>
      <c r="J92" s="41">
        <f>SUMIF(R91, TRUE, J91)</f>
        <v>0</v>
      </c>
      <c r="K92" s="41">
        <f>SUMIF(R91, TRUE, K91)</f>
        <v>0</v>
      </c>
      <c r="L92" s="41">
        <f>SUMIF(R91, TRUE, L91)</f>
        <v>0</v>
      </c>
      <c r="M92" s="41">
        <f>SUMIF(R91, TRUE, M91)</f>
        <v>0</v>
      </c>
      <c r="N92" s="41">
        <f>SUMIF(R91, TRUE, N91)</f>
        <v>0</v>
      </c>
      <c r="O92" s="41">
        <f>SUMIF(R91, TRUE, O91)</f>
        <v>0</v>
      </c>
      <c r="P92" s="41">
        <f>SUMIF(R91, TRUE, P91)</f>
        <v>0</v>
      </c>
      <c r="Q92" s="41">
        <f>SUMIF(R91, TRUE, Q91)</f>
        <v>0</v>
      </c>
      <c r="R92" s="13" t="b">
        <v>0</v>
      </c>
      <c r="S92" s="13" t="b">
        <v>0</v>
      </c>
    </row>
    <row r="93" ht="15.75" customHeight="1">
      <c r="A93" s="4"/>
      <c r="B93" s="4"/>
      <c r="C93" s="5"/>
      <c r="D93" s="5"/>
      <c r="E93" s="5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ht="15.75" customHeight="1">
      <c r="A94" s="18" t="s">
        <v>296</v>
      </c>
      <c r="B94" s="18" t="s">
        <v>297</v>
      </c>
      <c r="C94" s="42">
        <v>3500.0</v>
      </c>
      <c r="D94" s="42">
        <v>3500.0</v>
      </c>
      <c r="E94" s="42">
        <v>3500.0</v>
      </c>
      <c r="F94" s="20">
        <v>0.0</v>
      </c>
      <c r="G94" s="20">
        <v>0.0</v>
      </c>
      <c r="H94" s="20">
        <v>0.0</v>
      </c>
      <c r="I94" s="20">
        <v>0.0</v>
      </c>
      <c r="J94" s="20">
        <v>0.0</v>
      </c>
      <c r="K94" s="20">
        <v>0.0</v>
      </c>
      <c r="L94" s="20">
        <v>0.0</v>
      </c>
      <c r="M94" s="20">
        <v>0.0</v>
      </c>
      <c r="N94" s="20">
        <v>0.0</v>
      </c>
      <c r="O94" s="20">
        <v>0.0</v>
      </c>
      <c r="P94" s="20">
        <v>0.0</v>
      </c>
      <c r="Q94" s="20">
        <v>0.0</v>
      </c>
      <c r="R94" s="13" t="b">
        <v>1</v>
      </c>
      <c r="S94" s="13" t="b">
        <v>1</v>
      </c>
    </row>
    <row r="95" ht="15.75" customHeight="1">
      <c r="A95" s="4" t="s">
        <v>176</v>
      </c>
      <c r="B95" s="4" t="s">
        <v>187</v>
      </c>
      <c r="C95" s="5">
        <f t="shared" ref="C95:E95" si="18">C94</f>
        <v>3500</v>
      </c>
      <c r="D95" s="5">
        <f t="shared" si="18"/>
        <v>3500</v>
      </c>
      <c r="E95" s="5">
        <f t="shared" si="18"/>
        <v>3500</v>
      </c>
      <c r="F95" s="41">
        <f>SUMIF(R94, TRUE, F94)</f>
        <v>0</v>
      </c>
      <c r="G95" s="41">
        <f>SUMIF(R94, TRUE, G94)</f>
        <v>0</v>
      </c>
      <c r="H95" s="41">
        <f>SUMIF(R94, TRUE, H94)</f>
        <v>0</v>
      </c>
      <c r="I95" s="41">
        <f>SUMIF(R94, TRUE, I94)</f>
        <v>0</v>
      </c>
      <c r="J95" s="41">
        <f>SUMIF(R94, TRUE, J94)</f>
        <v>0</v>
      </c>
      <c r="K95" s="41">
        <f>SUMIF(R94, TRUE, K94)</f>
        <v>0</v>
      </c>
      <c r="L95" s="41">
        <f>SUMIF(R94, TRUE, L94)</f>
        <v>0</v>
      </c>
      <c r="M95" s="41">
        <f>SUMIF(R94, TRUE, M94)</f>
        <v>0</v>
      </c>
      <c r="N95" s="41">
        <f>SUMIF(R94, TRUE, N94)</f>
        <v>0</v>
      </c>
      <c r="O95" s="41">
        <f>SUMIF(R94, TRUE, O94)</f>
        <v>0</v>
      </c>
      <c r="P95" s="41">
        <f>SUMIF(R94, TRUE, P94)</f>
        <v>0</v>
      </c>
      <c r="Q95" s="41">
        <f>SUMIF(R94, TRUE, Q94)</f>
        <v>0</v>
      </c>
      <c r="R95" s="13" t="b">
        <v>0</v>
      </c>
      <c r="S95" s="13" t="b">
        <v>0</v>
      </c>
    </row>
    <row r="96" ht="15.75" customHeight="1">
      <c r="A96" s="4"/>
      <c r="B96" s="4"/>
      <c r="C96" s="5"/>
      <c r="D96" s="5"/>
      <c r="E96" s="5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ht="15.75" customHeight="1">
      <c r="A97" s="18" t="s">
        <v>298</v>
      </c>
      <c r="B97" s="18" t="s">
        <v>299</v>
      </c>
      <c r="C97" s="42">
        <v>2000.0</v>
      </c>
      <c r="D97" s="42">
        <v>1000.0</v>
      </c>
      <c r="E97" s="42">
        <v>1000.0</v>
      </c>
      <c r="F97" s="20">
        <v>0.0</v>
      </c>
      <c r="G97" s="20">
        <v>0.0</v>
      </c>
      <c r="H97" s="20">
        <v>0.0</v>
      </c>
      <c r="I97" s="20">
        <v>0.0</v>
      </c>
      <c r="J97" s="20">
        <v>0.0</v>
      </c>
      <c r="K97" s="20">
        <v>0.0</v>
      </c>
      <c r="L97" s="20">
        <v>0.0</v>
      </c>
      <c r="M97" s="20">
        <v>0.0</v>
      </c>
      <c r="N97" s="20">
        <v>0.0</v>
      </c>
      <c r="O97" s="20">
        <v>0.0</v>
      </c>
      <c r="P97" s="20">
        <v>0.0</v>
      </c>
      <c r="Q97" s="20">
        <v>0.0</v>
      </c>
      <c r="R97" s="13" t="b">
        <v>1</v>
      </c>
      <c r="S97" s="13" t="b">
        <v>1</v>
      </c>
    </row>
    <row r="98" ht="15.75" customHeight="1">
      <c r="A98" s="4" t="s">
        <v>176</v>
      </c>
      <c r="B98" s="4" t="s">
        <v>187</v>
      </c>
      <c r="C98" s="5">
        <f t="shared" ref="C98:E98" si="19">C97</f>
        <v>2000</v>
      </c>
      <c r="D98" s="5">
        <f t="shared" si="19"/>
        <v>1000</v>
      </c>
      <c r="E98" s="5">
        <f t="shared" si="19"/>
        <v>1000</v>
      </c>
      <c r="F98" s="41">
        <f>SUMIF(R97, TRUE, F97)</f>
        <v>0</v>
      </c>
      <c r="G98" s="41">
        <f>SUMIF(R97, TRUE, G97)</f>
        <v>0</v>
      </c>
      <c r="H98" s="41">
        <f>SUMIF(R97, TRUE, H97)</f>
        <v>0</v>
      </c>
      <c r="I98" s="41">
        <f>SUMIF(R97, TRUE, I97)</f>
        <v>0</v>
      </c>
      <c r="J98" s="41">
        <f>SUMIF(R97, TRUE, J97)</f>
        <v>0</v>
      </c>
      <c r="K98" s="41">
        <f>SUMIF(R97, TRUE, K97)</f>
        <v>0</v>
      </c>
      <c r="L98" s="41">
        <f>SUMIF(R97, TRUE, L97)</f>
        <v>0</v>
      </c>
      <c r="M98" s="41">
        <f>SUMIF(R97, TRUE, M97)</f>
        <v>0</v>
      </c>
      <c r="N98" s="41">
        <f>SUMIF(R97, TRUE, N97)</f>
        <v>0</v>
      </c>
      <c r="O98" s="41">
        <f>SUMIF(R97, TRUE, O97)</f>
        <v>0</v>
      </c>
      <c r="P98" s="41">
        <f>SUMIF(R97, TRUE, P97)</f>
        <v>0</v>
      </c>
      <c r="Q98" s="41">
        <f>SUMIF(R97, TRUE, Q97)</f>
        <v>0</v>
      </c>
      <c r="R98" s="13" t="b">
        <v>0</v>
      </c>
      <c r="S98" s="13" t="b">
        <v>0</v>
      </c>
    </row>
    <row r="99" ht="15.75" customHeight="1">
      <c r="A99" s="4"/>
      <c r="B99" s="4"/>
      <c r="C99" s="5"/>
      <c r="D99" s="5"/>
      <c r="E99" s="5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ht="15.75" customHeight="1">
      <c r="A100" s="18" t="s">
        <v>300</v>
      </c>
      <c r="B100" s="18" t="s">
        <v>301</v>
      </c>
      <c r="C100" s="42">
        <v>5000.0</v>
      </c>
      <c r="D100" s="42">
        <v>5000.0</v>
      </c>
      <c r="E100" s="42">
        <v>5000.0</v>
      </c>
      <c r="F100" s="20">
        <v>0.0</v>
      </c>
      <c r="G100" s="20">
        <v>0.0</v>
      </c>
      <c r="H100" s="20">
        <v>0.0</v>
      </c>
      <c r="I100" s="20">
        <v>0.0</v>
      </c>
      <c r="J100" s="20">
        <v>0.0</v>
      </c>
      <c r="K100" s="20">
        <v>0.0</v>
      </c>
      <c r="L100" s="20">
        <v>0.0</v>
      </c>
      <c r="M100" s="20">
        <v>0.0</v>
      </c>
      <c r="N100" s="20">
        <v>0.0</v>
      </c>
      <c r="O100" s="20">
        <v>0.0</v>
      </c>
      <c r="P100" s="20">
        <v>0.0</v>
      </c>
      <c r="Q100" s="20">
        <v>0.0</v>
      </c>
      <c r="R100" s="13" t="b">
        <v>1</v>
      </c>
      <c r="S100" s="13" t="b">
        <v>1</v>
      </c>
    </row>
    <row r="101" ht="15.75" customHeight="1">
      <c r="A101" s="4" t="s">
        <v>176</v>
      </c>
      <c r="B101" s="4" t="s">
        <v>187</v>
      </c>
      <c r="C101" s="5">
        <f t="shared" ref="C101:E101" si="20">C100</f>
        <v>5000</v>
      </c>
      <c r="D101" s="5">
        <f t="shared" si="20"/>
        <v>5000</v>
      </c>
      <c r="E101" s="5">
        <f t="shared" si="20"/>
        <v>5000</v>
      </c>
      <c r="F101" s="41">
        <f>SUMIF(R100, TRUE, F100)</f>
        <v>0</v>
      </c>
      <c r="G101" s="41">
        <f>SUMIF(R100, TRUE, G100)</f>
        <v>0</v>
      </c>
      <c r="H101" s="41">
        <f>SUMIF(R100, TRUE, H100)</f>
        <v>0</v>
      </c>
      <c r="I101" s="41">
        <f>SUMIF(R100, TRUE, I100)</f>
        <v>0</v>
      </c>
      <c r="J101" s="41">
        <f>SUMIF(R100, TRUE, J100)</f>
        <v>0</v>
      </c>
      <c r="K101" s="41">
        <f>SUMIF(R100, TRUE, K100)</f>
        <v>0</v>
      </c>
      <c r="L101" s="41">
        <f>SUMIF(R100, TRUE, L100)</f>
        <v>0</v>
      </c>
      <c r="M101" s="41">
        <f>SUMIF(R100, TRUE, M100)</f>
        <v>0</v>
      </c>
      <c r="N101" s="41">
        <f>SUMIF(R100, TRUE, N100)</f>
        <v>0</v>
      </c>
      <c r="O101" s="41">
        <f>SUMIF(R100, TRUE, O100)</f>
        <v>0</v>
      </c>
      <c r="P101" s="41">
        <f>SUMIF(R100, TRUE, P100)</f>
        <v>0</v>
      </c>
      <c r="Q101" s="41">
        <f>SUMIF(R100, TRUE, Q100)</f>
        <v>0</v>
      </c>
      <c r="R101" s="13" t="b">
        <v>0</v>
      </c>
      <c r="S101" s="13" t="b">
        <v>0</v>
      </c>
    </row>
    <row r="102" ht="15.75" customHeight="1">
      <c r="A102" s="4"/>
      <c r="B102" s="4"/>
      <c r="C102" s="5"/>
      <c r="D102" s="5"/>
      <c r="E102" s="5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ht="15.75" customHeight="1">
      <c r="A103" s="21" t="s">
        <v>302</v>
      </c>
      <c r="B103" s="21" t="s">
        <v>303</v>
      </c>
      <c r="C103" s="22">
        <v>0.0</v>
      </c>
      <c r="D103" s="22">
        <v>0.0</v>
      </c>
      <c r="E103" s="22">
        <v>10000.0</v>
      </c>
      <c r="F103" s="12">
        <v>0.0</v>
      </c>
      <c r="G103" s="12">
        <v>0.0</v>
      </c>
      <c r="H103" s="12">
        <v>0.0</v>
      </c>
      <c r="I103" s="12">
        <v>0.0</v>
      </c>
      <c r="J103" s="12">
        <v>0.0</v>
      </c>
      <c r="K103" s="12">
        <v>0.0</v>
      </c>
      <c r="L103" s="12">
        <v>0.0</v>
      </c>
      <c r="M103" s="12">
        <v>0.0</v>
      </c>
      <c r="N103" s="12">
        <v>0.0</v>
      </c>
      <c r="O103" s="12">
        <v>0.0</v>
      </c>
      <c r="P103" s="12">
        <v>0.0</v>
      </c>
      <c r="Q103" s="12">
        <v>0.0</v>
      </c>
      <c r="R103" s="13" t="b">
        <v>1</v>
      </c>
      <c r="S103" s="13" t="b">
        <v>1</v>
      </c>
    </row>
    <row r="104" ht="15.75" customHeight="1">
      <c r="A104" s="4" t="s">
        <v>176</v>
      </c>
      <c r="B104" s="4" t="s">
        <v>187</v>
      </c>
      <c r="C104" s="5">
        <f t="shared" ref="C104:E104" si="21">C103</f>
        <v>0</v>
      </c>
      <c r="D104" s="5">
        <f t="shared" si="21"/>
        <v>0</v>
      </c>
      <c r="E104" s="5">
        <f t="shared" si="21"/>
        <v>10000</v>
      </c>
      <c r="F104" s="41">
        <f>SUMIF(R103, TRUE, F103)</f>
        <v>0</v>
      </c>
      <c r="G104" s="41">
        <f>SUMIF(R103, TRUE, G103)</f>
        <v>0</v>
      </c>
      <c r="H104" s="41">
        <f>SUMIF(R103, TRUE, H103)</f>
        <v>0</v>
      </c>
      <c r="I104" s="41">
        <f>SUMIF(R103, TRUE, I103)</f>
        <v>0</v>
      </c>
      <c r="J104" s="41">
        <f>SUMIF(R103, TRUE, J103)</f>
        <v>0</v>
      </c>
      <c r="K104" s="41">
        <f>SUMIF(R103, TRUE, K103)</f>
        <v>0</v>
      </c>
      <c r="L104" s="41">
        <f>SUMIF(R103, TRUE, L103)</f>
        <v>0</v>
      </c>
      <c r="M104" s="41">
        <f>SUMIF(R103, TRUE, M103)</f>
        <v>0</v>
      </c>
      <c r="N104" s="41">
        <f>SUMIF(R103, TRUE, N103)</f>
        <v>0</v>
      </c>
      <c r="O104" s="41">
        <f>SUMIF(R103, TRUE, O103)</f>
        <v>0</v>
      </c>
      <c r="P104" s="41">
        <f>SUMIF(R103, TRUE, P103)</f>
        <v>0</v>
      </c>
      <c r="Q104" s="41">
        <f>SUMIF(R103, TRUE, Q103)</f>
        <v>0</v>
      </c>
      <c r="R104" s="13" t="b">
        <v>0</v>
      </c>
      <c r="S104" s="13" t="b">
        <v>0</v>
      </c>
    </row>
    <row r="105" ht="15.75" customHeight="1">
      <c r="A105" s="4"/>
      <c r="B105" s="4"/>
      <c r="C105" s="5"/>
      <c r="D105" s="5"/>
      <c r="E105" s="5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ht="15.75" customHeight="1">
      <c r="A106" s="9" t="s">
        <v>304</v>
      </c>
      <c r="B106" s="21" t="s">
        <v>305</v>
      </c>
      <c r="C106" s="10">
        <v>0.0</v>
      </c>
      <c r="D106" s="10">
        <v>0.0</v>
      </c>
      <c r="E106" s="10">
        <v>0.0</v>
      </c>
      <c r="F106" s="12">
        <v>0.0</v>
      </c>
      <c r="G106" s="12">
        <v>0.0</v>
      </c>
      <c r="H106" s="12">
        <v>0.0</v>
      </c>
      <c r="I106" s="12">
        <v>0.0</v>
      </c>
      <c r="J106" s="12">
        <v>0.0</v>
      </c>
      <c r="K106" s="12">
        <v>0.0</v>
      </c>
      <c r="L106" s="12">
        <v>0.0</v>
      </c>
      <c r="M106" s="12">
        <v>0.0</v>
      </c>
      <c r="N106" s="12">
        <v>0.0</v>
      </c>
      <c r="O106" s="12">
        <v>0.0</v>
      </c>
      <c r="P106" s="12">
        <v>0.0</v>
      </c>
      <c r="Q106" s="12">
        <v>0.0</v>
      </c>
      <c r="R106" s="13" t="b">
        <v>1</v>
      </c>
      <c r="S106" s="13" t="b">
        <v>1</v>
      </c>
    </row>
    <row r="107" ht="15.75" customHeight="1">
      <c r="A107" s="15" t="s">
        <v>306</v>
      </c>
      <c r="B107" s="15" t="s">
        <v>307</v>
      </c>
      <c r="C107" s="16">
        <v>50.0</v>
      </c>
      <c r="D107" s="42">
        <v>0.0</v>
      </c>
      <c r="E107" s="42">
        <v>0.0</v>
      </c>
      <c r="F107" s="20">
        <v>0.0</v>
      </c>
      <c r="G107" s="20">
        <v>0.0</v>
      </c>
      <c r="H107" s="20">
        <v>0.0</v>
      </c>
      <c r="I107" s="20">
        <v>0.0</v>
      </c>
      <c r="J107" s="20">
        <v>0.0</v>
      </c>
      <c r="K107" s="20">
        <v>0.0</v>
      </c>
      <c r="L107" s="20">
        <v>0.0</v>
      </c>
      <c r="M107" s="20">
        <v>0.0</v>
      </c>
      <c r="N107" s="20">
        <v>0.0</v>
      </c>
      <c r="O107" s="20">
        <v>0.0</v>
      </c>
      <c r="P107" s="20">
        <v>0.0</v>
      </c>
      <c r="Q107" s="20">
        <v>0.0</v>
      </c>
      <c r="R107" s="13" t="b">
        <v>1</v>
      </c>
      <c r="S107" s="13" t="b">
        <v>1</v>
      </c>
    </row>
    <row r="108" ht="15.75" customHeight="1">
      <c r="A108" s="9" t="s">
        <v>308</v>
      </c>
      <c r="B108" s="9" t="s">
        <v>309</v>
      </c>
      <c r="C108" s="10">
        <v>0.0</v>
      </c>
      <c r="D108" s="10">
        <v>50.0</v>
      </c>
      <c r="E108" s="10">
        <v>50.0</v>
      </c>
      <c r="F108" s="12">
        <v>0.0</v>
      </c>
      <c r="G108" s="12">
        <v>0.0</v>
      </c>
      <c r="H108" s="12">
        <v>0.0</v>
      </c>
      <c r="I108" s="12">
        <v>0.0</v>
      </c>
      <c r="J108" s="12">
        <v>0.0</v>
      </c>
      <c r="K108" s="12">
        <v>0.0</v>
      </c>
      <c r="L108" s="12">
        <v>0.0</v>
      </c>
      <c r="M108" s="12">
        <v>0.0</v>
      </c>
      <c r="N108" s="12">
        <v>0.0</v>
      </c>
      <c r="O108" s="12">
        <v>0.0</v>
      </c>
      <c r="P108" s="12">
        <v>0.0</v>
      </c>
      <c r="Q108" s="12">
        <v>0.0</v>
      </c>
      <c r="R108" s="13" t="b">
        <v>1</v>
      </c>
      <c r="S108" s="13" t="b">
        <v>1</v>
      </c>
    </row>
    <row r="109" ht="15.75" customHeight="1">
      <c r="A109" s="4" t="s">
        <v>176</v>
      </c>
      <c r="B109" s="4" t="s">
        <v>187</v>
      </c>
      <c r="C109" s="5">
        <f t="shared" ref="C109:E109" si="22">SUM(C107:C108)</f>
        <v>50</v>
      </c>
      <c r="D109" s="5">
        <f t="shared" si="22"/>
        <v>50</v>
      </c>
      <c r="E109" s="5">
        <f t="shared" si="22"/>
        <v>50</v>
      </c>
      <c r="F109" s="41">
        <f>SUMIF(R106:R108, TRUE, F106:F108)</f>
        <v>0</v>
      </c>
      <c r="G109" s="41">
        <f>SUMIF(R106:R108, TRUE, G106:G108)</f>
        <v>0</v>
      </c>
      <c r="H109" s="41">
        <f>SUMIF(R106:R108, TRUE, H106:H108)</f>
        <v>0</v>
      </c>
      <c r="I109" s="41">
        <f>SUMIF(R106:R108, TRUE, I106:I108)</f>
        <v>0</v>
      </c>
      <c r="J109" s="41">
        <f>SUMIF(R106:R108, TRUE, J106:J108)</f>
        <v>0</v>
      </c>
      <c r="K109" s="41">
        <f>SUMIF(R106:R108, TRUE, K106:K108)</f>
        <v>0</v>
      </c>
      <c r="L109" s="41">
        <f>SUMIF(R106:R108, TRUE, L106:L108)</f>
        <v>0</v>
      </c>
      <c r="M109" s="41">
        <f>SUMIF(R106:R108, TRUE, M106:M108)</f>
        <v>0</v>
      </c>
      <c r="N109" s="41">
        <f>SUMIF(R106:R108, TRUE, N106:N108)</f>
        <v>0</v>
      </c>
      <c r="O109" s="41">
        <f>SUMIF(R106:R108, TRUE, O106:O108)</f>
        <v>0</v>
      </c>
      <c r="P109" s="41">
        <f>SUMIF(R106:R108, TRUE, P106:P108)</f>
        <v>0</v>
      </c>
      <c r="Q109" s="41">
        <f>SUMIF(R106:R108, TRUE, Q106:Q108)</f>
        <v>0</v>
      </c>
      <c r="R109" s="13" t="b">
        <v>0</v>
      </c>
      <c r="S109" s="13" t="b">
        <v>0</v>
      </c>
    </row>
    <row r="110" ht="15.75" customHeight="1">
      <c r="A110" s="4"/>
      <c r="B110" s="4"/>
      <c r="C110" s="5"/>
      <c r="D110" s="5"/>
      <c r="E110" s="5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ht="15.75" customHeight="1">
      <c r="A111" s="9" t="s">
        <v>310</v>
      </c>
      <c r="B111" s="21" t="s">
        <v>311</v>
      </c>
      <c r="C111" s="10">
        <v>0.0</v>
      </c>
      <c r="D111" s="10">
        <v>0.0</v>
      </c>
      <c r="E111" s="10">
        <v>0.0</v>
      </c>
      <c r="F111" s="12">
        <v>0.0</v>
      </c>
      <c r="G111" s="12">
        <v>0.0</v>
      </c>
      <c r="H111" s="12">
        <v>0.0</v>
      </c>
      <c r="I111" s="12">
        <v>0.0</v>
      </c>
      <c r="J111" s="12">
        <v>0.0</v>
      </c>
      <c r="K111" s="12">
        <v>0.0</v>
      </c>
      <c r="L111" s="12">
        <v>0.0</v>
      </c>
      <c r="M111" s="12">
        <v>0.0</v>
      </c>
      <c r="N111" s="12">
        <v>0.0</v>
      </c>
      <c r="O111" s="12">
        <v>0.0</v>
      </c>
      <c r="P111" s="12">
        <v>0.0</v>
      </c>
      <c r="Q111" s="12">
        <v>0.0</v>
      </c>
      <c r="R111" s="13" t="b">
        <v>1</v>
      </c>
      <c r="S111" s="13" t="b">
        <v>1</v>
      </c>
    </row>
    <row r="112" ht="15.75" customHeight="1">
      <c r="A112" s="9" t="s">
        <v>312</v>
      </c>
      <c r="B112" s="9" t="s">
        <v>313</v>
      </c>
      <c r="C112" s="10">
        <v>0.0</v>
      </c>
      <c r="D112" s="10">
        <v>0.0</v>
      </c>
      <c r="E112" s="10">
        <v>0.0</v>
      </c>
      <c r="F112" s="12">
        <v>0.0</v>
      </c>
      <c r="G112" s="12">
        <v>0.0</v>
      </c>
      <c r="H112" s="12">
        <v>0.0</v>
      </c>
      <c r="I112" s="12">
        <v>0.0</v>
      </c>
      <c r="J112" s="12">
        <v>0.0</v>
      </c>
      <c r="K112" s="12">
        <v>0.0</v>
      </c>
      <c r="L112" s="12">
        <v>0.0</v>
      </c>
      <c r="M112" s="12">
        <v>0.0</v>
      </c>
      <c r="N112" s="12">
        <v>0.0</v>
      </c>
      <c r="O112" s="12">
        <v>0.0</v>
      </c>
      <c r="P112" s="12">
        <v>0.0</v>
      </c>
      <c r="Q112" s="12">
        <v>0.0</v>
      </c>
      <c r="R112" s="13" t="b">
        <v>1</v>
      </c>
      <c r="S112" s="13" t="b">
        <v>1</v>
      </c>
    </row>
    <row r="113" ht="15.75" customHeight="1">
      <c r="A113" s="15" t="s">
        <v>314</v>
      </c>
      <c r="B113" s="15" t="s">
        <v>315</v>
      </c>
      <c r="C113" s="16">
        <v>5000.0</v>
      </c>
      <c r="D113" s="16">
        <v>5000.0</v>
      </c>
      <c r="E113" s="16">
        <v>5000.0</v>
      </c>
      <c r="F113" s="20">
        <v>0.0</v>
      </c>
      <c r="G113" s="20">
        <v>0.0</v>
      </c>
      <c r="H113" s="20">
        <v>0.0</v>
      </c>
      <c r="I113" s="20">
        <v>0.0</v>
      </c>
      <c r="J113" s="20">
        <v>0.0</v>
      </c>
      <c r="K113" s="20">
        <v>0.0</v>
      </c>
      <c r="L113" s="20">
        <v>0.0</v>
      </c>
      <c r="M113" s="20">
        <v>0.0</v>
      </c>
      <c r="N113" s="20">
        <v>0.0</v>
      </c>
      <c r="O113" s="20">
        <v>0.0</v>
      </c>
      <c r="P113" s="20">
        <v>0.0</v>
      </c>
      <c r="Q113" s="20">
        <v>0.0</v>
      </c>
      <c r="R113" s="13" t="b">
        <v>1</v>
      </c>
      <c r="S113" s="13" t="b">
        <v>1</v>
      </c>
    </row>
    <row r="114" ht="15.75" customHeight="1">
      <c r="A114" s="4" t="s">
        <v>176</v>
      </c>
      <c r="B114" s="4" t="s">
        <v>187</v>
      </c>
      <c r="C114" s="5">
        <f t="shared" ref="C114:E114" si="23">SUM(C112:C113)</f>
        <v>5000</v>
      </c>
      <c r="D114" s="5">
        <f t="shared" si="23"/>
        <v>5000</v>
      </c>
      <c r="E114" s="5">
        <f t="shared" si="23"/>
        <v>5000</v>
      </c>
      <c r="F114" s="41">
        <f>SUMIF(R111:R113, TRUE, F111:F113)</f>
        <v>0</v>
      </c>
      <c r="G114" s="41">
        <f>SUMIF(R111:R113, TRUE, G111:G113)</f>
        <v>0</v>
      </c>
      <c r="H114" s="41">
        <f>SUMIF(R111:R113, TRUE, H111:H113)</f>
        <v>0</v>
      </c>
      <c r="I114" s="41">
        <f>SUMIF(R111:R113, TRUE, I111:I113)</f>
        <v>0</v>
      </c>
      <c r="J114" s="41">
        <f>SUMIF(R111:R113, TRUE, J111:J113)</f>
        <v>0</v>
      </c>
      <c r="K114" s="41">
        <f>SUMIF(R111:R113, TRUE, K111:K113)</f>
        <v>0</v>
      </c>
      <c r="L114" s="41">
        <f>SUMIF(R111:R113, TRUE, L111:L113)</f>
        <v>0</v>
      </c>
      <c r="M114" s="41">
        <f>SUMIF(R111:R113, TRUE, M111:M113)</f>
        <v>0</v>
      </c>
      <c r="N114" s="41">
        <f>SUMIF(R111:R113, TRUE, N111:N113)</f>
        <v>0</v>
      </c>
      <c r="O114" s="41">
        <f>SUMIF(R111:R113, TRUE, O111:O113)</f>
        <v>0</v>
      </c>
      <c r="P114" s="41">
        <f>SUMIF(R111:R113, TRUE, P111:P113)</f>
        <v>0</v>
      </c>
      <c r="Q114" s="41">
        <f>SUMIF(R111:R113, TRUE, Q111:Q113)</f>
        <v>0</v>
      </c>
      <c r="R114" s="13" t="b">
        <v>0</v>
      </c>
      <c r="S114" s="13" t="b">
        <v>0</v>
      </c>
    </row>
    <row r="115" ht="15.75" customHeight="1">
      <c r="A115" s="4"/>
      <c r="B115" s="4"/>
      <c r="C115" s="5"/>
      <c r="D115" s="5"/>
      <c r="E115" s="5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ht="15.75" customHeight="1">
      <c r="A116" s="9" t="s">
        <v>316</v>
      </c>
      <c r="B116" s="21" t="s">
        <v>317</v>
      </c>
      <c r="C116" s="10">
        <v>0.0</v>
      </c>
      <c r="D116" s="10">
        <v>0.0</v>
      </c>
      <c r="E116" s="10">
        <v>0.0</v>
      </c>
      <c r="F116" s="12">
        <v>0.0</v>
      </c>
      <c r="G116" s="12">
        <v>0.0</v>
      </c>
      <c r="H116" s="12">
        <v>0.0</v>
      </c>
      <c r="I116" s="12">
        <v>0.0</v>
      </c>
      <c r="J116" s="12">
        <v>0.0</v>
      </c>
      <c r="K116" s="12">
        <v>0.0</v>
      </c>
      <c r="L116" s="12">
        <v>0.0</v>
      </c>
      <c r="M116" s="12">
        <v>0.0</v>
      </c>
      <c r="N116" s="12">
        <v>0.0</v>
      </c>
      <c r="O116" s="12">
        <v>0.0</v>
      </c>
      <c r="P116" s="12">
        <v>0.0</v>
      </c>
      <c r="Q116" s="12">
        <v>0.0</v>
      </c>
      <c r="R116" s="13" t="b">
        <v>1</v>
      </c>
      <c r="S116" s="13" t="b">
        <v>1</v>
      </c>
    </row>
    <row r="117" ht="15.75" customHeight="1">
      <c r="A117" s="15" t="s">
        <v>318</v>
      </c>
      <c r="B117" s="15" t="s">
        <v>319</v>
      </c>
      <c r="C117" s="16">
        <v>15300.0</v>
      </c>
      <c r="D117" s="16">
        <v>15300.0</v>
      </c>
      <c r="E117" s="16">
        <v>15300.0</v>
      </c>
      <c r="F117" s="20">
        <v>0.0</v>
      </c>
      <c r="G117" s="20">
        <v>0.0</v>
      </c>
      <c r="H117" s="20">
        <v>0.0</v>
      </c>
      <c r="I117" s="20">
        <v>0.0</v>
      </c>
      <c r="J117" s="20">
        <v>0.0</v>
      </c>
      <c r="K117" s="20">
        <v>0.0</v>
      </c>
      <c r="L117" s="20">
        <v>0.0</v>
      </c>
      <c r="M117" s="20">
        <v>0.0</v>
      </c>
      <c r="N117" s="20">
        <v>0.0</v>
      </c>
      <c r="O117" s="20">
        <v>0.0</v>
      </c>
      <c r="P117" s="20">
        <v>0.0</v>
      </c>
      <c r="Q117" s="20">
        <v>0.0</v>
      </c>
      <c r="R117" s="13" t="b">
        <v>1</v>
      </c>
      <c r="S117" s="13" t="b">
        <v>1</v>
      </c>
    </row>
    <row r="118" ht="15.75" customHeight="1">
      <c r="A118" s="15" t="s">
        <v>320</v>
      </c>
      <c r="B118" s="15" t="s">
        <v>321</v>
      </c>
      <c r="C118" s="16">
        <v>2900.0</v>
      </c>
      <c r="D118" s="16">
        <v>2900.0</v>
      </c>
      <c r="E118" s="16">
        <v>2900.0</v>
      </c>
      <c r="F118" s="20">
        <v>0.0</v>
      </c>
      <c r="G118" s="20">
        <v>0.0</v>
      </c>
      <c r="H118" s="20">
        <v>0.0</v>
      </c>
      <c r="I118" s="20">
        <v>0.0</v>
      </c>
      <c r="J118" s="20">
        <v>0.0</v>
      </c>
      <c r="K118" s="20">
        <v>0.0</v>
      </c>
      <c r="L118" s="20">
        <v>0.0</v>
      </c>
      <c r="M118" s="20">
        <v>0.0</v>
      </c>
      <c r="N118" s="20">
        <v>0.0</v>
      </c>
      <c r="O118" s="20">
        <v>0.0</v>
      </c>
      <c r="P118" s="20">
        <v>0.0</v>
      </c>
      <c r="Q118" s="20">
        <v>0.0</v>
      </c>
      <c r="R118" s="13" t="b">
        <v>1</v>
      </c>
      <c r="S118" s="13" t="b">
        <v>1</v>
      </c>
    </row>
    <row r="119" ht="15.75" customHeight="1">
      <c r="A119" s="4" t="s">
        <v>176</v>
      </c>
      <c r="B119" s="4" t="s">
        <v>187</v>
      </c>
      <c r="C119" s="5">
        <f t="shared" ref="C119:E119" si="24">SUM(C117:C118)</f>
        <v>18200</v>
      </c>
      <c r="D119" s="5">
        <f t="shared" si="24"/>
        <v>18200</v>
      </c>
      <c r="E119" s="5">
        <f t="shared" si="24"/>
        <v>18200</v>
      </c>
      <c r="F119" s="41">
        <f>SUMIF(R116:R118, TRUE, F116:F118)</f>
        <v>0</v>
      </c>
      <c r="G119" s="41">
        <f>SUMIF(R116:R118, TRUE, G116:G118)</f>
        <v>0</v>
      </c>
      <c r="H119" s="41">
        <f>SUMIF(R116:R118, TRUE, H116:H118)</f>
        <v>0</v>
      </c>
      <c r="I119" s="41">
        <f>SUMIF(R116:R118, TRUE, I116:I118)</f>
        <v>0</v>
      </c>
      <c r="J119" s="41">
        <f>SUMIF(R116:R118, TRUE, J116:J118)</f>
        <v>0</v>
      </c>
      <c r="K119" s="41">
        <f>SUMIF(R116:R118, TRUE, K116:K118)</f>
        <v>0</v>
      </c>
      <c r="L119" s="41">
        <f>SUMIF(R116:R118, TRUE, L116:L118)</f>
        <v>0</v>
      </c>
      <c r="M119" s="41">
        <f>SUMIF(R116:R118, TRUE, M116:M118)</f>
        <v>0</v>
      </c>
      <c r="N119" s="41">
        <f>SUMIF(R116:R118, TRUE, N116:N118)</f>
        <v>0</v>
      </c>
      <c r="O119" s="41">
        <f>SUMIF(R116:R118, TRUE, O116:O118)</f>
        <v>0</v>
      </c>
      <c r="P119" s="41">
        <f>SUMIF(R116:R118, TRUE, P116:P118)</f>
        <v>0</v>
      </c>
      <c r="Q119" s="41">
        <f>SUMIF(R116:R118, TRUE, Q116:Q118)</f>
        <v>0</v>
      </c>
      <c r="R119" s="13" t="b">
        <v>0</v>
      </c>
      <c r="S119" s="13" t="b">
        <v>0</v>
      </c>
    </row>
    <row r="120" ht="15.75" customHeight="1">
      <c r="A120" s="4"/>
      <c r="B120" s="4"/>
      <c r="C120" s="5"/>
      <c r="D120" s="5"/>
      <c r="E120" s="5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ht="15.75" customHeight="1">
      <c r="A121" s="9" t="s">
        <v>322</v>
      </c>
      <c r="B121" s="21" t="s">
        <v>323</v>
      </c>
      <c r="C121" s="10">
        <v>0.0</v>
      </c>
      <c r="D121" s="10">
        <v>0.0</v>
      </c>
      <c r="E121" s="10">
        <v>0.0</v>
      </c>
      <c r="F121" s="12">
        <v>0.0</v>
      </c>
      <c r="G121" s="12">
        <v>0.0</v>
      </c>
      <c r="H121" s="12">
        <v>0.0</v>
      </c>
      <c r="I121" s="12">
        <v>0.0</v>
      </c>
      <c r="J121" s="12">
        <v>0.0</v>
      </c>
      <c r="K121" s="12">
        <v>0.0</v>
      </c>
      <c r="L121" s="12">
        <v>0.0</v>
      </c>
      <c r="M121" s="12">
        <v>0.0</v>
      </c>
      <c r="N121" s="12">
        <v>0.0</v>
      </c>
      <c r="O121" s="12">
        <v>0.0</v>
      </c>
      <c r="P121" s="12">
        <v>0.0</v>
      </c>
      <c r="Q121" s="12">
        <v>0.0</v>
      </c>
      <c r="R121" s="13" t="b">
        <v>1</v>
      </c>
      <c r="S121" s="13" t="b">
        <v>1</v>
      </c>
    </row>
    <row r="122" ht="15.75" customHeight="1">
      <c r="A122" s="15" t="s">
        <v>324</v>
      </c>
      <c r="B122" s="15" t="s">
        <v>325</v>
      </c>
      <c r="C122" s="16">
        <v>207120.16</v>
      </c>
      <c r="D122" s="16">
        <v>178983.0</v>
      </c>
      <c r="E122" s="16">
        <v>178983.0</v>
      </c>
      <c r="F122" s="20">
        <v>0.0</v>
      </c>
      <c r="G122" s="20">
        <v>0.0</v>
      </c>
      <c r="H122" s="20">
        <v>0.0</v>
      </c>
      <c r="I122" s="20">
        <v>0.0</v>
      </c>
      <c r="J122" s="20">
        <v>0.0</v>
      </c>
      <c r="K122" s="20">
        <v>0.0</v>
      </c>
      <c r="L122" s="20">
        <v>0.0</v>
      </c>
      <c r="M122" s="20">
        <v>0.0</v>
      </c>
      <c r="N122" s="20">
        <v>0.0</v>
      </c>
      <c r="O122" s="20">
        <v>0.0</v>
      </c>
      <c r="P122" s="20">
        <v>0.0</v>
      </c>
      <c r="Q122" s="20">
        <v>0.0</v>
      </c>
      <c r="R122" s="13" t="b">
        <v>1</v>
      </c>
      <c r="S122" s="13" t="b">
        <v>1</v>
      </c>
    </row>
    <row r="123" ht="15.75" customHeight="1">
      <c r="A123" s="15" t="s">
        <v>326</v>
      </c>
      <c r="B123" s="15" t="s">
        <v>327</v>
      </c>
      <c r="C123" s="16">
        <v>4970.0</v>
      </c>
      <c r="D123" s="16">
        <v>1720.0</v>
      </c>
      <c r="E123" s="16">
        <v>1720.0</v>
      </c>
      <c r="F123" s="20">
        <v>0.0</v>
      </c>
      <c r="G123" s="20">
        <v>0.0</v>
      </c>
      <c r="H123" s="20">
        <v>0.0</v>
      </c>
      <c r="I123" s="20">
        <v>0.0</v>
      </c>
      <c r="J123" s="20">
        <v>0.0</v>
      </c>
      <c r="K123" s="20">
        <v>0.0</v>
      </c>
      <c r="L123" s="20">
        <v>0.0</v>
      </c>
      <c r="M123" s="20">
        <v>0.0</v>
      </c>
      <c r="N123" s="20">
        <v>0.0</v>
      </c>
      <c r="O123" s="20">
        <v>0.0</v>
      </c>
      <c r="P123" s="20">
        <v>0.0</v>
      </c>
      <c r="Q123" s="20">
        <v>0.0</v>
      </c>
      <c r="R123" s="13" t="b">
        <v>1</v>
      </c>
      <c r="S123" s="13" t="b">
        <v>1</v>
      </c>
    </row>
    <row r="124" ht="15.75" customHeight="1">
      <c r="A124" s="15" t="s">
        <v>328</v>
      </c>
      <c r="B124" s="15" t="s">
        <v>329</v>
      </c>
      <c r="C124" s="16">
        <v>11961.0</v>
      </c>
      <c r="D124" s="16">
        <v>8940.0</v>
      </c>
      <c r="E124" s="16">
        <v>8940.0</v>
      </c>
      <c r="F124" s="43">
        <v>0.0</v>
      </c>
      <c r="G124" s="43">
        <v>0.0</v>
      </c>
      <c r="H124" s="43">
        <v>0.0</v>
      </c>
      <c r="I124" s="43">
        <v>0.0</v>
      </c>
      <c r="J124" s="43">
        <v>0.0</v>
      </c>
      <c r="K124" s="43">
        <v>0.0</v>
      </c>
      <c r="L124" s="43">
        <v>0.0</v>
      </c>
      <c r="M124" s="43">
        <v>0.0</v>
      </c>
      <c r="N124" s="43">
        <v>0.0</v>
      </c>
      <c r="O124" s="43">
        <v>0.0</v>
      </c>
      <c r="P124" s="43">
        <v>0.0</v>
      </c>
      <c r="Q124" s="43">
        <v>0.0</v>
      </c>
      <c r="R124" s="13" t="b">
        <v>1</v>
      </c>
      <c r="S124" s="13" t="b">
        <v>1</v>
      </c>
    </row>
    <row r="125" ht="15.75" customHeight="1">
      <c r="A125" s="4" t="s">
        <v>176</v>
      </c>
      <c r="B125" s="4" t="s">
        <v>187</v>
      </c>
      <c r="C125" s="5">
        <f t="shared" ref="C125:E125" si="25">SUM(C122:C124)</f>
        <v>224051.16</v>
      </c>
      <c r="D125" s="5">
        <f t="shared" si="25"/>
        <v>189643</v>
      </c>
      <c r="E125" s="5">
        <f t="shared" si="25"/>
        <v>189643</v>
      </c>
      <c r="F125" s="41">
        <f>SUMIF(R121:R124, TRUE, F121:F124)</f>
        <v>0</v>
      </c>
      <c r="G125" s="41">
        <f>SUMIF(R121:R124, TRUE, G121:G124)</f>
        <v>0</v>
      </c>
      <c r="H125" s="41">
        <f>SUMIF(R121:R124, TRUE, H121:H124)</f>
        <v>0</v>
      </c>
      <c r="I125" s="41">
        <f>SUMIF(R121:R124, TRUE, I121:I124)</f>
        <v>0</v>
      </c>
      <c r="J125" s="41">
        <f>SUMIF(R121:R124, TRUE, J121:J124)</f>
        <v>0</v>
      </c>
      <c r="K125" s="41">
        <f>SUMIF(R121:R124, TRUE, K121:K124)</f>
        <v>0</v>
      </c>
      <c r="L125" s="41">
        <f>SUMIF(R121:R124, TRUE, L121:L124)</f>
        <v>0</v>
      </c>
      <c r="M125" s="41">
        <f>SUMIF(R121:R124, TRUE, M121:M124)</f>
        <v>0</v>
      </c>
      <c r="N125" s="41">
        <f>SUMIF(R121:R124, TRUE, N121:N124)</f>
        <v>0</v>
      </c>
      <c r="O125" s="41">
        <f>SUMIF(R121:R124, TRUE, O121:O124)</f>
        <v>0</v>
      </c>
      <c r="P125" s="41">
        <f>SUMIF(R121:R124, TRUE, P121:P124)</f>
        <v>0</v>
      </c>
      <c r="Q125" s="41">
        <f>SUMIF(R121:R124, TRUE, Q121:Q124)</f>
        <v>0</v>
      </c>
      <c r="R125" s="13" t="b">
        <v>0</v>
      </c>
      <c r="S125" s="13" t="b">
        <v>0</v>
      </c>
    </row>
    <row r="126" ht="15.75" customHeight="1">
      <c r="A126" s="4"/>
      <c r="B126" s="4"/>
      <c r="C126" s="5"/>
      <c r="D126" s="5"/>
      <c r="E126" s="5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ht="15.75" customHeight="1">
      <c r="A127" s="9" t="s">
        <v>330</v>
      </c>
      <c r="B127" s="21" t="s">
        <v>331</v>
      </c>
      <c r="C127" s="10">
        <v>0.0</v>
      </c>
      <c r="D127" s="10">
        <v>0.0</v>
      </c>
      <c r="E127" s="10">
        <v>0.0</v>
      </c>
      <c r="F127" s="12">
        <v>0.0</v>
      </c>
      <c r="G127" s="12">
        <v>0.0</v>
      </c>
      <c r="H127" s="12">
        <v>0.0</v>
      </c>
      <c r="I127" s="12">
        <v>0.0</v>
      </c>
      <c r="J127" s="12">
        <v>0.0</v>
      </c>
      <c r="K127" s="12">
        <v>0.0</v>
      </c>
      <c r="L127" s="12">
        <v>0.0</v>
      </c>
      <c r="M127" s="12">
        <v>0.0</v>
      </c>
      <c r="N127" s="12">
        <v>0.0</v>
      </c>
      <c r="O127" s="12">
        <v>0.0</v>
      </c>
      <c r="P127" s="12">
        <v>0.0</v>
      </c>
      <c r="Q127" s="12">
        <v>0.0</v>
      </c>
      <c r="R127" s="13" t="b">
        <v>1</v>
      </c>
      <c r="S127" s="13" t="b">
        <v>1</v>
      </c>
    </row>
    <row r="128" ht="15.75" customHeight="1">
      <c r="A128" s="15" t="s">
        <v>332</v>
      </c>
      <c r="B128" s="15" t="s">
        <v>333</v>
      </c>
      <c r="C128" s="16">
        <v>143293.8</v>
      </c>
      <c r="D128" s="16">
        <v>140622.0</v>
      </c>
      <c r="E128" s="16">
        <v>140622.0</v>
      </c>
      <c r="F128" s="20">
        <v>0.0</v>
      </c>
      <c r="G128" s="20">
        <v>0.0</v>
      </c>
      <c r="H128" s="20">
        <v>0.0</v>
      </c>
      <c r="I128" s="20">
        <v>0.0</v>
      </c>
      <c r="J128" s="20">
        <v>0.0</v>
      </c>
      <c r="K128" s="20">
        <v>0.0</v>
      </c>
      <c r="L128" s="20">
        <v>0.0</v>
      </c>
      <c r="M128" s="20">
        <v>0.0</v>
      </c>
      <c r="N128" s="20">
        <v>0.0</v>
      </c>
      <c r="O128" s="20">
        <v>0.0</v>
      </c>
      <c r="P128" s="20">
        <v>0.0</v>
      </c>
      <c r="Q128" s="20">
        <v>0.0</v>
      </c>
      <c r="R128" s="13" t="b">
        <v>1</v>
      </c>
      <c r="S128" s="13" t="b">
        <v>1</v>
      </c>
    </row>
    <row r="129" ht="15.75" customHeight="1">
      <c r="A129" s="15" t="s">
        <v>334</v>
      </c>
      <c r="B129" s="15" t="s">
        <v>335</v>
      </c>
      <c r="C129" s="16">
        <v>1500.0</v>
      </c>
      <c r="D129" s="16">
        <v>250.0</v>
      </c>
      <c r="E129" s="16">
        <v>250.0</v>
      </c>
      <c r="F129" s="20">
        <v>0.0</v>
      </c>
      <c r="G129" s="20">
        <v>0.0</v>
      </c>
      <c r="H129" s="20">
        <v>0.0</v>
      </c>
      <c r="I129" s="20">
        <v>0.0</v>
      </c>
      <c r="J129" s="20">
        <v>0.0</v>
      </c>
      <c r="K129" s="20">
        <v>0.0</v>
      </c>
      <c r="L129" s="20">
        <v>0.0</v>
      </c>
      <c r="M129" s="20">
        <v>0.0</v>
      </c>
      <c r="N129" s="20">
        <v>0.0</v>
      </c>
      <c r="O129" s="20">
        <v>0.0</v>
      </c>
      <c r="P129" s="20">
        <v>0.0</v>
      </c>
      <c r="Q129" s="20">
        <v>0.0</v>
      </c>
      <c r="R129" s="13" t="b">
        <v>1</v>
      </c>
      <c r="S129" s="13" t="b">
        <v>1</v>
      </c>
    </row>
    <row r="130" ht="15.75" customHeight="1">
      <c r="A130" s="15" t="s">
        <v>336</v>
      </c>
      <c r="B130" s="15" t="s">
        <v>337</v>
      </c>
      <c r="C130" s="16">
        <v>3950.0</v>
      </c>
      <c r="D130" s="16">
        <v>2450.0</v>
      </c>
      <c r="E130" s="16">
        <v>2450.0</v>
      </c>
      <c r="F130" s="43">
        <v>0.0</v>
      </c>
      <c r="G130" s="43">
        <v>0.0</v>
      </c>
      <c r="H130" s="43">
        <v>0.0</v>
      </c>
      <c r="I130" s="43">
        <v>0.0</v>
      </c>
      <c r="J130" s="43">
        <v>0.0</v>
      </c>
      <c r="K130" s="43">
        <v>0.0</v>
      </c>
      <c r="L130" s="43">
        <v>0.0</v>
      </c>
      <c r="M130" s="43">
        <v>0.0</v>
      </c>
      <c r="N130" s="43">
        <v>0.0</v>
      </c>
      <c r="O130" s="43">
        <v>0.0</v>
      </c>
      <c r="P130" s="43">
        <v>0.0</v>
      </c>
      <c r="Q130" s="43">
        <v>0.0</v>
      </c>
      <c r="R130" s="13" t="b">
        <v>1</v>
      </c>
      <c r="S130" s="13" t="b">
        <v>1</v>
      </c>
    </row>
    <row r="131" ht="15.75" customHeight="1">
      <c r="A131" s="4" t="s">
        <v>176</v>
      </c>
      <c r="B131" s="4" t="s">
        <v>187</v>
      </c>
      <c r="C131" s="5">
        <f t="shared" ref="C131:E131" si="26">SUM(C128:C130)</f>
        <v>148743.8</v>
      </c>
      <c r="D131" s="5">
        <f t="shared" si="26"/>
        <v>143322</v>
      </c>
      <c r="E131" s="5">
        <f t="shared" si="26"/>
        <v>143322</v>
      </c>
      <c r="F131" s="41">
        <f>SUMIF(R127:R130, TRUE, F127:F130)</f>
        <v>0</v>
      </c>
      <c r="G131" s="41">
        <f>SUMIF(R127:R130, TRUE, G127:G130)</f>
        <v>0</v>
      </c>
      <c r="H131" s="41">
        <f>SUMIF(R127:R130, TRUE, H127:H130)</f>
        <v>0</v>
      </c>
      <c r="I131" s="41">
        <f>SUMIF(R127:R130, TRUE, I127:I130)</f>
        <v>0</v>
      </c>
      <c r="J131" s="41">
        <f>SUMIF(R127:R130, TRUE, J127:J130)</f>
        <v>0</v>
      </c>
      <c r="K131" s="41">
        <f>SUMIF(R127:R130, TRUE, K127:K130)</f>
        <v>0</v>
      </c>
      <c r="L131" s="41">
        <f>SUMIF(R127:R130, TRUE, L127:L130)</f>
        <v>0</v>
      </c>
      <c r="M131" s="41">
        <f>SUMIF(R127:R130, TRUE, M127:M130)</f>
        <v>0</v>
      </c>
      <c r="N131" s="41">
        <f>SUMIF(R127:R130, TRUE, N127:N130)</f>
        <v>0</v>
      </c>
      <c r="O131" s="41">
        <f>SUMIF(R127:R130, TRUE, O127:O130)</f>
        <v>0</v>
      </c>
      <c r="P131" s="41">
        <f>SUMIF(R127:R130, TRUE, P127:P130)</f>
        <v>0</v>
      </c>
      <c r="Q131" s="41">
        <f>SUMIF(R127:R130, TRUE, Q127:Q130)</f>
        <v>0</v>
      </c>
      <c r="R131" s="13" t="b">
        <v>0</v>
      </c>
      <c r="S131" s="13" t="b">
        <v>0</v>
      </c>
    </row>
    <row r="132" ht="15.75" customHeight="1">
      <c r="A132" s="4"/>
      <c r="B132" s="4"/>
      <c r="C132" s="5"/>
      <c r="D132" s="5"/>
      <c r="E132" s="5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ht="15.75" customHeight="1">
      <c r="A133" s="9" t="s">
        <v>338</v>
      </c>
      <c r="B133" s="21" t="s">
        <v>339</v>
      </c>
      <c r="C133" s="10">
        <v>0.0</v>
      </c>
      <c r="D133" s="10">
        <v>0.0</v>
      </c>
      <c r="E133" s="10">
        <v>0.0</v>
      </c>
      <c r="F133" s="12">
        <v>0.0</v>
      </c>
      <c r="G133" s="12">
        <v>0.0</v>
      </c>
      <c r="H133" s="12">
        <v>0.0</v>
      </c>
      <c r="I133" s="12">
        <v>0.0</v>
      </c>
      <c r="J133" s="12">
        <v>0.0</v>
      </c>
      <c r="K133" s="12">
        <v>0.0</v>
      </c>
      <c r="L133" s="12">
        <v>0.0</v>
      </c>
      <c r="M133" s="12">
        <v>0.0</v>
      </c>
      <c r="N133" s="12">
        <v>0.0</v>
      </c>
      <c r="O133" s="12">
        <v>0.0</v>
      </c>
      <c r="P133" s="12">
        <v>0.0</v>
      </c>
      <c r="Q133" s="12">
        <v>0.0</v>
      </c>
      <c r="R133" s="13" t="b">
        <v>1</v>
      </c>
      <c r="S133" s="13" t="b">
        <v>1</v>
      </c>
    </row>
    <row r="134" ht="15.75" customHeight="1">
      <c r="A134" s="15" t="s">
        <v>340</v>
      </c>
      <c r="B134" s="15" t="s">
        <v>341</v>
      </c>
      <c r="C134" s="16">
        <v>27517.0</v>
      </c>
      <c r="D134" s="16">
        <v>26517.0</v>
      </c>
      <c r="E134" s="16">
        <v>26517.0</v>
      </c>
      <c r="F134" s="20">
        <v>0.0</v>
      </c>
      <c r="G134" s="20">
        <v>0.0</v>
      </c>
      <c r="H134" s="20">
        <v>0.0</v>
      </c>
      <c r="I134" s="20">
        <v>0.0</v>
      </c>
      <c r="J134" s="20">
        <v>0.0</v>
      </c>
      <c r="K134" s="20">
        <v>0.0</v>
      </c>
      <c r="L134" s="20">
        <v>0.0</v>
      </c>
      <c r="M134" s="20">
        <v>0.0</v>
      </c>
      <c r="N134" s="20">
        <v>0.0</v>
      </c>
      <c r="O134" s="20">
        <v>0.0</v>
      </c>
      <c r="P134" s="20">
        <v>0.0</v>
      </c>
      <c r="Q134" s="20">
        <v>0.0</v>
      </c>
      <c r="R134" s="13" t="b">
        <v>1</v>
      </c>
      <c r="S134" s="13" t="b">
        <v>1</v>
      </c>
    </row>
    <row r="135" ht="15.75" customHeight="1">
      <c r="A135" s="4" t="s">
        <v>176</v>
      </c>
      <c r="B135" s="4" t="s">
        <v>187</v>
      </c>
      <c r="C135" s="5">
        <f t="shared" ref="C135:E135" si="27">C134</f>
        <v>27517</v>
      </c>
      <c r="D135" s="5">
        <f t="shared" si="27"/>
        <v>26517</v>
      </c>
      <c r="E135" s="5">
        <f t="shared" si="27"/>
        <v>26517</v>
      </c>
      <c r="F135" s="41">
        <f>SUMIF(R133:R134, TRUE, F133:F134)</f>
        <v>0</v>
      </c>
      <c r="G135" s="41">
        <f>SUMIF(R133:R134, TRUE, G133:G134)</f>
        <v>0</v>
      </c>
      <c r="H135" s="41">
        <f>SUMIF(R133:R134, TRUE, H133:H134)</f>
        <v>0</v>
      </c>
      <c r="I135" s="41">
        <f>SUMIF(R133:R134, TRUE, I133:I134)</f>
        <v>0</v>
      </c>
      <c r="J135" s="41">
        <f>SUMIF(R133:R134, TRUE, J133:J134)</f>
        <v>0</v>
      </c>
      <c r="K135" s="41">
        <f>SUMIF(R133:R134, TRUE, K133:K134)</f>
        <v>0</v>
      </c>
      <c r="L135" s="41">
        <f>SUMIF(R133:R134, TRUE, L133:L134)</f>
        <v>0</v>
      </c>
      <c r="M135" s="41">
        <f>SUMIF(R133:R134, TRUE, M133:M134)</f>
        <v>0</v>
      </c>
      <c r="N135" s="41">
        <f>SUMIF(R133:R134, TRUE, N133:N134)</f>
        <v>0</v>
      </c>
      <c r="O135" s="41">
        <f>SUMIF(R133:R134, TRUE, O133:O134)</f>
        <v>0</v>
      </c>
      <c r="P135" s="41">
        <f>SUMIF(R133:R134, TRUE, P133:P134)</f>
        <v>0</v>
      </c>
      <c r="Q135" s="41">
        <f>SUMIF(R133:R134, TRUE, Q133:Q134)</f>
        <v>0</v>
      </c>
      <c r="R135" s="13" t="b">
        <v>0</v>
      </c>
      <c r="S135" s="13" t="b">
        <v>0</v>
      </c>
    </row>
    <row r="136" ht="15.75" customHeight="1">
      <c r="A136" s="4"/>
      <c r="B136" s="4"/>
      <c r="C136" s="5"/>
      <c r="D136" s="5"/>
      <c r="E136" s="5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ht="15.75" customHeight="1">
      <c r="A137" s="18" t="s">
        <v>342</v>
      </c>
      <c r="B137" s="18" t="s">
        <v>343</v>
      </c>
      <c r="C137" s="42">
        <v>7000.0</v>
      </c>
      <c r="D137" s="42">
        <v>7000.0</v>
      </c>
      <c r="E137" s="42">
        <v>7000.0</v>
      </c>
      <c r="F137" s="20">
        <v>0.0</v>
      </c>
      <c r="G137" s="20">
        <v>0.0</v>
      </c>
      <c r="H137" s="20">
        <v>0.0</v>
      </c>
      <c r="I137" s="20">
        <v>0.0</v>
      </c>
      <c r="J137" s="20">
        <v>0.0</v>
      </c>
      <c r="K137" s="20">
        <v>0.0</v>
      </c>
      <c r="L137" s="20">
        <v>0.0</v>
      </c>
      <c r="M137" s="20">
        <v>0.0</v>
      </c>
      <c r="N137" s="20">
        <v>0.0</v>
      </c>
      <c r="O137" s="20">
        <v>0.0</v>
      </c>
      <c r="P137" s="20">
        <v>0.0</v>
      </c>
      <c r="Q137" s="20">
        <v>0.0</v>
      </c>
      <c r="R137" s="13" t="b">
        <v>1</v>
      </c>
      <c r="S137" s="13" t="b">
        <v>1</v>
      </c>
    </row>
    <row r="138" ht="15.75" customHeight="1">
      <c r="A138" s="4" t="s">
        <v>176</v>
      </c>
      <c r="B138" s="4" t="s">
        <v>187</v>
      </c>
      <c r="C138" s="5">
        <f t="shared" ref="C138:E138" si="28">C137</f>
        <v>7000</v>
      </c>
      <c r="D138" s="5">
        <f t="shared" si="28"/>
        <v>7000</v>
      </c>
      <c r="E138" s="5">
        <f t="shared" si="28"/>
        <v>7000</v>
      </c>
      <c r="F138" s="41">
        <f>SUMIF(R137, TRUE, F137)</f>
        <v>0</v>
      </c>
      <c r="G138" s="41">
        <f>SUMIF(R137, TRUE, G137)</f>
        <v>0</v>
      </c>
      <c r="H138" s="41">
        <f>SUMIF(R137, TRUE, H137)</f>
        <v>0</v>
      </c>
      <c r="I138" s="41">
        <f>SUMIF(R137, TRUE, I137)</f>
        <v>0</v>
      </c>
      <c r="J138" s="41">
        <f>SUMIF(R137, TRUE, J137)</f>
        <v>0</v>
      </c>
      <c r="K138" s="41">
        <f>SUMIF(R137, TRUE, K137)</f>
        <v>0</v>
      </c>
      <c r="L138" s="41">
        <f>SUMIF(R137, TRUE, L137)</f>
        <v>0</v>
      </c>
      <c r="M138" s="41">
        <f>SUMIF(R137, TRUE, M137)</f>
        <v>0</v>
      </c>
      <c r="N138" s="41">
        <f>SUMIF(R137, TRUE, N137)</f>
        <v>0</v>
      </c>
      <c r="O138" s="41">
        <f>SUMIF(R137, TRUE, O137)</f>
        <v>0</v>
      </c>
      <c r="P138" s="41">
        <f>SUMIF(R137, TRUE, P137)</f>
        <v>0</v>
      </c>
      <c r="Q138" s="41">
        <f>SUMIF(R137, TRUE, Q137)</f>
        <v>0</v>
      </c>
      <c r="R138" s="13" t="b">
        <v>0</v>
      </c>
      <c r="S138" s="13" t="b">
        <v>0</v>
      </c>
    </row>
    <row r="139" ht="15.75" customHeight="1">
      <c r="A139" s="4"/>
      <c r="B139" s="4"/>
      <c r="C139" s="5"/>
      <c r="D139" s="5"/>
      <c r="E139" s="5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ht="15.75" customHeight="1">
      <c r="A140" s="18" t="s">
        <v>344</v>
      </c>
      <c r="B140" s="18" t="s">
        <v>345</v>
      </c>
      <c r="C140" s="42">
        <v>1700.0</v>
      </c>
      <c r="D140" s="42">
        <v>1000.0</v>
      </c>
      <c r="E140" s="42">
        <v>1000.0</v>
      </c>
      <c r="F140" s="20">
        <v>0.0</v>
      </c>
      <c r="G140" s="20">
        <v>0.0</v>
      </c>
      <c r="H140" s="20">
        <v>0.0</v>
      </c>
      <c r="I140" s="20">
        <v>0.0</v>
      </c>
      <c r="J140" s="20">
        <v>0.0</v>
      </c>
      <c r="K140" s="20">
        <v>0.0</v>
      </c>
      <c r="L140" s="20">
        <v>0.0</v>
      </c>
      <c r="M140" s="20">
        <v>0.0</v>
      </c>
      <c r="N140" s="20">
        <v>0.0</v>
      </c>
      <c r="O140" s="20">
        <v>0.0</v>
      </c>
      <c r="P140" s="20">
        <v>0.0</v>
      </c>
      <c r="Q140" s="20">
        <v>0.0</v>
      </c>
      <c r="R140" s="13" t="b">
        <v>1</v>
      </c>
      <c r="S140" s="13" t="b">
        <v>1</v>
      </c>
    </row>
    <row r="141" ht="15.75" customHeight="1">
      <c r="A141" s="4" t="s">
        <v>176</v>
      </c>
      <c r="B141" s="4" t="s">
        <v>187</v>
      </c>
      <c r="C141" s="5">
        <f t="shared" ref="C141:E141" si="29">C140</f>
        <v>1700</v>
      </c>
      <c r="D141" s="5">
        <f t="shared" si="29"/>
        <v>1000</v>
      </c>
      <c r="E141" s="5">
        <f t="shared" si="29"/>
        <v>1000</v>
      </c>
      <c r="F141" s="41">
        <f>SUMIF(R140, TRUE, F140)</f>
        <v>0</v>
      </c>
      <c r="G141" s="41">
        <f>SUMIF(R140, TRUE, G140)</f>
        <v>0</v>
      </c>
      <c r="H141" s="41">
        <f>SUMIF(R140, TRUE, H140)</f>
        <v>0</v>
      </c>
      <c r="I141" s="41">
        <f>SUMIF(R140, TRUE, I140)</f>
        <v>0</v>
      </c>
      <c r="J141" s="41">
        <f>SUMIF(R140, TRUE, J140)</f>
        <v>0</v>
      </c>
      <c r="K141" s="41">
        <f>SUMIF(R140, TRUE, K140)</f>
        <v>0</v>
      </c>
      <c r="L141" s="41">
        <f>SUMIF(R140, TRUE, L140)</f>
        <v>0</v>
      </c>
      <c r="M141" s="41">
        <f>SUMIF(R140, TRUE, M140)</f>
        <v>0</v>
      </c>
      <c r="N141" s="41">
        <f>SUMIF(R140, TRUE, N140)</f>
        <v>0</v>
      </c>
      <c r="O141" s="41">
        <f>SUMIF(R140, TRUE, O140)</f>
        <v>0</v>
      </c>
      <c r="P141" s="41">
        <f>SUMIF(R140, TRUE, P140)</f>
        <v>0</v>
      </c>
      <c r="Q141" s="41">
        <f>SUMIF(R140, TRUE, Q140)</f>
        <v>0</v>
      </c>
      <c r="R141" s="13" t="b">
        <v>0</v>
      </c>
      <c r="S141" s="13" t="b">
        <v>0</v>
      </c>
    </row>
    <row r="142" ht="15.75" customHeight="1">
      <c r="A142" s="4"/>
      <c r="B142" s="4"/>
      <c r="C142" s="5"/>
      <c r="D142" s="5"/>
      <c r="E142" s="5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ht="15.75" customHeight="1">
      <c r="A143" s="9" t="s">
        <v>346</v>
      </c>
      <c r="B143" s="21" t="s">
        <v>347</v>
      </c>
      <c r="C143" s="10">
        <v>0.0</v>
      </c>
      <c r="D143" s="10">
        <v>0.0</v>
      </c>
      <c r="E143" s="10">
        <v>0.0</v>
      </c>
      <c r="F143" s="12">
        <v>0.0</v>
      </c>
      <c r="G143" s="12">
        <v>0.0</v>
      </c>
      <c r="H143" s="12">
        <v>0.0</v>
      </c>
      <c r="I143" s="12">
        <v>0.0</v>
      </c>
      <c r="J143" s="12">
        <v>0.0</v>
      </c>
      <c r="K143" s="12">
        <v>0.0</v>
      </c>
      <c r="L143" s="12">
        <v>0.0</v>
      </c>
      <c r="M143" s="12">
        <v>0.0</v>
      </c>
      <c r="N143" s="12">
        <v>0.0</v>
      </c>
      <c r="O143" s="12">
        <v>0.0</v>
      </c>
      <c r="P143" s="12">
        <v>0.0</v>
      </c>
      <c r="Q143" s="12">
        <v>0.0</v>
      </c>
      <c r="R143" s="13" t="b">
        <v>1</v>
      </c>
      <c r="S143" s="13" t="b">
        <v>1</v>
      </c>
    </row>
    <row r="144" ht="15.75" customHeight="1">
      <c r="A144" s="15" t="s">
        <v>348</v>
      </c>
      <c r="B144" s="15" t="s">
        <v>349</v>
      </c>
      <c r="C144" s="16">
        <v>40000.0</v>
      </c>
      <c r="D144" s="16">
        <v>27500.0</v>
      </c>
      <c r="E144" s="16">
        <v>27500.0</v>
      </c>
      <c r="F144" s="20">
        <v>0.0</v>
      </c>
      <c r="G144" s="20">
        <v>0.0</v>
      </c>
      <c r="H144" s="20">
        <v>0.0</v>
      </c>
      <c r="I144" s="20">
        <v>0.0</v>
      </c>
      <c r="J144" s="20">
        <v>0.0</v>
      </c>
      <c r="K144" s="20">
        <v>0.0</v>
      </c>
      <c r="L144" s="20">
        <v>0.0</v>
      </c>
      <c r="M144" s="20">
        <v>0.0</v>
      </c>
      <c r="N144" s="20">
        <v>0.0</v>
      </c>
      <c r="O144" s="20">
        <v>0.0</v>
      </c>
      <c r="P144" s="20">
        <v>0.0</v>
      </c>
      <c r="Q144" s="20">
        <v>0.0</v>
      </c>
      <c r="R144" s="13" t="b">
        <v>1</v>
      </c>
      <c r="S144" s="13" t="b">
        <v>1</v>
      </c>
    </row>
    <row r="145" ht="15.75" customHeight="1">
      <c r="A145" s="9" t="s">
        <v>350</v>
      </c>
      <c r="B145" s="9" t="s">
        <v>351</v>
      </c>
      <c r="C145" s="10">
        <v>0.0</v>
      </c>
      <c r="D145" s="10">
        <v>0.0</v>
      </c>
      <c r="E145" s="10">
        <v>0.0</v>
      </c>
      <c r="F145" s="12">
        <v>0.0</v>
      </c>
      <c r="G145" s="12">
        <v>0.0</v>
      </c>
      <c r="H145" s="12">
        <v>0.0</v>
      </c>
      <c r="I145" s="12">
        <v>0.0</v>
      </c>
      <c r="J145" s="12">
        <v>0.0</v>
      </c>
      <c r="K145" s="12">
        <v>0.0</v>
      </c>
      <c r="L145" s="12">
        <v>0.0</v>
      </c>
      <c r="M145" s="12">
        <v>0.0</v>
      </c>
      <c r="N145" s="12">
        <v>0.0</v>
      </c>
      <c r="O145" s="12">
        <v>0.0</v>
      </c>
      <c r="P145" s="12">
        <v>0.0</v>
      </c>
      <c r="Q145" s="12">
        <v>0.0</v>
      </c>
      <c r="R145" s="13" t="b">
        <v>1</v>
      </c>
      <c r="S145" s="13" t="b">
        <v>1</v>
      </c>
    </row>
    <row r="146" ht="15.75" customHeight="1">
      <c r="A146" s="15" t="s">
        <v>352</v>
      </c>
      <c r="B146" s="15" t="s">
        <v>353</v>
      </c>
      <c r="C146" s="16">
        <v>40200.0</v>
      </c>
      <c r="D146" s="16">
        <v>24100.0</v>
      </c>
      <c r="E146" s="16">
        <v>24100.0</v>
      </c>
      <c r="F146" s="20">
        <v>0.0</v>
      </c>
      <c r="G146" s="20">
        <v>0.0</v>
      </c>
      <c r="H146" s="20">
        <v>0.0</v>
      </c>
      <c r="I146" s="20">
        <v>0.0</v>
      </c>
      <c r="J146" s="20">
        <v>0.0</v>
      </c>
      <c r="K146" s="20">
        <v>0.0</v>
      </c>
      <c r="L146" s="20">
        <v>0.0</v>
      </c>
      <c r="M146" s="20">
        <v>0.0</v>
      </c>
      <c r="N146" s="20">
        <v>0.0</v>
      </c>
      <c r="O146" s="20">
        <v>0.0</v>
      </c>
      <c r="P146" s="20">
        <v>0.0</v>
      </c>
      <c r="Q146" s="20">
        <v>0.0</v>
      </c>
      <c r="R146" s="13" t="b">
        <v>1</v>
      </c>
      <c r="S146" s="13" t="b">
        <v>1</v>
      </c>
    </row>
    <row r="147" ht="15.75" customHeight="1">
      <c r="A147" s="4" t="s">
        <v>176</v>
      </c>
      <c r="B147" s="4" t="s">
        <v>187</v>
      </c>
      <c r="C147" s="5">
        <f t="shared" ref="C147:E147" si="30">SUM(C144:C146)</f>
        <v>80200</v>
      </c>
      <c r="D147" s="5">
        <f t="shared" si="30"/>
        <v>51600</v>
      </c>
      <c r="E147" s="5">
        <f t="shared" si="30"/>
        <v>51600</v>
      </c>
      <c r="F147" s="41">
        <f>SUMIF(R143:R146, TRUE, F143:F146)</f>
        <v>0</v>
      </c>
      <c r="G147" s="41">
        <f>SUMIF(R143:R146, TRUE, G143:G146)</f>
        <v>0</v>
      </c>
      <c r="H147" s="41">
        <f>SUMIF(R143:R146, TRUE, H143:H146)</f>
        <v>0</v>
      </c>
      <c r="I147" s="41">
        <f>SUMIF(R143:R146, TRUE, I143:I146)</f>
        <v>0</v>
      </c>
      <c r="J147" s="41">
        <f>SUMIF(R143:R146, TRUE, J143:J146)</f>
        <v>0</v>
      </c>
      <c r="K147" s="41">
        <f>SUMIF(R143:R146, TRUE, K143:K146)</f>
        <v>0</v>
      </c>
      <c r="L147" s="41">
        <f>SUMIF(R143:R146, TRUE, L143:L146)</f>
        <v>0</v>
      </c>
      <c r="M147" s="41">
        <f>SUMIF(R143:R146, TRUE, M143:M146)</f>
        <v>0</v>
      </c>
      <c r="N147" s="41">
        <f>SUMIF(R143:R146, TRUE, N143:N146)</f>
        <v>0</v>
      </c>
      <c r="O147" s="41">
        <f>SUMIF(R143:R146, TRUE, O143:O146)</f>
        <v>0</v>
      </c>
      <c r="P147" s="41">
        <f>SUMIF(R143:R146, TRUE, P143:P146)</f>
        <v>0</v>
      </c>
      <c r="Q147" s="41">
        <f>SUMIF(R143:R146, TRUE, Q143:Q146)</f>
        <v>0</v>
      </c>
      <c r="R147" s="13" t="b">
        <v>0</v>
      </c>
      <c r="S147" s="13" t="b">
        <v>0</v>
      </c>
    </row>
    <row r="148" ht="15.75" customHeight="1">
      <c r="A148" s="4"/>
      <c r="B148" s="4"/>
      <c r="C148" s="5"/>
      <c r="D148" s="5"/>
      <c r="E148" s="5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ht="15.75" customHeight="1">
      <c r="A149" s="9" t="s">
        <v>354</v>
      </c>
      <c r="B149" s="21" t="s">
        <v>355</v>
      </c>
      <c r="C149" s="10">
        <v>0.0</v>
      </c>
      <c r="D149" s="10">
        <v>0.0</v>
      </c>
      <c r="E149" s="10">
        <v>0.0</v>
      </c>
      <c r="F149" s="12">
        <v>0.0</v>
      </c>
      <c r="G149" s="12">
        <v>0.0</v>
      </c>
      <c r="H149" s="12">
        <v>0.0</v>
      </c>
      <c r="I149" s="12">
        <v>0.0</v>
      </c>
      <c r="J149" s="12">
        <v>0.0</v>
      </c>
      <c r="K149" s="12">
        <v>0.0</v>
      </c>
      <c r="L149" s="12">
        <v>0.0</v>
      </c>
      <c r="M149" s="12">
        <v>0.0</v>
      </c>
      <c r="N149" s="12">
        <v>0.0</v>
      </c>
      <c r="O149" s="12">
        <v>0.0</v>
      </c>
      <c r="P149" s="12">
        <v>0.0</v>
      </c>
      <c r="Q149" s="12">
        <v>0.0</v>
      </c>
      <c r="R149" s="13" t="b">
        <v>1</v>
      </c>
      <c r="S149" s="13" t="b">
        <v>1</v>
      </c>
    </row>
    <row r="150" ht="15.75" customHeight="1">
      <c r="A150" s="15" t="s">
        <v>356</v>
      </c>
      <c r="B150" s="15" t="s">
        <v>357</v>
      </c>
      <c r="C150" s="16">
        <v>71000.0</v>
      </c>
      <c r="D150" s="16">
        <v>71000.0</v>
      </c>
      <c r="E150" s="16">
        <v>71000.0</v>
      </c>
      <c r="F150" s="20">
        <v>0.0</v>
      </c>
      <c r="G150" s="20">
        <v>0.0</v>
      </c>
      <c r="H150" s="20">
        <v>0.0</v>
      </c>
      <c r="I150" s="20">
        <v>0.0</v>
      </c>
      <c r="J150" s="20">
        <v>0.0</v>
      </c>
      <c r="K150" s="20">
        <v>0.0</v>
      </c>
      <c r="L150" s="20">
        <v>0.0</v>
      </c>
      <c r="M150" s="20">
        <v>0.0</v>
      </c>
      <c r="N150" s="20">
        <v>0.0</v>
      </c>
      <c r="O150" s="20">
        <v>0.0</v>
      </c>
      <c r="P150" s="20">
        <v>0.0</v>
      </c>
      <c r="Q150" s="20">
        <v>0.0</v>
      </c>
      <c r="R150" s="13" t="b">
        <v>1</v>
      </c>
      <c r="S150" s="13" t="b">
        <v>1</v>
      </c>
    </row>
    <row r="151" ht="15.75" customHeight="1">
      <c r="A151" s="15" t="s">
        <v>358</v>
      </c>
      <c r="B151" s="15" t="s">
        <v>359</v>
      </c>
      <c r="C151" s="16">
        <v>14250.0</v>
      </c>
      <c r="D151" s="16">
        <v>14250.0</v>
      </c>
      <c r="E151" s="16">
        <v>14250.0</v>
      </c>
      <c r="F151" s="20">
        <v>0.0</v>
      </c>
      <c r="G151" s="20">
        <v>0.0</v>
      </c>
      <c r="H151" s="20">
        <v>0.0</v>
      </c>
      <c r="I151" s="20">
        <v>0.0</v>
      </c>
      <c r="J151" s="20">
        <v>0.0</v>
      </c>
      <c r="K151" s="20">
        <v>0.0</v>
      </c>
      <c r="L151" s="20">
        <v>0.0</v>
      </c>
      <c r="M151" s="20">
        <v>0.0</v>
      </c>
      <c r="N151" s="20">
        <v>0.0</v>
      </c>
      <c r="O151" s="20">
        <v>0.0</v>
      </c>
      <c r="P151" s="20">
        <v>0.0</v>
      </c>
      <c r="Q151" s="20">
        <v>0.0</v>
      </c>
      <c r="R151" s="13" t="b">
        <v>1</v>
      </c>
      <c r="S151" s="13" t="b">
        <v>1</v>
      </c>
    </row>
    <row r="152" ht="15.75" customHeight="1">
      <c r="A152" s="4" t="s">
        <v>176</v>
      </c>
      <c r="B152" s="4" t="s">
        <v>187</v>
      </c>
      <c r="C152" s="5">
        <f t="shared" ref="C152:E152" si="31">SUM(C150:C151)</f>
        <v>85250</v>
      </c>
      <c r="D152" s="5">
        <f t="shared" si="31"/>
        <v>85250</v>
      </c>
      <c r="E152" s="5">
        <f t="shared" si="31"/>
        <v>85250</v>
      </c>
      <c r="F152" s="41">
        <f>SUMIF(R149:R151, TRUE, F149:F151)</f>
        <v>0</v>
      </c>
      <c r="G152" s="41">
        <f>SUMIF(R149:R151, TRUE, G149:G151)</f>
        <v>0</v>
      </c>
      <c r="H152" s="41">
        <f>SUMIF(R149:R151, TRUE, H149:H151)</f>
        <v>0</v>
      </c>
      <c r="I152" s="41">
        <f>SUMIF(R149:R151, TRUE, I149:I151)</f>
        <v>0</v>
      </c>
      <c r="J152" s="41">
        <f>SUMIF(R149:R151, TRUE, J149:J151)</f>
        <v>0</v>
      </c>
      <c r="K152" s="41">
        <f>SUMIF(R149:R151, TRUE, K149:K151)</f>
        <v>0</v>
      </c>
      <c r="L152" s="41">
        <f>SUMIF(R149:R151, TRUE, L149:L151)</f>
        <v>0</v>
      </c>
      <c r="M152" s="41">
        <f>SUMIF(R149:R151, TRUE, M149:M151)</f>
        <v>0</v>
      </c>
      <c r="N152" s="41">
        <f>SUMIF(R149:R151, TRUE, N149:N151)</f>
        <v>0</v>
      </c>
      <c r="O152" s="41">
        <f>SUMIF(R149:R151, TRUE, O149:O151)</f>
        <v>0</v>
      </c>
      <c r="P152" s="41">
        <f>SUMIF(R149:R151, TRUE, P149:P151)</f>
        <v>0</v>
      </c>
      <c r="Q152" s="41">
        <f>SUMIF(R149:R151, TRUE, Q149:Q151)</f>
        <v>0</v>
      </c>
      <c r="R152" s="13" t="b">
        <v>0</v>
      </c>
      <c r="S152" s="13" t="b">
        <v>0</v>
      </c>
    </row>
    <row r="153" ht="15.75" customHeight="1">
      <c r="A153" s="4"/>
      <c r="B153" s="4"/>
      <c r="C153" s="5"/>
      <c r="D153" s="5"/>
      <c r="E153" s="5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ht="15.75" customHeight="1">
      <c r="A154" s="9" t="s">
        <v>360</v>
      </c>
      <c r="B154" s="21" t="s">
        <v>361</v>
      </c>
      <c r="C154" s="10">
        <v>0.0</v>
      </c>
      <c r="D154" s="10">
        <v>0.0</v>
      </c>
      <c r="E154" s="10">
        <v>0.0</v>
      </c>
      <c r="F154" s="12">
        <v>0.0</v>
      </c>
      <c r="G154" s="12">
        <v>0.0</v>
      </c>
      <c r="H154" s="12">
        <v>0.0</v>
      </c>
      <c r="I154" s="12">
        <v>0.0</v>
      </c>
      <c r="J154" s="12">
        <v>0.0</v>
      </c>
      <c r="K154" s="12">
        <v>0.0</v>
      </c>
      <c r="L154" s="12">
        <v>0.0</v>
      </c>
      <c r="M154" s="12">
        <v>0.0</v>
      </c>
      <c r="N154" s="12">
        <v>0.0</v>
      </c>
      <c r="O154" s="12">
        <v>0.0</v>
      </c>
      <c r="P154" s="12">
        <v>0.0</v>
      </c>
      <c r="Q154" s="12">
        <v>0.0</v>
      </c>
      <c r="R154" s="13" t="b">
        <v>1</v>
      </c>
      <c r="S154" s="13" t="b">
        <v>1</v>
      </c>
    </row>
    <row r="155" ht="15.75" customHeight="1">
      <c r="A155" s="15" t="s">
        <v>362</v>
      </c>
      <c r="B155" s="15" t="s">
        <v>363</v>
      </c>
      <c r="C155" s="16">
        <v>1000.0</v>
      </c>
      <c r="D155" s="16">
        <v>1000.0</v>
      </c>
      <c r="E155" s="16">
        <v>1000.0</v>
      </c>
      <c r="F155" s="20">
        <v>0.0</v>
      </c>
      <c r="G155" s="20">
        <v>0.0</v>
      </c>
      <c r="H155" s="20">
        <v>0.0</v>
      </c>
      <c r="I155" s="20">
        <v>0.0</v>
      </c>
      <c r="J155" s="20">
        <v>0.0</v>
      </c>
      <c r="K155" s="20">
        <v>0.0</v>
      </c>
      <c r="L155" s="20">
        <v>0.0</v>
      </c>
      <c r="M155" s="20">
        <v>0.0</v>
      </c>
      <c r="N155" s="20">
        <v>0.0</v>
      </c>
      <c r="O155" s="20">
        <v>0.0</v>
      </c>
      <c r="P155" s="20">
        <v>0.0</v>
      </c>
      <c r="Q155" s="20">
        <v>0.0</v>
      </c>
      <c r="R155" s="13" t="b">
        <v>1</v>
      </c>
      <c r="S155" s="13" t="b">
        <v>1</v>
      </c>
    </row>
    <row r="156" ht="15.75" customHeight="1">
      <c r="A156" s="4" t="s">
        <v>176</v>
      </c>
      <c r="B156" s="4" t="s">
        <v>187</v>
      </c>
      <c r="C156" s="5">
        <f t="shared" ref="C156:E156" si="32">C155</f>
        <v>1000</v>
      </c>
      <c r="D156" s="5">
        <f t="shared" si="32"/>
        <v>1000</v>
      </c>
      <c r="E156" s="5">
        <f t="shared" si="32"/>
        <v>1000</v>
      </c>
      <c r="F156" s="41">
        <f>SUMIF(R154:R155, TRUE, F154:F155)</f>
        <v>0</v>
      </c>
      <c r="G156" s="41">
        <f>SUMIF(R154:R155, TRUE, G154:G155)</f>
        <v>0</v>
      </c>
      <c r="H156" s="41">
        <f>SUMIF(R154:R155, TRUE, H154:H155)</f>
        <v>0</v>
      </c>
      <c r="I156" s="41">
        <f>SUMIF(R154:R155, TRUE, I154:I155)</f>
        <v>0</v>
      </c>
      <c r="J156" s="41">
        <f>SUMIF(R154:R155, TRUE, J154:J155)</f>
        <v>0</v>
      </c>
      <c r="K156" s="41">
        <f>SUMIF(R154:R155, TRUE, K154:K155)</f>
        <v>0</v>
      </c>
      <c r="L156" s="41">
        <f>SUMIF(R154:R155, TRUE, L154:L155)</f>
        <v>0</v>
      </c>
      <c r="M156" s="41">
        <f>SUMIF(R154:R155, TRUE, M154:M155)</f>
        <v>0</v>
      </c>
      <c r="N156" s="41">
        <f>SUMIF(R154:R155, TRUE, N154:N155)</f>
        <v>0</v>
      </c>
      <c r="O156" s="41">
        <f>SUMIF(R154:R155, TRUE, O154:O155)</f>
        <v>0</v>
      </c>
      <c r="P156" s="41">
        <f>SUMIF(R154:R155, TRUE, P154:P155)</f>
        <v>0</v>
      </c>
      <c r="Q156" s="41">
        <f>SUMIF(R154:R155, TRUE, Q154:Q155)</f>
        <v>0</v>
      </c>
      <c r="R156" s="13" t="b">
        <v>0</v>
      </c>
      <c r="S156" s="13" t="b">
        <v>0</v>
      </c>
    </row>
    <row r="157" ht="15.75" customHeight="1">
      <c r="A157" s="4"/>
      <c r="B157" s="4"/>
      <c r="C157" s="5"/>
      <c r="D157" s="5"/>
      <c r="E157" s="5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ht="15.75" customHeight="1">
      <c r="A158" s="9" t="s">
        <v>364</v>
      </c>
      <c r="B158" s="21" t="s">
        <v>365</v>
      </c>
      <c r="C158" s="10">
        <v>0.0</v>
      </c>
      <c r="D158" s="10">
        <v>0.0</v>
      </c>
      <c r="E158" s="10">
        <v>0.0</v>
      </c>
      <c r="F158" s="12">
        <v>0.0</v>
      </c>
      <c r="G158" s="12">
        <v>0.0</v>
      </c>
      <c r="H158" s="12">
        <v>0.0</v>
      </c>
      <c r="I158" s="12">
        <v>0.0</v>
      </c>
      <c r="J158" s="12">
        <v>0.0</v>
      </c>
      <c r="K158" s="12">
        <v>0.0</v>
      </c>
      <c r="L158" s="12">
        <v>0.0</v>
      </c>
      <c r="M158" s="12">
        <v>0.0</v>
      </c>
      <c r="N158" s="12">
        <v>0.0</v>
      </c>
      <c r="O158" s="12">
        <v>0.0</v>
      </c>
      <c r="P158" s="12">
        <v>0.0</v>
      </c>
      <c r="Q158" s="12">
        <v>0.0</v>
      </c>
      <c r="R158" s="13" t="b">
        <v>1</v>
      </c>
      <c r="S158" s="13" t="b">
        <v>1</v>
      </c>
    </row>
    <row r="159" ht="15.75" customHeight="1">
      <c r="A159" s="15" t="s">
        <v>366</v>
      </c>
      <c r="B159" s="15" t="s">
        <v>367</v>
      </c>
      <c r="C159" s="16">
        <v>4200.0</v>
      </c>
      <c r="D159" s="16">
        <v>7040.0</v>
      </c>
      <c r="E159" s="16">
        <v>7040.0</v>
      </c>
      <c r="F159" s="20">
        <v>0.0</v>
      </c>
      <c r="G159" s="20">
        <v>0.0</v>
      </c>
      <c r="H159" s="20">
        <v>0.0</v>
      </c>
      <c r="I159" s="20">
        <v>0.0</v>
      </c>
      <c r="J159" s="20">
        <v>0.0</v>
      </c>
      <c r="K159" s="20">
        <v>0.0</v>
      </c>
      <c r="L159" s="20">
        <v>0.0</v>
      </c>
      <c r="M159" s="20">
        <v>0.0</v>
      </c>
      <c r="N159" s="20">
        <v>0.0</v>
      </c>
      <c r="O159" s="20">
        <v>0.0</v>
      </c>
      <c r="P159" s="20">
        <v>0.0</v>
      </c>
      <c r="Q159" s="20">
        <v>0.0</v>
      </c>
      <c r="R159" s="13" t="b">
        <v>1</v>
      </c>
      <c r="S159" s="13" t="b">
        <v>1</v>
      </c>
    </row>
    <row r="160" ht="15.75" customHeight="1">
      <c r="A160" s="15" t="s">
        <v>368</v>
      </c>
      <c r="B160" s="15" t="s">
        <v>369</v>
      </c>
      <c r="C160" s="16">
        <v>7700.0</v>
      </c>
      <c r="D160" s="16">
        <v>5000.0</v>
      </c>
      <c r="E160" s="16">
        <v>5000.0</v>
      </c>
      <c r="F160" s="20">
        <v>0.0</v>
      </c>
      <c r="G160" s="20">
        <v>0.0</v>
      </c>
      <c r="H160" s="20">
        <v>0.0</v>
      </c>
      <c r="I160" s="20">
        <v>0.0</v>
      </c>
      <c r="J160" s="20">
        <v>0.0</v>
      </c>
      <c r="K160" s="20">
        <v>0.0</v>
      </c>
      <c r="L160" s="20">
        <v>0.0</v>
      </c>
      <c r="M160" s="20">
        <v>0.0</v>
      </c>
      <c r="N160" s="20">
        <v>0.0</v>
      </c>
      <c r="O160" s="20">
        <v>0.0</v>
      </c>
      <c r="P160" s="20">
        <v>0.0</v>
      </c>
      <c r="Q160" s="20">
        <v>0.0</v>
      </c>
      <c r="R160" s="13" t="b">
        <v>1</v>
      </c>
      <c r="S160" s="13" t="b">
        <v>1</v>
      </c>
    </row>
    <row r="161" ht="15.75" customHeight="1">
      <c r="A161" s="4" t="s">
        <v>176</v>
      </c>
      <c r="B161" s="4" t="s">
        <v>187</v>
      </c>
      <c r="C161" s="5">
        <f t="shared" ref="C161:E161" si="33">SUM(C159:C160)</f>
        <v>11900</v>
      </c>
      <c r="D161" s="5">
        <f t="shared" si="33"/>
        <v>12040</v>
      </c>
      <c r="E161" s="5">
        <f t="shared" si="33"/>
        <v>12040</v>
      </c>
      <c r="F161" s="41">
        <f>SUMIF(R158:R160, TRUE, F158:F160)</f>
        <v>0</v>
      </c>
      <c r="G161" s="41">
        <f>SUMIF(R158:R160, TRUE, G158:G160)</f>
        <v>0</v>
      </c>
      <c r="H161" s="41">
        <f>SUMIF(R158:R160, TRUE, H158:H160)</f>
        <v>0</v>
      </c>
      <c r="I161" s="41">
        <f>SUMIF(R158:R160, TRUE, I158:I160)</f>
        <v>0</v>
      </c>
      <c r="J161" s="41">
        <f>SUMIF(R158:R160, TRUE, J158:J160)</f>
        <v>0</v>
      </c>
      <c r="K161" s="41">
        <f>SUMIF(R158:R160, TRUE, K158:K160)</f>
        <v>0</v>
      </c>
      <c r="L161" s="41">
        <f>SUMIF(R158:R160, TRUE, L158:L160)</f>
        <v>0</v>
      </c>
      <c r="M161" s="41">
        <f>SUMIF(R158:R160, TRUE, M158:M160)</f>
        <v>0</v>
      </c>
      <c r="N161" s="41">
        <f>SUMIF(R158:R160, TRUE, N158:N160)</f>
        <v>0</v>
      </c>
      <c r="O161" s="41">
        <f>SUMIF(R158:R160, TRUE, O158:O160)</f>
        <v>0</v>
      </c>
      <c r="P161" s="41">
        <f>SUMIF(R158:R160, TRUE, P158:P160)</f>
        <v>0</v>
      </c>
      <c r="Q161" s="41">
        <f>SUMIF(R158:R160, TRUE, Q158:Q160)</f>
        <v>0</v>
      </c>
      <c r="R161" s="13" t="b">
        <v>0</v>
      </c>
      <c r="S161" s="13" t="b">
        <v>0</v>
      </c>
    </row>
    <row r="162" ht="15.75" customHeight="1">
      <c r="A162" s="4"/>
      <c r="B162" s="4"/>
      <c r="C162" s="5"/>
      <c r="D162" s="5"/>
      <c r="E162" s="5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ht="15.75" customHeight="1">
      <c r="A163" s="9" t="s">
        <v>370</v>
      </c>
      <c r="B163" s="21" t="s">
        <v>371</v>
      </c>
      <c r="C163" s="10">
        <v>0.0</v>
      </c>
      <c r="D163" s="10">
        <v>0.0</v>
      </c>
      <c r="E163" s="10">
        <v>0.0</v>
      </c>
      <c r="F163" s="12">
        <v>0.0</v>
      </c>
      <c r="G163" s="12">
        <v>0.0</v>
      </c>
      <c r="H163" s="12">
        <v>0.0</v>
      </c>
      <c r="I163" s="12">
        <v>0.0</v>
      </c>
      <c r="J163" s="12">
        <v>0.0</v>
      </c>
      <c r="K163" s="12">
        <v>0.0</v>
      </c>
      <c r="L163" s="12">
        <v>0.0</v>
      </c>
      <c r="M163" s="12">
        <v>0.0</v>
      </c>
      <c r="N163" s="12">
        <v>0.0</v>
      </c>
      <c r="O163" s="12">
        <v>0.0</v>
      </c>
      <c r="P163" s="12">
        <v>0.0</v>
      </c>
      <c r="Q163" s="12">
        <v>0.0</v>
      </c>
      <c r="R163" s="13" t="b">
        <v>1</v>
      </c>
      <c r="S163" s="13" t="b">
        <v>1</v>
      </c>
    </row>
    <row r="164" ht="15.75" customHeight="1">
      <c r="A164" s="15" t="s">
        <v>372</v>
      </c>
      <c r="B164" s="15" t="s">
        <v>373</v>
      </c>
      <c r="C164" s="16">
        <v>35490.0</v>
      </c>
      <c r="D164" s="16">
        <v>28760.0</v>
      </c>
      <c r="E164" s="16">
        <v>28760.0</v>
      </c>
      <c r="F164" s="20">
        <v>0.0</v>
      </c>
      <c r="G164" s="20">
        <v>0.0</v>
      </c>
      <c r="H164" s="20">
        <v>0.0</v>
      </c>
      <c r="I164" s="20">
        <v>0.0</v>
      </c>
      <c r="J164" s="20">
        <v>0.0</v>
      </c>
      <c r="K164" s="20">
        <v>0.0</v>
      </c>
      <c r="L164" s="20">
        <v>0.0</v>
      </c>
      <c r="M164" s="20">
        <v>0.0</v>
      </c>
      <c r="N164" s="20">
        <v>0.0</v>
      </c>
      <c r="O164" s="20">
        <v>0.0</v>
      </c>
      <c r="P164" s="20">
        <v>0.0</v>
      </c>
      <c r="Q164" s="20">
        <v>0.0</v>
      </c>
      <c r="R164" s="13" t="b">
        <v>1</v>
      </c>
      <c r="S164" s="13" t="b">
        <v>1</v>
      </c>
    </row>
    <row r="165" ht="15.75" customHeight="1">
      <c r="A165" s="9" t="s">
        <v>374</v>
      </c>
      <c r="B165" s="9" t="s">
        <v>375</v>
      </c>
      <c r="C165" s="10">
        <v>0.0</v>
      </c>
      <c r="D165" s="10">
        <v>0.0</v>
      </c>
      <c r="E165" s="10">
        <v>0.0</v>
      </c>
      <c r="F165" s="12">
        <v>0.0</v>
      </c>
      <c r="G165" s="12">
        <v>0.0</v>
      </c>
      <c r="H165" s="12">
        <v>0.0</v>
      </c>
      <c r="I165" s="12">
        <v>0.0</v>
      </c>
      <c r="J165" s="12">
        <v>0.0</v>
      </c>
      <c r="K165" s="12">
        <v>0.0</v>
      </c>
      <c r="L165" s="12">
        <v>0.0</v>
      </c>
      <c r="M165" s="12">
        <v>0.0</v>
      </c>
      <c r="N165" s="12">
        <v>0.0</v>
      </c>
      <c r="O165" s="12">
        <v>0.0</v>
      </c>
      <c r="P165" s="12">
        <v>0.0</v>
      </c>
      <c r="Q165" s="12">
        <v>0.0</v>
      </c>
      <c r="R165" s="13" t="b">
        <v>1</v>
      </c>
      <c r="S165" s="13" t="b">
        <v>1</v>
      </c>
    </row>
    <row r="166" ht="15.75" customHeight="1">
      <c r="A166" s="15" t="s">
        <v>376</v>
      </c>
      <c r="B166" s="15" t="s">
        <v>377</v>
      </c>
      <c r="C166" s="16">
        <v>43890.0</v>
      </c>
      <c r="D166" s="16">
        <v>9295.0</v>
      </c>
      <c r="E166" s="16">
        <v>9295.0</v>
      </c>
      <c r="F166" s="20">
        <v>0.0</v>
      </c>
      <c r="G166" s="20">
        <v>0.0</v>
      </c>
      <c r="H166" s="20">
        <v>0.0</v>
      </c>
      <c r="I166" s="20">
        <v>0.0</v>
      </c>
      <c r="J166" s="20">
        <v>0.0</v>
      </c>
      <c r="K166" s="20">
        <v>0.0</v>
      </c>
      <c r="L166" s="20">
        <v>0.0</v>
      </c>
      <c r="M166" s="20">
        <v>0.0</v>
      </c>
      <c r="N166" s="20">
        <v>0.0</v>
      </c>
      <c r="O166" s="20">
        <v>0.0</v>
      </c>
      <c r="P166" s="20">
        <v>0.0</v>
      </c>
      <c r="Q166" s="20">
        <v>0.0</v>
      </c>
      <c r="R166" s="13" t="b">
        <v>1</v>
      </c>
      <c r="S166" s="13" t="b">
        <v>1</v>
      </c>
    </row>
    <row r="167" ht="15.75" customHeight="1">
      <c r="A167" s="4" t="s">
        <v>176</v>
      </c>
      <c r="B167" s="4" t="s">
        <v>187</v>
      </c>
      <c r="C167" s="5">
        <f t="shared" ref="C167:E167" si="34">SUM(C164:C166)</f>
        <v>79380</v>
      </c>
      <c r="D167" s="5">
        <f t="shared" si="34"/>
        <v>38055</v>
      </c>
      <c r="E167" s="5">
        <f t="shared" si="34"/>
        <v>38055</v>
      </c>
      <c r="F167" s="41">
        <f>SUMIF(R163:R166, TRUE, F163:F166)</f>
        <v>0</v>
      </c>
      <c r="G167" s="41">
        <f>SUMIF(R163:R166, TRUE, G163:G166)</f>
        <v>0</v>
      </c>
      <c r="H167" s="41">
        <f>SUMIF(R163:R166, TRUE, H163:H166)</f>
        <v>0</v>
      </c>
      <c r="I167" s="41">
        <f>SUMIF(R163:R166, TRUE, I163:I166)</f>
        <v>0</v>
      </c>
      <c r="J167" s="41">
        <f>SUMIF(R163:R166, TRUE, J163:J166)</f>
        <v>0</v>
      </c>
      <c r="K167" s="41">
        <f>SUMIF(R163:R166, TRUE, K163:K166)</f>
        <v>0</v>
      </c>
      <c r="L167" s="41">
        <f>SUMIF(R163:R166, TRUE, L163:L166)</f>
        <v>0</v>
      </c>
      <c r="M167" s="41">
        <f>SUMIF(R163:R166, TRUE, M163:M166)</f>
        <v>0</v>
      </c>
      <c r="N167" s="41">
        <f>SUMIF(R163:R166, TRUE, N163:N166)</f>
        <v>0</v>
      </c>
      <c r="O167" s="41">
        <f>SUMIF(R163:R166, TRUE, O163:O166)</f>
        <v>0</v>
      </c>
      <c r="P167" s="41">
        <f>SUMIF(R163:R166, TRUE, P163:P166)</f>
        <v>0</v>
      </c>
      <c r="Q167" s="41">
        <f>SUMIF(R163:R166, TRUE, Q163:Q166)</f>
        <v>0</v>
      </c>
      <c r="R167" s="13" t="b">
        <v>0</v>
      </c>
      <c r="S167" s="13" t="b">
        <v>0</v>
      </c>
    </row>
    <row r="168" ht="15.75" customHeight="1">
      <c r="A168" s="4"/>
      <c r="B168" s="4"/>
      <c r="C168" s="5"/>
      <c r="D168" s="5"/>
      <c r="E168" s="5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ht="15.75" customHeight="1">
      <c r="A169" s="9" t="s">
        <v>378</v>
      </c>
      <c r="B169" s="21" t="s">
        <v>379</v>
      </c>
      <c r="C169" s="10">
        <v>0.0</v>
      </c>
      <c r="D169" s="10">
        <v>0.0</v>
      </c>
      <c r="E169" s="10">
        <v>0.0</v>
      </c>
      <c r="F169" s="12">
        <v>0.0</v>
      </c>
      <c r="G169" s="12">
        <v>0.0</v>
      </c>
      <c r="H169" s="12">
        <v>0.0</v>
      </c>
      <c r="I169" s="12">
        <v>0.0</v>
      </c>
      <c r="J169" s="12">
        <v>0.0</v>
      </c>
      <c r="K169" s="12">
        <v>0.0</v>
      </c>
      <c r="L169" s="12">
        <v>0.0</v>
      </c>
      <c r="M169" s="12">
        <v>0.0</v>
      </c>
      <c r="N169" s="12">
        <v>0.0</v>
      </c>
      <c r="O169" s="12">
        <v>0.0</v>
      </c>
      <c r="P169" s="12">
        <v>0.0</v>
      </c>
      <c r="Q169" s="12">
        <v>0.0</v>
      </c>
      <c r="R169" s="13" t="b">
        <v>1</v>
      </c>
      <c r="S169" s="13" t="b">
        <v>1</v>
      </c>
    </row>
    <row r="170" ht="15.75" customHeight="1">
      <c r="A170" s="15" t="s">
        <v>380</v>
      </c>
      <c r="B170" s="15" t="s">
        <v>381</v>
      </c>
      <c r="C170" s="16">
        <v>250.0</v>
      </c>
      <c r="D170" s="16">
        <v>250.0</v>
      </c>
      <c r="E170" s="16">
        <v>250.0</v>
      </c>
      <c r="F170" s="20">
        <v>0.0</v>
      </c>
      <c r="G170" s="20">
        <v>0.0</v>
      </c>
      <c r="H170" s="20">
        <v>0.0</v>
      </c>
      <c r="I170" s="20">
        <v>0.0</v>
      </c>
      <c r="J170" s="20">
        <v>0.0</v>
      </c>
      <c r="K170" s="20">
        <v>0.0</v>
      </c>
      <c r="L170" s="20">
        <v>0.0</v>
      </c>
      <c r="M170" s="20">
        <v>0.0</v>
      </c>
      <c r="N170" s="20">
        <v>0.0</v>
      </c>
      <c r="O170" s="20">
        <v>0.0</v>
      </c>
      <c r="P170" s="20">
        <v>0.0</v>
      </c>
      <c r="Q170" s="20">
        <v>0.0</v>
      </c>
      <c r="R170" s="13" t="b">
        <v>1</v>
      </c>
      <c r="S170" s="13" t="b">
        <v>1</v>
      </c>
    </row>
    <row r="171" ht="15.75" customHeight="1">
      <c r="A171" s="15" t="s">
        <v>382</v>
      </c>
      <c r="B171" s="15" t="s">
        <v>383</v>
      </c>
      <c r="C171" s="16">
        <v>3700.0</v>
      </c>
      <c r="D171" s="16">
        <v>3700.0</v>
      </c>
      <c r="E171" s="16">
        <v>3700.0</v>
      </c>
      <c r="F171" s="20">
        <v>0.0</v>
      </c>
      <c r="G171" s="20">
        <v>0.0</v>
      </c>
      <c r="H171" s="20">
        <v>0.0</v>
      </c>
      <c r="I171" s="20">
        <v>0.0</v>
      </c>
      <c r="J171" s="20">
        <v>0.0</v>
      </c>
      <c r="K171" s="20">
        <v>0.0</v>
      </c>
      <c r="L171" s="20">
        <v>0.0</v>
      </c>
      <c r="M171" s="20">
        <v>0.0</v>
      </c>
      <c r="N171" s="20">
        <v>0.0</v>
      </c>
      <c r="O171" s="20">
        <v>0.0</v>
      </c>
      <c r="P171" s="20">
        <v>0.0</v>
      </c>
      <c r="Q171" s="20">
        <v>0.0</v>
      </c>
      <c r="R171" s="13" t="b">
        <v>1</v>
      </c>
      <c r="S171" s="13" t="b">
        <v>1</v>
      </c>
    </row>
    <row r="172" ht="15.75" customHeight="1">
      <c r="A172" s="4" t="s">
        <v>176</v>
      </c>
      <c r="B172" s="4" t="s">
        <v>187</v>
      </c>
      <c r="C172" s="5">
        <f t="shared" ref="C172:E172" si="35">SUM(C170:C171)</f>
        <v>3950</v>
      </c>
      <c r="D172" s="5">
        <f t="shared" si="35"/>
        <v>3950</v>
      </c>
      <c r="E172" s="5">
        <f t="shared" si="35"/>
        <v>3950</v>
      </c>
      <c r="F172" s="41">
        <f>SUMIF(R169:R171, TRUE, F169:F171)</f>
        <v>0</v>
      </c>
      <c r="G172" s="41">
        <f>SUMIF(R169:R171, TRUE, G169:G171)</f>
        <v>0</v>
      </c>
      <c r="H172" s="41">
        <f>SUMIF(R169:R171, TRUE, H169:H171)</f>
        <v>0</v>
      </c>
      <c r="I172" s="41">
        <f>SUMIF(R169:R171, TRUE, I169:I171)</f>
        <v>0</v>
      </c>
      <c r="J172" s="41">
        <f>SUMIF(R169:R171, TRUE, J169:J171)</f>
        <v>0</v>
      </c>
      <c r="K172" s="41">
        <f>SUMIF(R169:R171, TRUE, K169:K171)</f>
        <v>0</v>
      </c>
      <c r="L172" s="41">
        <f>SUMIF(R169:R171, TRUE, L169:L171)</f>
        <v>0</v>
      </c>
      <c r="M172" s="41">
        <f>SUMIF(R169:R171, TRUE, M169:M171)</f>
        <v>0</v>
      </c>
      <c r="N172" s="41">
        <f>SUMIF(R169:R171, TRUE, N169:N171)</f>
        <v>0</v>
      </c>
      <c r="O172" s="41">
        <f>SUMIF(R169:R171, TRUE, O169:O171)</f>
        <v>0</v>
      </c>
      <c r="P172" s="41">
        <f>SUMIF(R169:R171, TRUE, P169:P171)</f>
        <v>0</v>
      </c>
      <c r="Q172" s="41">
        <f>SUMIF(R169:R171, TRUE, Q169:Q171)</f>
        <v>0</v>
      </c>
      <c r="R172" s="13" t="b">
        <v>0</v>
      </c>
      <c r="S172" s="13" t="b">
        <v>0</v>
      </c>
    </row>
    <row r="173" ht="15.75" customHeight="1">
      <c r="A173" s="4"/>
      <c r="B173" s="4"/>
      <c r="C173" s="5"/>
      <c r="D173" s="5"/>
      <c r="E173" s="5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ht="15.75" customHeight="1">
      <c r="A174" s="9" t="s">
        <v>384</v>
      </c>
      <c r="B174" s="21" t="s">
        <v>385</v>
      </c>
      <c r="C174" s="10">
        <v>0.0</v>
      </c>
      <c r="D174" s="10">
        <v>0.0</v>
      </c>
      <c r="E174" s="10">
        <v>0.0</v>
      </c>
      <c r="F174" s="12">
        <v>0.0</v>
      </c>
      <c r="G174" s="12">
        <v>0.0</v>
      </c>
      <c r="H174" s="12">
        <v>0.0</v>
      </c>
      <c r="I174" s="12">
        <v>0.0</v>
      </c>
      <c r="J174" s="12">
        <v>0.0</v>
      </c>
      <c r="K174" s="12">
        <v>0.0</v>
      </c>
      <c r="L174" s="12">
        <v>0.0</v>
      </c>
      <c r="M174" s="12">
        <v>0.0</v>
      </c>
      <c r="N174" s="12">
        <v>0.0</v>
      </c>
      <c r="O174" s="12">
        <v>0.0</v>
      </c>
      <c r="P174" s="12">
        <v>0.0</v>
      </c>
      <c r="Q174" s="12">
        <v>0.0</v>
      </c>
      <c r="R174" s="13" t="b">
        <v>1</v>
      </c>
      <c r="S174" s="13" t="b">
        <v>1</v>
      </c>
    </row>
    <row r="175" ht="15.75" customHeight="1">
      <c r="A175" s="15" t="s">
        <v>386</v>
      </c>
      <c r="B175" s="15" t="s">
        <v>387</v>
      </c>
      <c r="C175" s="16">
        <v>39659.0</v>
      </c>
      <c r="D175" s="16">
        <v>39587.0</v>
      </c>
      <c r="E175" s="16">
        <v>39587.0</v>
      </c>
      <c r="F175" s="20">
        <v>0.0</v>
      </c>
      <c r="G175" s="20">
        <v>0.0</v>
      </c>
      <c r="H175" s="20">
        <v>0.0</v>
      </c>
      <c r="I175" s="20">
        <v>0.0</v>
      </c>
      <c r="J175" s="20">
        <v>0.0</v>
      </c>
      <c r="K175" s="20">
        <v>0.0</v>
      </c>
      <c r="L175" s="20">
        <v>0.0</v>
      </c>
      <c r="M175" s="20">
        <v>0.0</v>
      </c>
      <c r="N175" s="20">
        <v>0.0</v>
      </c>
      <c r="O175" s="20">
        <v>0.0</v>
      </c>
      <c r="P175" s="20">
        <v>0.0</v>
      </c>
      <c r="Q175" s="20">
        <v>0.0</v>
      </c>
      <c r="R175" s="13" t="b">
        <v>1</v>
      </c>
      <c r="S175" s="13" t="b">
        <v>1</v>
      </c>
    </row>
    <row r="176" ht="15.75" customHeight="1">
      <c r="A176" s="15" t="s">
        <v>388</v>
      </c>
      <c r="B176" s="15" t="s">
        <v>389</v>
      </c>
      <c r="C176" s="16">
        <v>10000.0</v>
      </c>
      <c r="D176" s="16">
        <v>5000.0</v>
      </c>
      <c r="E176" s="16">
        <v>5000.0</v>
      </c>
      <c r="F176" s="20">
        <v>0.0</v>
      </c>
      <c r="G176" s="20">
        <v>0.0</v>
      </c>
      <c r="H176" s="20">
        <v>0.0</v>
      </c>
      <c r="I176" s="20">
        <v>0.0</v>
      </c>
      <c r="J176" s="20">
        <v>0.0</v>
      </c>
      <c r="K176" s="20">
        <v>0.0</v>
      </c>
      <c r="L176" s="20">
        <v>0.0</v>
      </c>
      <c r="M176" s="20">
        <v>0.0</v>
      </c>
      <c r="N176" s="20">
        <v>0.0</v>
      </c>
      <c r="O176" s="20">
        <v>0.0</v>
      </c>
      <c r="P176" s="20">
        <v>0.0</v>
      </c>
      <c r="Q176" s="20">
        <v>0.0</v>
      </c>
      <c r="R176" s="13" t="b">
        <v>1</v>
      </c>
      <c r="S176" s="13" t="b">
        <v>1</v>
      </c>
    </row>
    <row r="177" ht="15.75" customHeight="1">
      <c r="A177" s="15" t="s">
        <v>390</v>
      </c>
      <c r="B177" s="15" t="s">
        <v>391</v>
      </c>
      <c r="C177" s="16">
        <v>88832.0</v>
      </c>
      <c r="D177" s="16">
        <v>88832.0</v>
      </c>
      <c r="E177" s="16">
        <v>88832.0</v>
      </c>
      <c r="F177" s="20">
        <v>0.0</v>
      </c>
      <c r="G177" s="20">
        <v>0.0</v>
      </c>
      <c r="H177" s="20">
        <v>0.0</v>
      </c>
      <c r="I177" s="20">
        <v>0.0</v>
      </c>
      <c r="J177" s="20">
        <v>0.0</v>
      </c>
      <c r="K177" s="20">
        <v>0.0</v>
      </c>
      <c r="L177" s="20">
        <v>0.0</v>
      </c>
      <c r="M177" s="20">
        <v>0.0</v>
      </c>
      <c r="N177" s="20">
        <v>0.0</v>
      </c>
      <c r="O177" s="20">
        <v>0.0</v>
      </c>
      <c r="P177" s="20">
        <v>0.0</v>
      </c>
      <c r="Q177" s="20">
        <v>0.0</v>
      </c>
      <c r="R177" s="13" t="b">
        <v>1</v>
      </c>
      <c r="S177" s="13" t="b">
        <v>1</v>
      </c>
    </row>
    <row r="178" ht="15.75" customHeight="1">
      <c r="A178" s="4" t="s">
        <v>176</v>
      </c>
      <c r="B178" s="4" t="s">
        <v>187</v>
      </c>
      <c r="C178" s="5">
        <f t="shared" ref="C178:E178" si="36">SUM(C175:C177)</f>
        <v>138491</v>
      </c>
      <c r="D178" s="5">
        <f t="shared" si="36"/>
        <v>133419</v>
      </c>
      <c r="E178" s="5">
        <f t="shared" si="36"/>
        <v>133419</v>
      </c>
      <c r="F178" s="41">
        <f>SUMIF(R174:R177, TRUE, F174:F177)</f>
        <v>0</v>
      </c>
      <c r="G178" s="41">
        <f>SUMIF(R174:R177, TRUE, G174:G177)</f>
        <v>0</v>
      </c>
      <c r="H178" s="41">
        <f>SUMIF(R174:R177, TRUE, H174:H177)</f>
        <v>0</v>
      </c>
      <c r="I178" s="41">
        <f>SUMIF(R174:R177, TRUE, I174:I177)</f>
        <v>0</v>
      </c>
      <c r="J178" s="41">
        <f>SUMIF(R174:R177, TRUE, J174:J177)</f>
        <v>0</v>
      </c>
      <c r="K178" s="41">
        <f>SUMIF(R174:R177, TRUE, K174:K177)</f>
        <v>0</v>
      </c>
      <c r="L178" s="41">
        <f>SUMIF(R174:R177, TRUE, L174:L177)</f>
        <v>0</v>
      </c>
      <c r="M178" s="41">
        <f>SUMIF(R174:R177, TRUE, M174:M177)</f>
        <v>0</v>
      </c>
      <c r="N178" s="41">
        <f>SUMIF(R174:R177, TRUE, N174:N177)</f>
        <v>0</v>
      </c>
      <c r="O178" s="41">
        <f>SUMIF(R174:R177, TRUE, O174:O177)</f>
        <v>0</v>
      </c>
      <c r="P178" s="41">
        <f>SUMIF(R174:R177, TRUE, P174:P177)</f>
        <v>0</v>
      </c>
      <c r="Q178" s="41">
        <f>SUMIF(R174:R177, TRUE, Q174:Q177)</f>
        <v>0</v>
      </c>
      <c r="R178" s="13" t="b">
        <v>0</v>
      </c>
      <c r="S178" s="13" t="b">
        <v>0</v>
      </c>
    </row>
    <row r="179" ht="15.75" customHeight="1">
      <c r="A179" s="4"/>
      <c r="B179" s="4"/>
      <c r="C179" s="5"/>
      <c r="D179" s="5"/>
      <c r="E179" s="5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ht="15.75" customHeight="1">
      <c r="A180" s="9" t="s">
        <v>392</v>
      </c>
      <c r="B180" s="21" t="s">
        <v>393</v>
      </c>
      <c r="C180" s="10">
        <v>0.0</v>
      </c>
      <c r="D180" s="10">
        <v>0.0</v>
      </c>
      <c r="E180" s="10">
        <v>0.0</v>
      </c>
      <c r="F180" s="12">
        <v>0.0</v>
      </c>
      <c r="G180" s="12">
        <v>0.0</v>
      </c>
      <c r="H180" s="12">
        <v>0.0</v>
      </c>
      <c r="I180" s="12">
        <v>0.0</v>
      </c>
      <c r="J180" s="12">
        <v>0.0</v>
      </c>
      <c r="K180" s="12">
        <v>0.0</v>
      </c>
      <c r="L180" s="12">
        <v>0.0</v>
      </c>
      <c r="M180" s="12">
        <v>0.0</v>
      </c>
      <c r="N180" s="12">
        <v>0.0</v>
      </c>
      <c r="O180" s="12">
        <v>0.0</v>
      </c>
      <c r="P180" s="12">
        <v>0.0</v>
      </c>
      <c r="Q180" s="12">
        <v>0.0</v>
      </c>
      <c r="R180" s="13" t="b">
        <v>1</v>
      </c>
      <c r="S180" s="13" t="b">
        <v>1</v>
      </c>
    </row>
    <row r="181" ht="15.75" customHeight="1">
      <c r="A181" s="15" t="s">
        <v>394</v>
      </c>
      <c r="B181" s="15" t="s">
        <v>395</v>
      </c>
      <c r="C181" s="16">
        <v>37000.0</v>
      </c>
      <c r="D181" s="16">
        <v>31000.0</v>
      </c>
      <c r="E181" s="16">
        <v>31000.0</v>
      </c>
      <c r="F181" s="20">
        <v>0.0</v>
      </c>
      <c r="G181" s="20">
        <v>0.0</v>
      </c>
      <c r="H181" s="20">
        <v>0.0</v>
      </c>
      <c r="I181" s="20">
        <v>0.0</v>
      </c>
      <c r="J181" s="20">
        <v>0.0</v>
      </c>
      <c r="K181" s="20">
        <v>0.0</v>
      </c>
      <c r="L181" s="20">
        <v>0.0</v>
      </c>
      <c r="M181" s="20">
        <v>0.0</v>
      </c>
      <c r="N181" s="20">
        <v>0.0</v>
      </c>
      <c r="O181" s="20">
        <v>0.0</v>
      </c>
      <c r="P181" s="20">
        <v>0.0</v>
      </c>
      <c r="Q181" s="20">
        <v>0.0</v>
      </c>
      <c r="R181" s="13" t="b">
        <v>1</v>
      </c>
      <c r="S181" s="13" t="b">
        <v>1</v>
      </c>
    </row>
    <row r="182" ht="15.75" customHeight="1">
      <c r="A182" s="4" t="s">
        <v>176</v>
      </c>
      <c r="B182" s="4" t="s">
        <v>187</v>
      </c>
      <c r="C182" s="5">
        <f t="shared" ref="C182:E182" si="37">C181</f>
        <v>37000</v>
      </c>
      <c r="D182" s="5">
        <f t="shared" si="37"/>
        <v>31000</v>
      </c>
      <c r="E182" s="5">
        <f t="shared" si="37"/>
        <v>31000</v>
      </c>
      <c r="F182" s="41">
        <f>SUMIF(R180:R181, TRUE, F180:F181)</f>
        <v>0</v>
      </c>
      <c r="G182" s="41">
        <f>SUMIF(R180:R181, TRUE, G180:G181)</f>
        <v>0</v>
      </c>
      <c r="H182" s="41">
        <f>SUMIF(R180:R181, TRUE, H180:H181)</f>
        <v>0</v>
      </c>
      <c r="I182" s="41">
        <f>SUMIF(R180:R181, TRUE, I180:I181)</f>
        <v>0</v>
      </c>
      <c r="J182" s="41">
        <f>SUMIF(R180:R181, TRUE, J180:J181)</f>
        <v>0</v>
      </c>
      <c r="K182" s="41">
        <f>SUMIF(R180:R181, TRUE, K180:K181)</f>
        <v>0</v>
      </c>
      <c r="L182" s="41">
        <f>SUMIF(R180:R181, TRUE, L180:L181)</f>
        <v>0</v>
      </c>
      <c r="M182" s="41">
        <f>SUMIF(R180:R181, TRUE, M180:M181)</f>
        <v>0</v>
      </c>
      <c r="N182" s="41">
        <f>SUMIF(R180:R181, TRUE, N180:N181)</f>
        <v>0</v>
      </c>
      <c r="O182" s="41">
        <f>SUMIF(R180:R181, TRUE, O180:O181)</f>
        <v>0</v>
      </c>
      <c r="P182" s="41">
        <f>SUMIF(R180:R181, TRUE, P180:P181)</f>
        <v>0</v>
      </c>
      <c r="Q182" s="41">
        <f>SUMIF(R180:R181, TRUE, Q180:Q181)</f>
        <v>0</v>
      </c>
      <c r="R182" s="13" t="b">
        <v>0</v>
      </c>
      <c r="S182" s="13" t="b">
        <v>0</v>
      </c>
    </row>
    <row r="183" ht="15.75" customHeight="1">
      <c r="A183" s="4"/>
      <c r="B183" s="4"/>
      <c r="C183" s="5"/>
      <c r="D183" s="5"/>
      <c r="E183" s="5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ht="15.75" customHeight="1">
      <c r="A184" s="9" t="s">
        <v>396</v>
      </c>
      <c r="B184" s="21" t="s">
        <v>397</v>
      </c>
      <c r="C184" s="10">
        <v>0.0</v>
      </c>
      <c r="D184" s="14">
        <v>0.0</v>
      </c>
      <c r="E184" s="10">
        <v>0.0</v>
      </c>
      <c r="F184" s="12">
        <v>0.0</v>
      </c>
      <c r="G184" s="12">
        <v>0.0</v>
      </c>
      <c r="H184" s="12">
        <v>0.0</v>
      </c>
      <c r="I184" s="12">
        <v>0.0</v>
      </c>
      <c r="J184" s="12">
        <v>0.0</v>
      </c>
      <c r="K184" s="12">
        <v>0.0</v>
      </c>
      <c r="L184" s="12">
        <v>0.0</v>
      </c>
      <c r="M184" s="12">
        <v>0.0</v>
      </c>
      <c r="N184" s="12">
        <v>0.0</v>
      </c>
      <c r="O184" s="12">
        <v>0.0</v>
      </c>
      <c r="P184" s="12">
        <v>0.0</v>
      </c>
      <c r="Q184" s="12">
        <v>0.0</v>
      </c>
      <c r="R184" s="13" t="b">
        <v>1</v>
      </c>
      <c r="S184" s="13" t="b">
        <v>1</v>
      </c>
    </row>
    <row r="185" ht="15.75" customHeight="1">
      <c r="A185" s="4" t="s">
        <v>176</v>
      </c>
      <c r="B185" s="4" t="s">
        <v>187</v>
      </c>
      <c r="C185" s="5">
        <f t="shared" ref="C185:E185" si="38">C184</f>
        <v>0</v>
      </c>
      <c r="D185" s="5">
        <f t="shared" si="38"/>
        <v>0</v>
      </c>
      <c r="E185" s="5">
        <f t="shared" si="38"/>
        <v>0</v>
      </c>
      <c r="F185" s="41">
        <f>SUMIF(R184, TRUE, F184)</f>
        <v>0</v>
      </c>
      <c r="G185" s="41">
        <f>SUMIF(R184, TRUE, G184)</f>
        <v>0</v>
      </c>
      <c r="H185" s="41">
        <f>SUMIF(R184, TRUE, H184)</f>
        <v>0</v>
      </c>
      <c r="I185" s="41">
        <f>SUMIF(R184, TRUE, I184)</f>
        <v>0</v>
      </c>
      <c r="J185" s="41">
        <f>SUMIF(R184, TRUE, J184)</f>
        <v>0</v>
      </c>
      <c r="K185" s="41">
        <f>SUMIF(R184, TRUE, K184)</f>
        <v>0</v>
      </c>
      <c r="L185" s="41">
        <f>SUMIF(R184, TRUE, L184)</f>
        <v>0</v>
      </c>
      <c r="M185" s="41">
        <f>SUMIF(R184, TRUE, M184)</f>
        <v>0</v>
      </c>
      <c r="N185" s="41">
        <f>SUMIF(R184, TRUE, N184)</f>
        <v>0</v>
      </c>
      <c r="O185" s="41">
        <f>SUMIF(R184, TRUE, O184)</f>
        <v>0</v>
      </c>
      <c r="P185" s="41">
        <f>SUMIF(R184, TRUE, P184)</f>
        <v>0</v>
      </c>
      <c r="Q185" s="41">
        <f>SUMIF(R184, TRUE, Q184)</f>
        <v>0</v>
      </c>
      <c r="R185" s="13" t="b">
        <v>0</v>
      </c>
      <c r="S185" s="13" t="b">
        <v>0</v>
      </c>
    </row>
    <row r="186" ht="15.75" customHeight="1">
      <c r="A186" s="4"/>
      <c r="B186" s="4"/>
      <c r="C186" s="5"/>
      <c r="D186" s="5"/>
      <c r="E186" s="5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ht="15.75" customHeight="1">
      <c r="A187" s="15" t="s">
        <v>398</v>
      </c>
      <c r="B187" s="18" t="s">
        <v>399</v>
      </c>
      <c r="C187" s="42">
        <v>109021.0</v>
      </c>
      <c r="D187" s="42">
        <v>109021.0</v>
      </c>
      <c r="E187" s="42">
        <v>109021.0</v>
      </c>
      <c r="F187" s="20">
        <v>0.0</v>
      </c>
      <c r="G187" s="20">
        <v>0.0</v>
      </c>
      <c r="H187" s="20">
        <v>0.0</v>
      </c>
      <c r="I187" s="20">
        <v>0.0</v>
      </c>
      <c r="J187" s="20">
        <v>0.0</v>
      </c>
      <c r="K187" s="20">
        <v>0.0</v>
      </c>
      <c r="L187" s="20">
        <v>0.0</v>
      </c>
      <c r="M187" s="20">
        <v>0.0</v>
      </c>
      <c r="N187" s="20">
        <v>0.0</v>
      </c>
      <c r="O187" s="20">
        <v>0.0</v>
      </c>
      <c r="P187" s="20">
        <v>0.0</v>
      </c>
      <c r="Q187" s="20">
        <v>0.0</v>
      </c>
      <c r="R187" s="13" t="b">
        <v>1</v>
      </c>
      <c r="S187" s="13" t="b">
        <v>1</v>
      </c>
    </row>
    <row r="188" ht="15.75" customHeight="1">
      <c r="A188" s="4" t="s">
        <v>176</v>
      </c>
      <c r="B188" s="4" t="s">
        <v>187</v>
      </c>
      <c r="C188" s="5">
        <f t="shared" ref="C188:E188" si="39">C187</f>
        <v>109021</v>
      </c>
      <c r="D188" s="5">
        <f t="shared" si="39"/>
        <v>109021</v>
      </c>
      <c r="E188" s="5">
        <f t="shared" si="39"/>
        <v>109021</v>
      </c>
      <c r="F188" s="41">
        <f>SUMIF(R187, TRUE, F187)</f>
        <v>0</v>
      </c>
      <c r="G188" s="41">
        <f>SUMIF(R187, TRUE, G187)</f>
        <v>0</v>
      </c>
      <c r="H188" s="41">
        <f>SUMIF(R187, TRUE, H187)</f>
        <v>0</v>
      </c>
      <c r="I188" s="41">
        <f>SUMIF(R187, TRUE, I187)</f>
        <v>0</v>
      </c>
      <c r="J188" s="41">
        <f>SUMIF(R187, TRUE, J187)</f>
        <v>0</v>
      </c>
      <c r="K188" s="41">
        <f>SUMIF(R187, TRUE, K187)</f>
        <v>0</v>
      </c>
      <c r="L188" s="41">
        <f>SUMIF(R187, TRUE, L187)</f>
        <v>0</v>
      </c>
      <c r="M188" s="41">
        <f>SUMIF(R187, TRUE, M187)</f>
        <v>0</v>
      </c>
      <c r="N188" s="41">
        <f>SUMIF(R187, TRUE, N187)</f>
        <v>0</v>
      </c>
      <c r="O188" s="41">
        <f>SUMIF(R187, TRUE, O187)</f>
        <v>0</v>
      </c>
      <c r="P188" s="41">
        <f>SUMIF(R187, TRUE, P187)</f>
        <v>0</v>
      </c>
      <c r="Q188" s="41">
        <f>SUMIF(R187, TRUE, Q187)</f>
        <v>0</v>
      </c>
      <c r="R188" s="13" t="b">
        <v>0</v>
      </c>
      <c r="S188" s="13" t="b">
        <v>0</v>
      </c>
    </row>
    <row r="189" ht="15.75" customHeight="1">
      <c r="A189" s="4"/>
      <c r="B189" s="4"/>
      <c r="C189" s="5"/>
      <c r="D189" s="5"/>
      <c r="E189" s="5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ht="15.75" customHeight="1">
      <c r="A190" s="15" t="s">
        <v>400</v>
      </c>
      <c r="B190" s="18" t="s">
        <v>401</v>
      </c>
      <c r="C190" s="42">
        <v>78326.0</v>
      </c>
      <c r="D190" s="42">
        <v>78326.0</v>
      </c>
      <c r="E190" s="42">
        <v>78326.0</v>
      </c>
      <c r="F190" s="20">
        <v>0.0</v>
      </c>
      <c r="G190" s="20">
        <v>0.0</v>
      </c>
      <c r="H190" s="20">
        <v>0.0</v>
      </c>
      <c r="I190" s="20">
        <v>0.0</v>
      </c>
      <c r="J190" s="20">
        <v>0.0</v>
      </c>
      <c r="K190" s="20">
        <v>0.0</v>
      </c>
      <c r="L190" s="20">
        <v>0.0</v>
      </c>
      <c r="M190" s="20">
        <v>0.0</v>
      </c>
      <c r="N190" s="20">
        <v>0.0</v>
      </c>
      <c r="O190" s="20">
        <v>0.0</v>
      </c>
      <c r="P190" s="20">
        <v>0.0</v>
      </c>
      <c r="Q190" s="20">
        <v>0.0</v>
      </c>
      <c r="R190" s="13" t="b">
        <v>1</v>
      </c>
      <c r="S190" s="13" t="b">
        <v>1</v>
      </c>
    </row>
    <row r="191" ht="15.75" customHeight="1">
      <c r="A191" s="4" t="s">
        <v>176</v>
      </c>
      <c r="B191" s="4" t="s">
        <v>187</v>
      </c>
      <c r="C191" s="5">
        <f t="shared" ref="C191:E191" si="40">C190</f>
        <v>78326</v>
      </c>
      <c r="D191" s="5">
        <f t="shared" si="40"/>
        <v>78326</v>
      </c>
      <c r="E191" s="5">
        <f t="shared" si="40"/>
        <v>78326</v>
      </c>
      <c r="F191" s="41">
        <f>SUMIF(R190, TRUE, F190)</f>
        <v>0</v>
      </c>
      <c r="G191" s="41">
        <f>SUMIF(R190, TRUE, G190)</f>
        <v>0</v>
      </c>
      <c r="H191" s="41">
        <f>SUMIF(R190, TRUE, H190)</f>
        <v>0</v>
      </c>
      <c r="I191" s="41">
        <f>SUMIF(R190, TRUE, I190)</f>
        <v>0</v>
      </c>
      <c r="J191" s="41">
        <f>SUMIF(R190, TRUE, J190)</f>
        <v>0</v>
      </c>
      <c r="K191" s="41">
        <f>SUMIF(R190, TRUE, K190)</f>
        <v>0</v>
      </c>
      <c r="L191" s="41">
        <f>SUMIF(R190, TRUE, L190)</f>
        <v>0</v>
      </c>
      <c r="M191" s="41">
        <f>SUMIF(R190, TRUE, M190)</f>
        <v>0</v>
      </c>
      <c r="N191" s="41">
        <f>SUMIF(R190, TRUE, N190)</f>
        <v>0</v>
      </c>
      <c r="O191" s="41">
        <f>SUMIF(R190, TRUE, O190)</f>
        <v>0</v>
      </c>
      <c r="P191" s="41">
        <f>SUMIF(R190, TRUE, P190)</f>
        <v>0</v>
      </c>
      <c r="Q191" s="41">
        <f>SUMIF(R190, TRUE, Q190)</f>
        <v>0</v>
      </c>
      <c r="R191" s="13" t="b">
        <v>0</v>
      </c>
      <c r="S191" s="13" t="b">
        <v>0</v>
      </c>
    </row>
    <row r="192" ht="15.75" customHeight="1">
      <c r="A192" s="4"/>
      <c r="B192" s="4"/>
      <c r="C192" s="5"/>
      <c r="D192" s="5"/>
      <c r="E192" s="5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ht="15.75" customHeight="1">
      <c r="A193" s="15" t="s">
        <v>402</v>
      </c>
      <c r="B193" s="18" t="s">
        <v>403</v>
      </c>
      <c r="C193" s="42">
        <v>42120.0</v>
      </c>
      <c r="D193" s="42">
        <v>42120.0</v>
      </c>
      <c r="E193" s="42">
        <v>42120.0</v>
      </c>
      <c r="F193" s="20">
        <v>0.0</v>
      </c>
      <c r="G193" s="20">
        <v>0.0</v>
      </c>
      <c r="H193" s="20">
        <v>0.0</v>
      </c>
      <c r="I193" s="20">
        <v>0.0</v>
      </c>
      <c r="J193" s="20">
        <v>0.0</v>
      </c>
      <c r="K193" s="20">
        <v>0.0</v>
      </c>
      <c r="L193" s="20">
        <v>0.0</v>
      </c>
      <c r="M193" s="20">
        <v>0.0</v>
      </c>
      <c r="N193" s="20">
        <v>0.0</v>
      </c>
      <c r="O193" s="20">
        <v>0.0</v>
      </c>
      <c r="P193" s="20">
        <v>0.0</v>
      </c>
      <c r="Q193" s="20">
        <v>0.0</v>
      </c>
      <c r="R193" s="13" t="b">
        <v>1</v>
      </c>
      <c r="S193" s="13" t="b">
        <v>1</v>
      </c>
    </row>
    <row r="194" ht="15.75" customHeight="1">
      <c r="A194" s="4" t="s">
        <v>176</v>
      </c>
      <c r="B194" s="4" t="s">
        <v>187</v>
      </c>
      <c r="C194" s="5">
        <f t="shared" ref="C194:E194" si="41">C193</f>
        <v>42120</v>
      </c>
      <c r="D194" s="5">
        <f t="shared" si="41"/>
        <v>42120</v>
      </c>
      <c r="E194" s="5">
        <f t="shared" si="41"/>
        <v>42120</v>
      </c>
      <c r="F194" s="41">
        <f>SUMIF(R193, TRUE, F193)</f>
        <v>0</v>
      </c>
      <c r="G194" s="41">
        <f>SUMIF(R193, TRUE, G193)</f>
        <v>0</v>
      </c>
      <c r="H194" s="41">
        <f>SUMIF(R193, TRUE, H193)</f>
        <v>0</v>
      </c>
      <c r="I194" s="41">
        <f>SUMIF(R193, TRUE, I193)</f>
        <v>0</v>
      </c>
      <c r="J194" s="41">
        <f>SUMIF(R193, TRUE, J193)</f>
        <v>0</v>
      </c>
      <c r="K194" s="41">
        <f>SUMIF(R193, TRUE, K193)</f>
        <v>0</v>
      </c>
      <c r="L194" s="41">
        <f>SUMIF(R193, TRUE, L193)</f>
        <v>0</v>
      </c>
      <c r="M194" s="41">
        <f>SUMIF(R193, TRUE, M193)</f>
        <v>0</v>
      </c>
      <c r="N194" s="41">
        <f>SUMIF(R193, TRUE, N193)</f>
        <v>0</v>
      </c>
      <c r="O194" s="41">
        <f>SUMIF(R193, TRUE, O193)</f>
        <v>0</v>
      </c>
      <c r="P194" s="41">
        <f>SUMIF(R193, TRUE, P193)</f>
        <v>0</v>
      </c>
      <c r="Q194" s="41">
        <f>SUMIF(R193, TRUE, Q193)</f>
        <v>0</v>
      </c>
      <c r="R194" s="13" t="b">
        <v>0</v>
      </c>
      <c r="S194" s="13" t="b">
        <v>0</v>
      </c>
    </row>
    <row r="195" ht="15.75" customHeight="1">
      <c r="A195" s="4"/>
      <c r="B195" s="4"/>
      <c r="C195" s="5"/>
      <c r="D195" s="5"/>
      <c r="E195" s="5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ht="15.75" customHeight="1">
      <c r="A196" s="9" t="s">
        <v>404</v>
      </c>
      <c r="B196" s="21" t="s">
        <v>405</v>
      </c>
      <c r="C196" s="10">
        <v>0.0</v>
      </c>
      <c r="D196" s="10">
        <v>0.0</v>
      </c>
      <c r="E196" s="10">
        <v>0.0</v>
      </c>
      <c r="F196" s="12">
        <v>0.0</v>
      </c>
      <c r="G196" s="12">
        <v>0.0</v>
      </c>
      <c r="H196" s="12">
        <v>0.0</v>
      </c>
      <c r="I196" s="12">
        <v>0.0</v>
      </c>
      <c r="J196" s="12">
        <v>0.0</v>
      </c>
      <c r="K196" s="12">
        <v>0.0</v>
      </c>
      <c r="L196" s="12">
        <v>0.0</v>
      </c>
      <c r="M196" s="12">
        <v>0.0</v>
      </c>
      <c r="N196" s="12">
        <v>0.0</v>
      </c>
      <c r="O196" s="12">
        <v>0.0</v>
      </c>
      <c r="P196" s="12">
        <v>0.0</v>
      </c>
      <c r="Q196" s="12">
        <v>0.0</v>
      </c>
      <c r="R196" s="13" t="b">
        <v>1</v>
      </c>
      <c r="S196" s="13" t="b">
        <v>1</v>
      </c>
    </row>
    <row r="197" ht="15.75" customHeight="1">
      <c r="A197" s="4" t="s">
        <v>176</v>
      </c>
      <c r="B197" s="4" t="s">
        <v>187</v>
      </c>
      <c r="C197" s="5">
        <f t="shared" ref="C197:E197" si="42">C196</f>
        <v>0</v>
      </c>
      <c r="D197" s="5">
        <f t="shared" si="42"/>
        <v>0</v>
      </c>
      <c r="E197" s="5">
        <f t="shared" si="42"/>
        <v>0</v>
      </c>
      <c r="F197" s="41">
        <f>SUMIF(R196, TRUE, F196)</f>
        <v>0</v>
      </c>
      <c r="G197" s="41">
        <f>SUMIF(R196, TRUE, G196)</f>
        <v>0</v>
      </c>
      <c r="H197" s="41">
        <f>SUMIF(R196, TRUE, H196)</f>
        <v>0</v>
      </c>
      <c r="I197" s="41">
        <f>SUMIF(R196, TRUE, I196)</f>
        <v>0</v>
      </c>
      <c r="J197" s="41">
        <f>SUMIF(R196, TRUE, J196)</f>
        <v>0</v>
      </c>
      <c r="K197" s="41">
        <f>SUMIF(R196, TRUE, K196)</f>
        <v>0</v>
      </c>
      <c r="L197" s="41">
        <f>SUMIF(R196, TRUE, L196)</f>
        <v>0</v>
      </c>
      <c r="M197" s="41">
        <f>SUMIF(R196, TRUE, M196)</f>
        <v>0</v>
      </c>
      <c r="N197" s="41">
        <f>SUMIF(R196, TRUE, N196)</f>
        <v>0</v>
      </c>
      <c r="O197" s="41">
        <f>SUMIF(R196, TRUE, O196)</f>
        <v>0</v>
      </c>
      <c r="P197" s="41">
        <f>SUMIF(R196, TRUE, P196)</f>
        <v>0</v>
      </c>
      <c r="Q197" s="41">
        <f>SUMIF(R196, TRUE, Q196)</f>
        <v>0</v>
      </c>
      <c r="R197" s="13" t="b">
        <v>0</v>
      </c>
      <c r="S197" s="13" t="b">
        <v>0</v>
      </c>
    </row>
    <row r="198" ht="15.75" customHeight="1">
      <c r="A198" s="4"/>
      <c r="B198" s="4"/>
      <c r="C198" s="5"/>
      <c r="D198" s="5"/>
      <c r="E198" s="5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ht="15.75" customHeight="1">
      <c r="A199" s="15" t="s">
        <v>406</v>
      </c>
      <c r="B199" s="18" t="s">
        <v>407</v>
      </c>
      <c r="C199" s="42">
        <v>1200.0</v>
      </c>
      <c r="D199" s="42">
        <v>1245.0</v>
      </c>
      <c r="E199" s="42">
        <v>1245.0</v>
      </c>
      <c r="F199" s="20">
        <v>0.0</v>
      </c>
      <c r="G199" s="20">
        <v>0.0</v>
      </c>
      <c r="H199" s="20">
        <v>0.0</v>
      </c>
      <c r="I199" s="20">
        <v>0.0</v>
      </c>
      <c r="J199" s="20">
        <v>0.0</v>
      </c>
      <c r="K199" s="20">
        <v>0.0</v>
      </c>
      <c r="L199" s="20">
        <v>0.0</v>
      </c>
      <c r="M199" s="20">
        <v>0.0</v>
      </c>
      <c r="N199" s="20">
        <v>0.0</v>
      </c>
      <c r="O199" s="20">
        <v>0.0</v>
      </c>
      <c r="P199" s="20">
        <v>0.0</v>
      </c>
      <c r="Q199" s="20">
        <v>0.0</v>
      </c>
      <c r="R199" s="13" t="b">
        <v>1</v>
      </c>
      <c r="S199" s="13" t="b">
        <v>1</v>
      </c>
    </row>
    <row r="200" ht="15.75" customHeight="1">
      <c r="A200" s="4" t="s">
        <v>176</v>
      </c>
      <c r="B200" s="4" t="s">
        <v>187</v>
      </c>
      <c r="C200" s="5">
        <f t="shared" ref="C200:E200" si="43">C199</f>
        <v>1200</v>
      </c>
      <c r="D200" s="5">
        <f t="shared" si="43"/>
        <v>1245</v>
      </c>
      <c r="E200" s="5">
        <f t="shared" si="43"/>
        <v>1245</v>
      </c>
      <c r="F200" s="41">
        <f>SUMIF(R199, TRUE, F199)</f>
        <v>0</v>
      </c>
      <c r="G200" s="41">
        <f>SUMIF(R199, TRUE, G199)</f>
        <v>0</v>
      </c>
      <c r="H200" s="41">
        <f>SUMIF(R199, TRUE, H199)</f>
        <v>0</v>
      </c>
      <c r="I200" s="41">
        <f>SUMIF(R199, TRUE, I199)</f>
        <v>0</v>
      </c>
      <c r="J200" s="41">
        <f>SUMIF(R199, TRUE, J199)</f>
        <v>0</v>
      </c>
      <c r="K200" s="41">
        <f>SUMIF(R199, TRUE, K199)</f>
        <v>0</v>
      </c>
      <c r="L200" s="41">
        <f>SUMIF(R199, TRUE, L199)</f>
        <v>0</v>
      </c>
      <c r="M200" s="41">
        <f>SUMIF(R199, TRUE, M199)</f>
        <v>0</v>
      </c>
      <c r="N200" s="41">
        <f>SUMIF(R199, TRUE, N199)</f>
        <v>0</v>
      </c>
      <c r="O200" s="41">
        <f>SUMIF(R199, TRUE, O199)</f>
        <v>0</v>
      </c>
      <c r="P200" s="41">
        <f>SUMIF(R199, TRUE, P199)</f>
        <v>0</v>
      </c>
      <c r="Q200" s="41">
        <f>SUMIF(R199, TRUE, Q199)</f>
        <v>0</v>
      </c>
      <c r="R200" s="13" t="b">
        <v>0</v>
      </c>
      <c r="S200" s="13" t="b">
        <v>0</v>
      </c>
    </row>
    <row r="201" ht="15.75" customHeight="1">
      <c r="A201" s="4"/>
      <c r="B201" s="4"/>
      <c r="C201" s="5"/>
      <c r="D201" s="5"/>
      <c r="E201" s="5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ht="15.75" customHeight="1">
      <c r="A202" s="9" t="s">
        <v>408</v>
      </c>
      <c r="B202" s="21" t="s">
        <v>409</v>
      </c>
      <c r="C202" s="10">
        <v>0.0</v>
      </c>
      <c r="D202" s="10">
        <v>0.0</v>
      </c>
      <c r="E202" s="10">
        <v>0.0</v>
      </c>
      <c r="F202" s="12">
        <v>0.0</v>
      </c>
      <c r="G202" s="12">
        <v>0.0</v>
      </c>
      <c r="H202" s="12">
        <v>0.0</v>
      </c>
      <c r="I202" s="12">
        <v>0.0</v>
      </c>
      <c r="J202" s="12">
        <v>0.0</v>
      </c>
      <c r="K202" s="12">
        <v>0.0</v>
      </c>
      <c r="L202" s="12">
        <v>0.0</v>
      </c>
      <c r="M202" s="12">
        <v>0.0</v>
      </c>
      <c r="N202" s="12">
        <v>0.0</v>
      </c>
      <c r="O202" s="12">
        <v>0.0</v>
      </c>
      <c r="P202" s="12">
        <v>0.0</v>
      </c>
      <c r="Q202" s="12">
        <v>0.0</v>
      </c>
      <c r="R202" s="13" t="b">
        <v>1</v>
      </c>
      <c r="S202" s="13" t="b">
        <v>1</v>
      </c>
    </row>
    <row r="203" ht="15.75" customHeight="1">
      <c r="A203" s="15" t="s">
        <v>410</v>
      </c>
      <c r="B203" s="15" t="s">
        <v>411</v>
      </c>
      <c r="C203" s="16">
        <v>332310.0</v>
      </c>
      <c r="D203" s="16">
        <v>199081.0</v>
      </c>
      <c r="E203" s="16">
        <v>199081.0</v>
      </c>
      <c r="F203" s="20">
        <v>0.0</v>
      </c>
      <c r="G203" s="20">
        <v>0.0</v>
      </c>
      <c r="H203" s="20">
        <v>0.0</v>
      </c>
      <c r="I203" s="20">
        <v>0.0</v>
      </c>
      <c r="J203" s="20">
        <v>0.0</v>
      </c>
      <c r="K203" s="20">
        <v>0.0</v>
      </c>
      <c r="L203" s="20">
        <v>0.0</v>
      </c>
      <c r="M203" s="20">
        <v>0.0</v>
      </c>
      <c r="N203" s="20">
        <v>0.0</v>
      </c>
      <c r="O203" s="20">
        <v>0.0</v>
      </c>
      <c r="P203" s="20">
        <v>0.0</v>
      </c>
      <c r="Q203" s="20">
        <v>0.0</v>
      </c>
      <c r="R203" s="13" t="b">
        <v>1</v>
      </c>
      <c r="S203" s="13" t="b">
        <v>1</v>
      </c>
    </row>
    <row r="204" ht="15.75" customHeight="1">
      <c r="A204" s="15" t="s">
        <v>412</v>
      </c>
      <c r="B204" s="15" t="s">
        <v>413</v>
      </c>
      <c r="C204" s="16">
        <v>31008.0</v>
      </c>
      <c r="D204" s="16">
        <v>42571.0</v>
      </c>
      <c r="E204" s="16">
        <v>42571.0</v>
      </c>
      <c r="F204" s="20">
        <v>0.0</v>
      </c>
      <c r="G204" s="20">
        <v>0.0</v>
      </c>
      <c r="H204" s="20">
        <v>0.0</v>
      </c>
      <c r="I204" s="20">
        <v>0.0</v>
      </c>
      <c r="J204" s="20">
        <v>0.0</v>
      </c>
      <c r="K204" s="20">
        <v>0.0</v>
      </c>
      <c r="L204" s="20">
        <v>0.0</v>
      </c>
      <c r="M204" s="20">
        <v>0.0</v>
      </c>
      <c r="N204" s="20">
        <v>0.0</v>
      </c>
      <c r="O204" s="20">
        <v>0.0</v>
      </c>
      <c r="P204" s="20">
        <v>0.0</v>
      </c>
      <c r="Q204" s="20">
        <v>0.0</v>
      </c>
      <c r="R204" s="13" t="b">
        <v>1</v>
      </c>
      <c r="S204" s="13" t="b">
        <v>1</v>
      </c>
    </row>
    <row r="205" ht="15.75" customHeight="1">
      <c r="A205" s="15" t="s">
        <v>414</v>
      </c>
      <c r="B205" s="15" t="s">
        <v>415</v>
      </c>
      <c r="C205" s="16">
        <v>0.0</v>
      </c>
      <c r="D205" s="16">
        <v>37859.0</v>
      </c>
      <c r="E205" s="16">
        <v>37859.0</v>
      </c>
      <c r="F205" s="20">
        <v>0.0</v>
      </c>
      <c r="G205" s="20">
        <v>0.0</v>
      </c>
      <c r="H205" s="20">
        <v>0.0</v>
      </c>
      <c r="I205" s="20">
        <v>0.0</v>
      </c>
      <c r="J205" s="20">
        <v>0.0</v>
      </c>
      <c r="K205" s="20">
        <v>0.0</v>
      </c>
      <c r="L205" s="20">
        <v>0.0</v>
      </c>
      <c r="M205" s="20">
        <v>0.0</v>
      </c>
      <c r="N205" s="20">
        <v>0.0</v>
      </c>
      <c r="O205" s="20">
        <v>0.0</v>
      </c>
      <c r="P205" s="20">
        <v>0.0</v>
      </c>
      <c r="Q205" s="20">
        <v>0.0</v>
      </c>
      <c r="R205" s="13" t="b">
        <v>1</v>
      </c>
      <c r="S205" s="13" t="b">
        <v>1</v>
      </c>
    </row>
    <row r="206" ht="15.75" customHeight="1">
      <c r="A206" s="4" t="s">
        <v>176</v>
      </c>
      <c r="B206" s="4" t="s">
        <v>187</v>
      </c>
      <c r="C206" s="5">
        <f t="shared" ref="C206:E206" si="44">SUM(C203:C205)</f>
        <v>363318</v>
      </c>
      <c r="D206" s="5">
        <f t="shared" si="44"/>
        <v>279511</v>
      </c>
      <c r="E206" s="5">
        <f t="shared" si="44"/>
        <v>279511</v>
      </c>
      <c r="F206" s="41">
        <f>SUMIF(R202:R204, TRUE, F202:F204)</f>
        <v>0</v>
      </c>
      <c r="G206" s="41">
        <f>SUMIF(R202:R204, TRUE, G202:G204)</f>
        <v>0</v>
      </c>
      <c r="H206" s="41">
        <f>SUMIF(R202:R204, TRUE, H202:H204)</f>
        <v>0</v>
      </c>
      <c r="I206" s="41">
        <f>SUMIF(R202:R204, TRUE, I202:I204)</f>
        <v>0</v>
      </c>
      <c r="J206" s="41">
        <f>SUMIF(R202:R204, TRUE, J202:J204)</f>
        <v>0</v>
      </c>
      <c r="K206" s="41">
        <f>SUMIF(R202:R204, TRUE, K202:K204)</f>
        <v>0</v>
      </c>
      <c r="L206" s="41">
        <f>SUMIF(R202:R204, TRUE, L202:L204)</f>
        <v>0</v>
      </c>
      <c r="M206" s="41">
        <f>SUMIF(R202:R204, TRUE, M202:M204)</f>
        <v>0</v>
      </c>
      <c r="N206" s="41">
        <f>SUMIF(R202:R204, TRUE, N202:N204)</f>
        <v>0</v>
      </c>
      <c r="O206" s="41">
        <f>SUMIF(R202:R204, TRUE, O202:O204)</f>
        <v>0</v>
      </c>
      <c r="P206" s="41">
        <f>SUMIF(R202:R204, TRUE, P202:P204)</f>
        <v>0</v>
      </c>
      <c r="Q206" s="41">
        <f>SUMIF(R202:R204, TRUE, Q202:Q204)</f>
        <v>0</v>
      </c>
      <c r="R206" s="13" t="b">
        <v>0</v>
      </c>
      <c r="S206" s="13" t="b">
        <v>0</v>
      </c>
    </row>
    <row r="207" ht="15.75" customHeight="1">
      <c r="A207" s="4"/>
      <c r="B207" s="4"/>
      <c r="C207" s="5"/>
      <c r="D207" s="5"/>
      <c r="E207" s="5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ht="15.75" customHeight="1">
      <c r="A208" s="9" t="s">
        <v>416</v>
      </c>
      <c r="B208" s="21" t="s">
        <v>417</v>
      </c>
      <c r="C208" s="10">
        <v>0.0</v>
      </c>
      <c r="D208" s="10">
        <v>0.0</v>
      </c>
      <c r="E208" s="10">
        <v>0.0</v>
      </c>
      <c r="F208" s="12">
        <v>0.0</v>
      </c>
      <c r="G208" s="12">
        <v>0.0</v>
      </c>
      <c r="H208" s="12">
        <v>0.0</v>
      </c>
      <c r="I208" s="12">
        <v>0.0</v>
      </c>
      <c r="J208" s="12">
        <v>0.0</v>
      </c>
      <c r="K208" s="12">
        <v>0.0</v>
      </c>
      <c r="L208" s="12">
        <v>0.0</v>
      </c>
      <c r="M208" s="12">
        <v>0.0</v>
      </c>
      <c r="N208" s="12">
        <v>0.0</v>
      </c>
      <c r="O208" s="12">
        <v>0.0</v>
      </c>
      <c r="P208" s="12">
        <v>0.0</v>
      </c>
      <c r="Q208" s="12">
        <v>0.0</v>
      </c>
      <c r="R208" s="13" t="b">
        <v>1</v>
      </c>
      <c r="S208" s="13" t="b">
        <v>1</v>
      </c>
    </row>
    <row r="209" ht="15.75" customHeight="1">
      <c r="A209" s="9" t="s">
        <v>418</v>
      </c>
      <c r="B209" s="9" t="s">
        <v>419</v>
      </c>
      <c r="C209" s="10">
        <v>0.0</v>
      </c>
      <c r="D209" s="10">
        <v>0.0</v>
      </c>
      <c r="E209" s="10">
        <v>0.0</v>
      </c>
      <c r="F209" s="12">
        <v>0.0</v>
      </c>
      <c r="G209" s="12">
        <v>0.0</v>
      </c>
      <c r="H209" s="12">
        <v>0.0</v>
      </c>
      <c r="I209" s="12">
        <v>0.0</v>
      </c>
      <c r="J209" s="12">
        <v>0.0</v>
      </c>
      <c r="K209" s="12">
        <v>0.0</v>
      </c>
      <c r="L209" s="12">
        <v>0.0</v>
      </c>
      <c r="M209" s="12">
        <v>0.0</v>
      </c>
      <c r="N209" s="12">
        <v>0.0</v>
      </c>
      <c r="O209" s="12">
        <v>0.0</v>
      </c>
      <c r="P209" s="12">
        <v>0.0</v>
      </c>
      <c r="Q209" s="12">
        <v>0.0</v>
      </c>
      <c r="R209" s="13" t="b">
        <v>1</v>
      </c>
      <c r="S209" s="13" t="b">
        <v>1</v>
      </c>
    </row>
    <row r="210" ht="15.75" customHeight="1">
      <c r="A210" s="9" t="s">
        <v>420</v>
      </c>
      <c r="B210" s="9" t="s">
        <v>421</v>
      </c>
      <c r="C210" s="10">
        <v>0.0</v>
      </c>
      <c r="D210" s="10">
        <v>0.0</v>
      </c>
      <c r="E210" s="10">
        <v>0.0</v>
      </c>
      <c r="F210" s="12">
        <v>0.0</v>
      </c>
      <c r="G210" s="12">
        <v>0.0</v>
      </c>
      <c r="H210" s="12">
        <v>0.0</v>
      </c>
      <c r="I210" s="12">
        <v>0.0</v>
      </c>
      <c r="J210" s="12">
        <v>0.0</v>
      </c>
      <c r="K210" s="12">
        <v>0.0</v>
      </c>
      <c r="L210" s="12">
        <v>0.0</v>
      </c>
      <c r="M210" s="12">
        <v>0.0</v>
      </c>
      <c r="N210" s="12">
        <v>0.0</v>
      </c>
      <c r="O210" s="12">
        <v>0.0</v>
      </c>
      <c r="P210" s="12">
        <v>0.0</v>
      </c>
      <c r="Q210" s="12">
        <v>0.0</v>
      </c>
      <c r="R210" s="13" t="b">
        <v>1</v>
      </c>
      <c r="S210" s="13" t="b">
        <v>1</v>
      </c>
    </row>
    <row r="211" ht="15.75" customHeight="1">
      <c r="A211" s="4" t="s">
        <v>176</v>
      </c>
      <c r="B211" s="4" t="s">
        <v>187</v>
      </c>
      <c r="C211" s="5">
        <f t="shared" ref="C211:E211" si="45">SUM(C209:C210)</f>
        <v>0</v>
      </c>
      <c r="D211" s="5">
        <f t="shared" si="45"/>
        <v>0</v>
      </c>
      <c r="E211" s="5">
        <f t="shared" si="45"/>
        <v>0</v>
      </c>
      <c r="F211" s="41">
        <f>SUMIF(R208:R210, TRUE, F208:F210)</f>
        <v>0</v>
      </c>
      <c r="G211" s="41">
        <f>SUMIF(R208:R210, TRUE, G208:G210)</f>
        <v>0</v>
      </c>
      <c r="H211" s="41">
        <f>SUMIF(R208:R210, TRUE, H208:H210)</f>
        <v>0</v>
      </c>
      <c r="I211" s="41">
        <f>SUMIF(R208:R210, TRUE, I208:I210)</f>
        <v>0</v>
      </c>
      <c r="J211" s="41">
        <f>SUMIF(R208:R210, TRUE, J208:J210)</f>
        <v>0</v>
      </c>
      <c r="K211" s="41">
        <f>SUMIF(R208:R210, TRUE, K208:K210)</f>
        <v>0</v>
      </c>
      <c r="L211" s="41">
        <f>SUMIF(R208:R210, TRUE, L208:L210)</f>
        <v>0</v>
      </c>
      <c r="M211" s="41">
        <f>SUMIF(R208:R210, TRUE, M208:M210)</f>
        <v>0</v>
      </c>
      <c r="N211" s="41">
        <f>SUMIF(R208:R210, TRUE, N208:N210)</f>
        <v>0</v>
      </c>
      <c r="O211" s="41">
        <f>SUMIF(R208:R210, TRUE, O208:O210)</f>
        <v>0</v>
      </c>
      <c r="P211" s="41">
        <f>SUMIF(R208:R210, TRUE, P208:P210)</f>
        <v>0</v>
      </c>
      <c r="Q211" s="41">
        <f>SUMIF(R208:R210, TRUE, Q208:Q210)</f>
        <v>0</v>
      </c>
      <c r="R211" s="13" t="b">
        <v>0</v>
      </c>
      <c r="S211" s="13" t="b">
        <v>0</v>
      </c>
    </row>
    <row r="212" ht="15.75" customHeight="1">
      <c r="A212" s="4"/>
      <c r="B212" s="4"/>
      <c r="C212" s="5"/>
      <c r="D212" s="5"/>
      <c r="E212" s="5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ht="15.75" customHeight="1">
      <c r="A213" s="9" t="s">
        <v>422</v>
      </c>
      <c r="B213" s="21" t="s">
        <v>423</v>
      </c>
      <c r="C213" s="10">
        <v>0.0</v>
      </c>
      <c r="D213" s="10">
        <v>0.0</v>
      </c>
      <c r="E213" s="10">
        <v>0.0</v>
      </c>
      <c r="F213" s="12">
        <v>0.0</v>
      </c>
      <c r="G213" s="12">
        <v>0.0</v>
      </c>
      <c r="H213" s="12">
        <v>0.0</v>
      </c>
      <c r="I213" s="12">
        <v>0.0</v>
      </c>
      <c r="J213" s="12">
        <v>0.0</v>
      </c>
      <c r="K213" s="12">
        <v>0.0</v>
      </c>
      <c r="L213" s="12">
        <v>0.0</v>
      </c>
      <c r="M213" s="12">
        <v>0.0</v>
      </c>
      <c r="N213" s="12">
        <v>0.0</v>
      </c>
      <c r="O213" s="12">
        <v>0.0</v>
      </c>
      <c r="P213" s="12">
        <v>0.0</v>
      </c>
      <c r="Q213" s="12">
        <v>0.0</v>
      </c>
      <c r="R213" s="13" t="b">
        <v>1</v>
      </c>
      <c r="S213" s="13" t="b">
        <v>1</v>
      </c>
    </row>
    <row r="214" ht="15.75" customHeight="1">
      <c r="A214" s="9" t="s">
        <v>424</v>
      </c>
      <c r="B214" s="9" t="s">
        <v>425</v>
      </c>
      <c r="C214" s="10">
        <v>6310.0</v>
      </c>
      <c r="D214" s="10">
        <v>6310.0</v>
      </c>
      <c r="E214" s="10">
        <v>6310.0</v>
      </c>
      <c r="F214" s="12">
        <v>0.0</v>
      </c>
      <c r="G214" s="12">
        <v>0.0</v>
      </c>
      <c r="H214" s="12">
        <v>0.0</v>
      </c>
      <c r="I214" s="12">
        <v>0.0</v>
      </c>
      <c r="J214" s="12">
        <v>0.0</v>
      </c>
      <c r="K214" s="12">
        <v>0.0</v>
      </c>
      <c r="L214" s="12">
        <v>0.0</v>
      </c>
      <c r="M214" s="12">
        <v>0.0</v>
      </c>
      <c r="N214" s="12">
        <v>0.0</v>
      </c>
      <c r="O214" s="12">
        <v>0.0</v>
      </c>
      <c r="P214" s="12">
        <v>0.0</v>
      </c>
      <c r="Q214" s="12">
        <v>0.0</v>
      </c>
      <c r="R214" s="13" t="b">
        <v>1</v>
      </c>
      <c r="S214" s="13" t="b">
        <v>1</v>
      </c>
    </row>
    <row r="215" ht="15.75" customHeight="1">
      <c r="A215" s="9" t="s">
        <v>426</v>
      </c>
      <c r="B215" s="9" t="s">
        <v>427</v>
      </c>
      <c r="C215" s="10">
        <v>1167.0</v>
      </c>
      <c r="D215" s="10">
        <v>1167.0</v>
      </c>
      <c r="E215" s="10">
        <v>1167.0</v>
      </c>
      <c r="F215" s="12">
        <v>0.0</v>
      </c>
      <c r="G215" s="12">
        <v>0.0</v>
      </c>
      <c r="H215" s="12">
        <v>0.0</v>
      </c>
      <c r="I215" s="12">
        <v>0.0</v>
      </c>
      <c r="J215" s="12">
        <v>0.0</v>
      </c>
      <c r="K215" s="12">
        <v>0.0</v>
      </c>
      <c r="L215" s="12">
        <v>0.0</v>
      </c>
      <c r="M215" s="12">
        <v>0.0</v>
      </c>
      <c r="N215" s="12">
        <v>0.0</v>
      </c>
      <c r="O215" s="12">
        <v>0.0</v>
      </c>
      <c r="P215" s="12">
        <v>0.0</v>
      </c>
      <c r="Q215" s="12">
        <v>0.0</v>
      </c>
      <c r="R215" s="13" t="b">
        <v>1</v>
      </c>
      <c r="S215" s="13" t="b">
        <v>1</v>
      </c>
    </row>
    <row r="216" ht="15.75" customHeight="1">
      <c r="A216" s="4" t="s">
        <v>176</v>
      </c>
      <c r="B216" s="4" t="s">
        <v>187</v>
      </c>
      <c r="C216" s="5">
        <f t="shared" ref="C216:E216" si="46">SUM(C214:C215)</f>
        <v>7477</v>
      </c>
      <c r="D216" s="5">
        <f t="shared" si="46"/>
        <v>7477</v>
      </c>
      <c r="E216" s="5">
        <f t="shared" si="46"/>
        <v>7477</v>
      </c>
      <c r="F216" s="41">
        <f>SUMIF(R213:R215, TRUE, F213:F215)</f>
        <v>0</v>
      </c>
      <c r="G216" s="41">
        <f>SUMIF(R213:R215, TRUE, G213:G215)</f>
        <v>0</v>
      </c>
      <c r="H216" s="41">
        <f>SUMIF(R213:R215, TRUE, H213:H215)</f>
        <v>0</v>
      </c>
      <c r="I216" s="41">
        <f>SUMIF(R213:R215, TRUE, I213:I215)</f>
        <v>0</v>
      </c>
      <c r="J216" s="41">
        <f>SUMIF(R213:R215, TRUE, J213:J215)</f>
        <v>0</v>
      </c>
      <c r="K216" s="41">
        <f>SUMIF(R213:R215, TRUE, K213:K215)</f>
        <v>0</v>
      </c>
      <c r="L216" s="41">
        <f>SUMIF(R213:R215, TRUE, L213:L215)</f>
        <v>0</v>
      </c>
      <c r="M216" s="41">
        <f>SUMIF(R213:R215, TRUE, M213:M215)</f>
        <v>0</v>
      </c>
      <c r="N216" s="41">
        <f>SUMIF(R213:R215, TRUE, N213:N215)</f>
        <v>0</v>
      </c>
      <c r="O216" s="41">
        <f>SUMIF(R213:R215, TRUE, O213:O215)</f>
        <v>0</v>
      </c>
      <c r="P216" s="41">
        <f>SUMIF(R213:R215, TRUE, P213:P215)</f>
        <v>0</v>
      </c>
      <c r="Q216" s="41">
        <f>SUMIF(R213:R215, TRUE, Q213:Q215)</f>
        <v>0</v>
      </c>
      <c r="R216" s="13" t="b">
        <v>0</v>
      </c>
      <c r="S216" s="13" t="b">
        <v>0</v>
      </c>
    </row>
    <row r="217" ht="15.75" customHeight="1">
      <c r="A217" s="4"/>
      <c r="B217" s="4"/>
      <c r="C217" s="5"/>
      <c r="D217" s="5"/>
      <c r="E217" s="5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W217" s="35"/>
    </row>
    <row r="218" ht="15.75" customHeight="1">
      <c r="A218" s="9" t="s">
        <v>428</v>
      </c>
      <c r="B218" s="21" t="s">
        <v>429</v>
      </c>
      <c r="C218" s="10">
        <v>0.0</v>
      </c>
      <c r="D218" s="10">
        <v>0.0</v>
      </c>
      <c r="E218" s="10">
        <v>0.0</v>
      </c>
      <c r="F218" s="12">
        <v>0.0</v>
      </c>
      <c r="G218" s="12">
        <v>0.0</v>
      </c>
      <c r="H218" s="12">
        <v>0.0</v>
      </c>
      <c r="I218" s="12">
        <v>0.0</v>
      </c>
      <c r="J218" s="12">
        <v>0.0</v>
      </c>
      <c r="K218" s="12">
        <v>0.0</v>
      </c>
      <c r="L218" s="12">
        <v>0.0</v>
      </c>
      <c r="M218" s="12">
        <v>0.0</v>
      </c>
      <c r="N218" s="12">
        <v>0.0</v>
      </c>
      <c r="O218" s="12">
        <v>0.0</v>
      </c>
      <c r="P218" s="12">
        <v>0.0</v>
      </c>
      <c r="Q218" s="12">
        <v>0.0</v>
      </c>
      <c r="R218" s="13" t="b">
        <v>1</v>
      </c>
      <c r="S218" s="13" t="b">
        <v>1</v>
      </c>
    </row>
    <row r="219" ht="15.75" customHeight="1">
      <c r="A219" s="4" t="s">
        <v>176</v>
      </c>
      <c r="B219" s="4" t="s">
        <v>187</v>
      </c>
      <c r="C219" s="5">
        <f t="shared" ref="C219:E219" si="47">C218</f>
        <v>0</v>
      </c>
      <c r="D219" s="5">
        <f t="shared" si="47"/>
        <v>0</v>
      </c>
      <c r="E219" s="5">
        <f t="shared" si="47"/>
        <v>0</v>
      </c>
      <c r="F219" s="41">
        <f>SUMIF(R218, TRUE, F218)</f>
        <v>0</v>
      </c>
      <c r="G219" s="41">
        <f>SUMIF(R218, TRUE, G218)</f>
        <v>0</v>
      </c>
      <c r="H219" s="41">
        <f>SUMIF(R218, TRUE, H218)</f>
        <v>0</v>
      </c>
      <c r="I219" s="41">
        <f>SUMIF(R218, TRUE, I218)</f>
        <v>0</v>
      </c>
      <c r="J219" s="41">
        <f>SUMIF(R218, TRUE, J218)</f>
        <v>0</v>
      </c>
      <c r="K219" s="41">
        <f>SUMIF(R218, TRUE, K218)</f>
        <v>0</v>
      </c>
      <c r="L219" s="41">
        <f>SUMIF(R218, TRUE, L218)</f>
        <v>0</v>
      </c>
      <c r="M219" s="41">
        <f>SUMIF(R218, TRUE, M218)</f>
        <v>0</v>
      </c>
      <c r="N219" s="41">
        <f>SUMIF(R218, TRUE, N218)</f>
        <v>0</v>
      </c>
      <c r="O219" s="41">
        <f>SUMIF(R218, TRUE, O218)</f>
        <v>0</v>
      </c>
      <c r="P219" s="41">
        <f>SUMIF(R218, TRUE, P218)</f>
        <v>0</v>
      </c>
      <c r="Q219" s="41">
        <f>SUMIF(R218, TRUE, Q218)</f>
        <v>0</v>
      </c>
      <c r="R219" s="13" t="b">
        <v>0</v>
      </c>
      <c r="S219" s="13" t="b">
        <v>0</v>
      </c>
    </row>
    <row r="220" ht="15.75" customHeight="1">
      <c r="A220" s="44"/>
      <c r="B220" s="44"/>
      <c r="C220" s="45"/>
      <c r="D220" s="45"/>
      <c r="E220" s="45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ht="15.75" customHeight="1">
      <c r="A221" s="4"/>
      <c r="B221" s="4" t="s">
        <v>430</v>
      </c>
      <c r="C221" s="5">
        <f>SUM(C8+C13+C19+C23+C28+C33+C50+C56+C60+C66+C70+C74+C80+C85+C89+C92+C95+C98+C101+C109+C114+C119+C125+C131+C135+C138+C141+C147+C152+C156+C161+C167+C172+C178+C182+C185+C188+C191+C194+C197+C200+C206+C211+C216+C219)</f>
        <v>2259948.41</v>
      </c>
      <c r="D221" s="5">
        <f>SUM(D8+D13+D19+D23+D28+D33+D50+D56+D66+D70+D74+D80+D85+D89+D92+D95+D98+D101+D109+D114+D119+D125+D131+D135+D138+D220+D141+D147+D152+D156+D161+D167+D172+D178+D182+D185+D188+D191+D194+D197+D200+D206+D211+D216+D219)</f>
        <v>2091361</v>
      </c>
      <c r="E221" s="5">
        <f>SUM(E8+E13+E19+E23+E28+E33+E50+E56+E60+E66+E70+E74+E80+E85+E89+E92+E95+E98+E101+E104+E109+E114+E119+E125+E131+E135+E138+E141+E147+E152+E156+E161+E167+E172+E178+E182+E185+E188+E191+E194+E197+E200+E206+E211+E216)</f>
        <v>2101361</v>
      </c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ht="15.75" customHeight="1">
      <c r="A222" s="44"/>
      <c r="B222" s="44"/>
      <c r="C222" s="45"/>
      <c r="D222" s="45"/>
      <c r="E222" s="45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ht="15.75" customHeight="1">
      <c r="A223" s="4"/>
      <c r="B223" s="7" t="s">
        <v>121</v>
      </c>
      <c r="C223" s="5"/>
      <c r="D223" s="5"/>
      <c r="E223" s="5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ht="15.75" customHeight="1">
      <c r="A224" s="4"/>
      <c r="B224" s="4"/>
      <c r="C224" s="5"/>
      <c r="D224" s="5"/>
      <c r="E224" s="5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ht="15.75" customHeight="1">
      <c r="A225" s="9" t="s">
        <v>431</v>
      </c>
      <c r="B225" s="21" t="s">
        <v>259</v>
      </c>
      <c r="C225" s="10">
        <v>0.0</v>
      </c>
      <c r="D225" s="10">
        <v>0.0</v>
      </c>
      <c r="E225" s="10">
        <v>0.0</v>
      </c>
      <c r="F225" s="12">
        <v>0.0</v>
      </c>
      <c r="G225" s="12">
        <v>0.0</v>
      </c>
      <c r="H225" s="12">
        <v>0.0</v>
      </c>
      <c r="I225" s="12">
        <v>0.0</v>
      </c>
      <c r="J225" s="12">
        <v>0.0</v>
      </c>
      <c r="K225" s="12">
        <v>0.0</v>
      </c>
      <c r="L225" s="12">
        <v>0.0</v>
      </c>
      <c r="M225" s="12">
        <v>0.0</v>
      </c>
      <c r="N225" s="12">
        <v>0.0</v>
      </c>
      <c r="O225" s="12">
        <v>0.0</v>
      </c>
      <c r="P225" s="12">
        <v>0.0</v>
      </c>
      <c r="Q225" s="12">
        <v>0.0</v>
      </c>
      <c r="R225" s="13" t="b">
        <v>1</v>
      </c>
      <c r="S225" s="13" t="b">
        <v>1</v>
      </c>
    </row>
    <row r="226" ht="15.75" customHeight="1">
      <c r="A226" s="4" t="s">
        <v>176</v>
      </c>
      <c r="B226" s="4" t="s">
        <v>187</v>
      </c>
      <c r="C226" s="5">
        <f t="shared" ref="C226:E226" si="48">C225</f>
        <v>0</v>
      </c>
      <c r="D226" s="5">
        <f t="shared" si="48"/>
        <v>0</v>
      </c>
      <c r="E226" s="5">
        <f t="shared" si="48"/>
        <v>0</v>
      </c>
      <c r="F226" s="41">
        <f>SUMIF(R225, TRUE, F225)</f>
        <v>0</v>
      </c>
      <c r="G226" s="41">
        <f>SUMIF(R225, TRUE, G225)</f>
        <v>0</v>
      </c>
      <c r="H226" s="41">
        <f>SUMIF(R225, TRUE, H225)</f>
        <v>0</v>
      </c>
      <c r="I226" s="41">
        <f>SUMIF(R225, TRUE, I225)</f>
        <v>0</v>
      </c>
      <c r="J226" s="41">
        <f>SUMIF(R225, TRUE, J225)</f>
        <v>0</v>
      </c>
      <c r="K226" s="41">
        <f>SUMIF(R225, TRUE, K225)</f>
        <v>0</v>
      </c>
      <c r="L226" s="41">
        <f>SUMIF(R225, TRUE, L225)</f>
        <v>0</v>
      </c>
      <c r="M226" s="41">
        <f>SUMIF(R225, TRUE, M225)</f>
        <v>0</v>
      </c>
      <c r="N226" s="41">
        <f>SUMIF(R225, TRUE, N225)</f>
        <v>0</v>
      </c>
      <c r="O226" s="41">
        <f>SUMIF(R225, TRUE, O225)</f>
        <v>0</v>
      </c>
      <c r="P226" s="41">
        <f>SUMIF(R225, TRUE, P225)</f>
        <v>0</v>
      </c>
      <c r="Q226" s="41">
        <f>SUMIF(R225, TRUE, Q225)</f>
        <v>0</v>
      </c>
      <c r="R226" s="13" t="b">
        <v>0</v>
      </c>
      <c r="S226" s="13" t="b">
        <v>0</v>
      </c>
    </row>
    <row r="227" ht="15.75" customHeight="1">
      <c r="A227" s="4"/>
      <c r="B227" s="4"/>
      <c r="C227" s="5"/>
      <c r="D227" s="5"/>
      <c r="E227" s="5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ht="15.75" customHeight="1">
      <c r="A228" s="9" t="s">
        <v>432</v>
      </c>
      <c r="B228" s="21" t="s">
        <v>433</v>
      </c>
      <c r="C228" s="10">
        <v>0.0</v>
      </c>
      <c r="D228" s="10">
        <v>0.0</v>
      </c>
      <c r="E228" s="10">
        <v>0.0</v>
      </c>
      <c r="F228" s="12">
        <v>0.0</v>
      </c>
      <c r="G228" s="12">
        <v>0.0</v>
      </c>
      <c r="H228" s="12">
        <v>0.0</v>
      </c>
      <c r="I228" s="12">
        <v>0.0</v>
      </c>
      <c r="J228" s="12">
        <v>0.0</v>
      </c>
      <c r="K228" s="12">
        <v>0.0</v>
      </c>
      <c r="L228" s="12">
        <v>0.0</v>
      </c>
      <c r="M228" s="12">
        <v>0.0</v>
      </c>
      <c r="N228" s="12">
        <v>0.0</v>
      </c>
      <c r="O228" s="12">
        <v>0.0</v>
      </c>
      <c r="P228" s="12">
        <v>0.0</v>
      </c>
      <c r="Q228" s="12">
        <v>0.0</v>
      </c>
      <c r="R228" s="13" t="b">
        <v>1</v>
      </c>
      <c r="S228" s="13" t="b">
        <v>1</v>
      </c>
    </row>
    <row r="229" ht="15.75" customHeight="1">
      <c r="A229" s="4" t="s">
        <v>176</v>
      </c>
      <c r="B229" s="4" t="s">
        <v>187</v>
      </c>
      <c r="C229" s="5">
        <f t="shared" ref="C229:E229" si="49">C228</f>
        <v>0</v>
      </c>
      <c r="D229" s="5">
        <f t="shared" si="49"/>
        <v>0</v>
      </c>
      <c r="E229" s="5">
        <f t="shared" si="49"/>
        <v>0</v>
      </c>
      <c r="F229" s="41">
        <f>SUMIF(R228, TRUE, F228)</f>
        <v>0</v>
      </c>
      <c r="G229" s="41">
        <f>SUMIF(R228, TRUE, G228)</f>
        <v>0</v>
      </c>
      <c r="H229" s="41">
        <f>SUMIF(R228, TRUE, H228)</f>
        <v>0</v>
      </c>
      <c r="I229" s="41">
        <f>SUMIF(R228, TRUE, I228)</f>
        <v>0</v>
      </c>
      <c r="J229" s="41">
        <f>SUMIF(R228, TRUE, J228)</f>
        <v>0</v>
      </c>
      <c r="K229" s="41">
        <f>SUMIF(R228, TRUE, K228)</f>
        <v>0</v>
      </c>
      <c r="L229" s="41">
        <f>SUMIF(R228, TRUE, L228)</f>
        <v>0</v>
      </c>
      <c r="M229" s="41">
        <f>SUMIF(R228, TRUE, M228)</f>
        <v>0</v>
      </c>
      <c r="N229" s="41">
        <f>SUMIF(R228, TRUE, N228)</f>
        <v>0</v>
      </c>
      <c r="O229" s="41">
        <f>SUMIF(R228, TRUE, O228)</f>
        <v>0</v>
      </c>
      <c r="P229" s="41">
        <f>SUMIF(R228, TRUE, P228)</f>
        <v>0</v>
      </c>
      <c r="Q229" s="41">
        <f>SUMIF(R228, TRUE, Q228)</f>
        <v>0</v>
      </c>
      <c r="R229" s="13" t="b">
        <v>0</v>
      </c>
      <c r="S229" s="13" t="b">
        <v>0</v>
      </c>
    </row>
    <row r="230" ht="15.75" customHeight="1">
      <c r="A230" s="4"/>
      <c r="B230" s="4"/>
      <c r="C230" s="5"/>
      <c r="D230" s="5"/>
      <c r="E230" s="5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ht="15.75" customHeight="1">
      <c r="A231" s="9" t="s">
        <v>434</v>
      </c>
      <c r="B231" s="21" t="s">
        <v>303</v>
      </c>
      <c r="C231" s="10">
        <v>5000.0</v>
      </c>
      <c r="D231" s="10">
        <v>5000.0</v>
      </c>
      <c r="E231" s="10">
        <v>5000.0</v>
      </c>
      <c r="F231" s="12">
        <v>0.0</v>
      </c>
      <c r="G231" s="12">
        <v>0.0</v>
      </c>
      <c r="H231" s="12">
        <v>0.0</v>
      </c>
      <c r="I231" s="12">
        <v>0.0</v>
      </c>
      <c r="J231" s="12">
        <v>0.0</v>
      </c>
      <c r="K231" s="12">
        <v>0.0</v>
      </c>
      <c r="L231" s="12">
        <v>0.0</v>
      </c>
      <c r="M231" s="12">
        <v>0.0</v>
      </c>
      <c r="N231" s="12">
        <v>0.0</v>
      </c>
      <c r="O231" s="12">
        <v>0.0</v>
      </c>
      <c r="P231" s="12">
        <v>0.0</v>
      </c>
      <c r="Q231" s="12">
        <v>0.0</v>
      </c>
      <c r="R231" s="13" t="b">
        <v>1</v>
      </c>
      <c r="S231" s="13" t="b">
        <v>1</v>
      </c>
    </row>
    <row r="232" ht="15.75" customHeight="1">
      <c r="A232" s="4" t="s">
        <v>176</v>
      </c>
      <c r="B232" s="4" t="s">
        <v>187</v>
      </c>
      <c r="C232" s="5">
        <f t="shared" ref="C232:E232" si="50">C231</f>
        <v>5000</v>
      </c>
      <c r="D232" s="5">
        <f t="shared" si="50"/>
        <v>5000</v>
      </c>
      <c r="E232" s="5">
        <f t="shared" si="50"/>
        <v>5000</v>
      </c>
      <c r="F232" s="41">
        <f>SUMIF(R231, TRUE, F231)</f>
        <v>0</v>
      </c>
      <c r="G232" s="41">
        <f>SUMIF(R231, TRUE, G231)</f>
        <v>0</v>
      </c>
      <c r="H232" s="41">
        <f>SUMIF(R231, TRUE, H231)</f>
        <v>0</v>
      </c>
      <c r="I232" s="41">
        <f>SUMIF(R231, TRUE, I231)</f>
        <v>0</v>
      </c>
      <c r="J232" s="41">
        <f>SUMIF(R231, TRUE, J231)</f>
        <v>0</v>
      </c>
      <c r="K232" s="41">
        <f>SUMIF(R231, TRUE, K231)</f>
        <v>0</v>
      </c>
      <c r="L232" s="41">
        <f>SUMIF(R231, TRUE, L231)</f>
        <v>0</v>
      </c>
      <c r="M232" s="41">
        <f>SUMIF(R231, TRUE, M231)</f>
        <v>0</v>
      </c>
      <c r="N232" s="41">
        <f>SUMIF(R231, TRUE, N231)</f>
        <v>0</v>
      </c>
      <c r="O232" s="41">
        <f>SUMIF(R231, TRUE, O231)</f>
        <v>0</v>
      </c>
      <c r="P232" s="41">
        <f>SUMIF(R231, TRUE, P231)</f>
        <v>0</v>
      </c>
      <c r="Q232" s="41">
        <f>SUMIF(R231, TRUE, Q231)</f>
        <v>0</v>
      </c>
      <c r="R232" s="13" t="b">
        <v>0</v>
      </c>
      <c r="S232" s="13" t="b">
        <v>0</v>
      </c>
    </row>
    <row r="233" ht="15.75" customHeight="1">
      <c r="A233" s="9" t="s">
        <v>435</v>
      </c>
      <c r="B233" s="21" t="s">
        <v>436</v>
      </c>
      <c r="C233" s="10">
        <v>0.0</v>
      </c>
      <c r="D233" s="10">
        <v>0.0</v>
      </c>
      <c r="E233" s="10">
        <v>0.0</v>
      </c>
      <c r="F233" s="12">
        <v>0.0</v>
      </c>
      <c r="G233" s="12">
        <v>0.0</v>
      </c>
      <c r="H233" s="12">
        <v>0.0</v>
      </c>
      <c r="I233" s="12">
        <v>0.0</v>
      </c>
      <c r="J233" s="12">
        <v>0.0</v>
      </c>
      <c r="K233" s="12">
        <v>0.0</v>
      </c>
      <c r="L233" s="12">
        <v>0.0</v>
      </c>
      <c r="M233" s="12">
        <v>0.0</v>
      </c>
      <c r="N233" s="12">
        <v>0.0</v>
      </c>
      <c r="O233" s="12">
        <v>0.0</v>
      </c>
      <c r="P233" s="12">
        <v>0.0</v>
      </c>
      <c r="Q233" s="12">
        <v>0.0</v>
      </c>
      <c r="R233" s="13" t="b">
        <v>1</v>
      </c>
      <c r="S233" s="13" t="b">
        <v>1</v>
      </c>
    </row>
    <row r="234" ht="15.75" customHeight="1">
      <c r="A234" s="15" t="s">
        <v>437</v>
      </c>
      <c r="B234" s="15" t="s">
        <v>438</v>
      </c>
      <c r="C234" s="16">
        <v>540901.79</v>
      </c>
      <c r="D234" s="16">
        <v>526818.0</v>
      </c>
      <c r="E234" s="16">
        <v>526818.0</v>
      </c>
      <c r="F234" s="20">
        <v>0.0</v>
      </c>
      <c r="G234" s="20">
        <v>0.0</v>
      </c>
      <c r="H234" s="20">
        <v>0.0</v>
      </c>
      <c r="I234" s="20">
        <v>0.0</v>
      </c>
      <c r="J234" s="20">
        <v>0.0</v>
      </c>
      <c r="K234" s="20">
        <v>0.0</v>
      </c>
      <c r="L234" s="20">
        <v>0.0</v>
      </c>
      <c r="M234" s="20">
        <v>0.0</v>
      </c>
      <c r="N234" s="20">
        <v>0.0</v>
      </c>
      <c r="O234" s="20">
        <v>0.0</v>
      </c>
      <c r="P234" s="20">
        <v>0.0</v>
      </c>
      <c r="Q234" s="20">
        <v>0.0</v>
      </c>
      <c r="R234" s="13" t="b">
        <v>1</v>
      </c>
      <c r="S234" s="13" t="b">
        <v>1</v>
      </c>
    </row>
    <row r="235" ht="15.75" customHeight="1">
      <c r="A235" s="15" t="s">
        <v>439</v>
      </c>
      <c r="B235" s="15" t="s">
        <v>440</v>
      </c>
      <c r="C235" s="16">
        <v>214479.0</v>
      </c>
      <c r="D235" s="16">
        <v>214479.0</v>
      </c>
      <c r="E235" s="16">
        <v>214479.0</v>
      </c>
      <c r="F235" s="20">
        <v>0.0</v>
      </c>
      <c r="G235" s="20">
        <v>0.0</v>
      </c>
      <c r="H235" s="20">
        <v>0.0</v>
      </c>
      <c r="I235" s="20">
        <v>0.0</v>
      </c>
      <c r="J235" s="20">
        <v>0.0</v>
      </c>
      <c r="K235" s="20">
        <v>0.0</v>
      </c>
      <c r="L235" s="20">
        <v>0.0</v>
      </c>
      <c r="M235" s="20">
        <v>0.0</v>
      </c>
      <c r="N235" s="20">
        <v>0.0</v>
      </c>
      <c r="O235" s="20">
        <v>0.0</v>
      </c>
      <c r="P235" s="20">
        <v>0.0</v>
      </c>
      <c r="Q235" s="20">
        <v>0.0</v>
      </c>
      <c r="R235" s="13" t="b">
        <v>1</v>
      </c>
      <c r="S235" s="13" t="b">
        <v>1</v>
      </c>
    </row>
    <row r="236" ht="15.75" customHeight="1">
      <c r="A236" s="4" t="s">
        <v>176</v>
      </c>
      <c r="B236" s="4" t="s">
        <v>187</v>
      </c>
      <c r="C236" s="5">
        <f t="shared" ref="C236:E236" si="51">SUM(C234:C235)</f>
        <v>755380.79</v>
      </c>
      <c r="D236" s="5">
        <f t="shared" si="51"/>
        <v>741297</v>
      </c>
      <c r="E236" s="5">
        <f t="shared" si="51"/>
        <v>741297</v>
      </c>
      <c r="F236" s="41">
        <f>SUMIF(R233:R235, TRUE, F233:F235)</f>
        <v>0</v>
      </c>
      <c r="G236" s="41">
        <f>SUMIF(R233:R235, TRUE, G233:G235)</f>
        <v>0</v>
      </c>
      <c r="H236" s="41">
        <f>SUMIF(R233:R235, TRUE, H233:H235)</f>
        <v>0</v>
      </c>
      <c r="I236" s="41">
        <f>SUMIF(R233:R235, TRUE, I233:I235)</f>
        <v>0</v>
      </c>
      <c r="J236" s="41">
        <f>SUMIF(R233:R235, TRUE, J233:J235)</f>
        <v>0</v>
      </c>
      <c r="K236" s="41">
        <f>SUMIF(R233:R235, TRUE, K233:K235)</f>
        <v>0</v>
      </c>
      <c r="L236" s="41">
        <f>SUMIF(R233:R235, TRUE, L233:L235)</f>
        <v>0</v>
      </c>
      <c r="M236" s="41">
        <f>SUMIF(R233:R235, TRUE, M233:M235)</f>
        <v>0</v>
      </c>
      <c r="N236" s="41">
        <f>SUMIF(R233:R235, TRUE, N233:N235)</f>
        <v>0</v>
      </c>
      <c r="O236" s="41">
        <f>SUMIF(R233:R235, TRUE, O233:O235)</f>
        <v>0</v>
      </c>
      <c r="P236" s="41">
        <f>SUMIF(R233:R235, TRUE, P233:P235)</f>
        <v>0</v>
      </c>
      <c r="Q236" s="41">
        <f>SUMIF(R233:R235, TRUE, Q233:Q235)</f>
        <v>0</v>
      </c>
      <c r="R236" s="13" t="b">
        <v>0</v>
      </c>
      <c r="S236" s="13" t="b">
        <v>0</v>
      </c>
    </row>
    <row r="237" ht="15.75" customHeight="1">
      <c r="A237" s="4"/>
      <c r="B237" s="4"/>
      <c r="C237" s="5"/>
      <c r="D237" s="5"/>
      <c r="E237" s="5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ht="15.75" customHeight="1">
      <c r="A238" s="9" t="s">
        <v>441</v>
      </c>
      <c r="B238" s="21" t="s">
        <v>442</v>
      </c>
      <c r="C238" s="10">
        <v>0.0</v>
      </c>
      <c r="D238" s="10">
        <v>0.0</v>
      </c>
      <c r="E238" s="10">
        <v>0.0</v>
      </c>
      <c r="F238" s="12">
        <v>0.0</v>
      </c>
      <c r="G238" s="12">
        <v>0.0</v>
      </c>
      <c r="H238" s="12">
        <v>0.0</v>
      </c>
      <c r="I238" s="12">
        <v>0.0</v>
      </c>
      <c r="J238" s="12">
        <v>0.0</v>
      </c>
      <c r="K238" s="12">
        <v>0.0</v>
      </c>
      <c r="L238" s="12">
        <v>0.0</v>
      </c>
      <c r="M238" s="12">
        <v>0.0</v>
      </c>
      <c r="N238" s="12">
        <v>0.0</v>
      </c>
      <c r="O238" s="12">
        <v>0.0</v>
      </c>
      <c r="P238" s="12">
        <v>0.0</v>
      </c>
      <c r="Q238" s="12">
        <v>0.0</v>
      </c>
      <c r="R238" s="13" t="b">
        <v>1</v>
      </c>
      <c r="S238" s="13" t="b">
        <v>1</v>
      </c>
    </row>
    <row r="239" ht="15.75" customHeight="1">
      <c r="A239" s="15" t="s">
        <v>443</v>
      </c>
      <c r="B239" s="15" t="s">
        <v>444</v>
      </c>
      <c r="C239" s="16">
        <v>400000.0</v>
      </c>
      <c r="D239" s="16">
        <v>400000.0</v>
      </c>
      <c r="E239" s="16">
        <v>400000.0</v>
      </c>
      <c r="F239" s="20">
        <v>0.0</v>
      </c>
      <c r="G239" s="20">
        <v>0.0</v>
      </c>
      <c r="H239" s="20">
        <v>0.0</v>
      </c>
      <c r="I239" s="20">
        <v>0.0</v>
      </c>
      <c r="J239" s="20">
        <v>0.0</v>
      </c>
      <c r="K239" s="20">
        <v>0.0</v>
      </c>
      <c r="L239" s="20">
        <v>0.0</v>
      </c>
      <c r="M239" s="20">
        <v>0.0</v>
      </c>
      <c r="N239" s="20">
        <v>0.0</v>
      </c>
      <c r="O239" s="20">
        <v>0.0</v>
      </c>
      <c r="P239" s="20">
        <v>0.0</v>
      </c>
      <c r="Q239" s="20">
        <v>0.0</v>
      </c>
      <c r="R239" s="13" t="b">
        <v>1</v>
      </c>
      <c r="S239" s="13" t="b">
        <v>1</v>
      </c>
    </row>
    <row r="240" ht="15.75" customHeight="1">
      <c r="A240" s="4" t="s">
        <v>176</v>
      </c>
      <c r="B240" s="4" t="s">
        <v>187</v>
      </c>
      <c r="C240" s="5">
        <f t="shared" ref="C240:E240" si="52">C239</f>
        <v>400000</v>
      </c>
      <c r="D240" s="5">
        <f t="shared" si="52"/>
        <v>400000</v>
      </c>
      <c r="E240" s="5">
        <f t="shared" si="52"/>
        <v>400000</v>
      </c>
      <c r="F240" s="41">
        <f>SUMIF(R238:R239, TRUE, F238:F239)</f>
        <v>0</v>
      </c>
      <c r="G240" s="41">
        <f>SUMIF(R238:R239, TRUE, G238:G239)</f>
        <v>0</v>
      </c>
      <c r="H240" s="41">
        <f>SUMIF(R238:R239, TRUE, H238:H239)</f>
        <v>0</v>
      </c>
      <c r="I240" s="41">
        <f>SUMIF(R238:R239, TRUE, I238:I239)</f>
        <v>0</v>
      </c>
      <c r="J240" s="41">
        <f>SUMIF(R238:R239, TRUE, J238:J239)</f>
        <v>0</v>
      </c>
      <c r="K240" s="41">
        <f>SUMIF(R238:R239, TRUE, K238:K239)</f>
        <v>0</v>
      </c>
      <c r="L240" s="41">
        <f>SUMIF(R238:R239, TRUE, L238:L239)</f>
        <v>0</v>
      </c>
      <c r="M240" s="41">
        <f>SUMIF(R238:R239, TRUE, M238:M239)</f>
        <v>0</v>
      </c>
      <c r="N240" s="41">
        <f>SUMIF(R238:R239, TRUE, N238:N239)</f>
        <v>0</v>
      </c>
      <c r="O240" s="41">
        <f>SUMIF(R238:R239, TRUE, O238:O239)</f>
        <v>0</v>
      </c>
      <c r="P240" s="41">
        <f>SUMIF(R238:R239, TRUE, P238:P239)</f>
        <v>0</v>
      </c>
      <c r="Q240" s="41">
        <f>SUMIF(R238:R239, TRUE, Q238:Q239)</f>
        <v>0</v>
      </c>
      <c r="R240" s="13" t="b">
        <v>0</v>
      </c>
      <c r="S240" s="13" t="b">
        <v>0</v>
      </c>
    </row>
    <row r="241" ht="15.75" customHeight="1">
      <c r="A241" s="4"/>
      <c r="B241" s="4"/>
      <c r="C241" s="5"/>
      <c r="D241" s="5"/>
      <c r="E241" s="5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ht="15.75" customHeight="1">
      <c r="A242" s="9" t="s">
        <v>445</v>
      </c>
      <c r="B242" s="21" t="s">
        <v>446</v>
      </c>
      <c r="C242" s="10">
        <v>0.0</v>
      </c>
      <c r="D242" s="10">
        <v>0.0</v>
      </c>
      <c r="E242" s="10">
        <v>0.0</v>
      </c>
      <c r="F242" s="12">
        <v>0.0</v>
      </c>
      <c r="G242" s="12">
        <v>0.0</v>
      </c>
      <c r="H242" s="12">
        <v>0.0</v>
      </c>
      <c r="I242" s="12">
        <v>0.0</v>
      </c>
      <c r="J242" s="12">
        <v>0.0</v>
      </c>
      <c r="K242" s="12">
        <v>0.0</v>
      </c>
      <c r="L242" s="12">
        <v>0.0</v>
      </c>
      <c r="M242" s="12">
        <v>0.0</v>
      </c>
      <c r="N242" s="12">
        <v>0.0</v>
      </c>
      <c r="O242" s="12">
        <v>0.0</v>
      </c>
      <c r="P242" s="12">
        <v>0.0</v>
      </c>
      <c r="Q242" s="12">
        <v>0.0</v>
      </c>
      <c r="R242" s="13" t="b">
        <v>1</v>
      </c>
      <c r="S242" s="13" t="b">
        <v>1</v>
      </c>
    </row>
    <row r="243" ht="15.75" customHeight="1">
      <c r="A243" s="15" t="s">
        <v>447</v>
      </c>
      <c r="B243" s="15" t="s">
        <v>448</v>
      </c>
      <c r="C243" s="16">
        <v>30000.0</v>
      </c>
      <c r="D243" s="16">
        <v>30000.0</v>
      </c>
      <c r="E243" s="16">
        <v>30000.0</v>
      </c>
      <c r="F243" s="20">
        <v>0.0</v>
      </c>
      <c r="G243" s="20">
        <v>0.0</v>
      </c>
      <c r="H243" s="20">
        <v>0.0</v>
      </c>
      <c r="I243" s="20">
        <v>0.0</v>
      </c>
      <c r="J243" s="20">
        <v>0.0</v>
      </c>
      <c r="K243" s="20">
        <v>0.0</v>
      </c>
      <c r="L243" s="20">
        <v>0.0</v>
      </c>
      <c r="M243" s="20">
        <v>0.0</v>
      </c>
      <c r="N243" s="20">
        <v>0.0</v>
      </c>
      <c r="O243" s="20">
        <v>0.0</v>
      </c>
      <c r="P243" s="20">
        <v>0.0</v>
      </c>
      <c r="Q243" s="20">
        <v>0.0</v>
      </c>
      <c r="R243" s="13" t="b">
        <v>1</v>
      </c>
      <c r="S243" s="13" t="b">
        <v>1</v>
      </c>
    </row>
    <row r="244" ht="15.75" customHeight="1">
      <c r="A244" s="4" t="s">
        <v>176</v>
      </c>
      <c r="B244" s="4" t="s">
        <v>187</v>
      </c>
      <c r="C244" s="5">
        <f t="shared" ref="C244:E244" si="53">C243</f>
        <v>30000</v>
      </c>
      <c r="D244" s="5">
        <f t="shared" si="53"/>
        <v>30000</v>
      </c>
      <c r="E244" s="5">
        <f t="shared" si="53"/>
        <v>30000</v>
      </c>
      <c r="F244" s="41">
        <f>SUMIF(R242:R243, TRUE, F242:F243)</f>
        <v>0</v>
      </c>
      <c r="G244" s="41">
        <f>SUMIF(R242:R243, TRUE, G242:G243)</f>
        <v>0</v>
      </c>
      <c r="H244" s="41">
        <f>SUMIF(R242:R243, TRUE, H242:H243)</f>
        <v>0</v>
      </c>
      <c r="I244" s="41">
        <f>SUMIF(R242:R243, TRUE, I242:I243)</f>
        <v>0</v>
      </c>
      <c r="J244" s="41">
        <f>SUMIF(R242:R243, TRUE, J242:J243)</f>
        <v>0</v>
      </c>
      <c r="K244" s="41">
        <f>SUMIF(R242:R243, TRUE, K242:K243)</f>
        <v>0</v>
      </c>
      <c r="L244" s="41">
        <f>SUMIF(R242:R243, TRUE, L242:L243)</f>
        <v>0</v>
      </c>
      <c r="M244" s="41">
        <f>SUMIF(R242:R243, TRUE, M242:M243)</f>
        <v>0</v>
      </c>
      <c r="N244" s="41">
        <f>SUMIF(R242:R243, TRUE, N242:N243)</f>
        <v>0</v>
      </c>
      <c r="O244" s="41">
        <f>SUMIF(R242:R243, TRUE, O242:O243)</f>
        <v>0</v>
      </c>
      <c r="P244" s="41">
        <f>SUMIF(R242:R243, TRUE, P242:P243)</f>
        <v>0</v>
      </c>
      <c r="Q244" s="41">
        <f>SUMIF(R242:R243, TRUE, Q242:Q243)</f>
        <v>0</v>
      </c>
      <c r="R244" s="13" t="b">
        <v>0</v>
      </c>
      <c r="S244" s="13" t="b">
        <v>0</v>
      </c>
    </row>
    <row r="245" ht="15.75" customHeight="1">
      <c r="A245" s="4"/>
      <c r="B245" s="4"/>
      <c r="C245" s="5"/>
      <c r="D245" s="5"/>
      <c r="E245" s="5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ht="15.75" customHeight="1">
      <c r="A246" s="9" t="s">
        <v>449</v>
      </c>
      <c r="B246" s="21" t="s">
        <v>450</v>
      </c>
      <c r="C246" s="10">
        <v>0.0</v>
      </c>
      <c r="D246" s="10">
        <v>0.0</v>
      </c>
      <c r="E246" s="10">
        <v>0.0</v>
      </c>
      <c r="F246" s="12">
        <v>0.0</v>
      </c>
      <c r="G246" s="12">
        <v>0.0</v>
      </c>
      <c r="H246" s="12">
        <v>0.0</v>
      </c>
      <c r="I246" s="12">
        <v>0.0</v>
      </c>
      <c r="J246" s="12">
        <v>0.0</v>
      </c>
      <c r="K246" s="12">
        <v>0.0</v>
      </c>
      <c r="L246" s="12">
        <v>0.0</v>
      </c>
      <c r="M246" s="12">
        <v>0.0</v>
      </c>
      <c r="N246" s="12">
        <v>0.0</v>
      </c>
      <c r="O246" s="12">
        <v>0.0</v>
      </c>
      <c r="P246" s="12">
        <v>0.0</v>
      </c>
      <c r="Q246" s="12">
        <v>0.0</v>
      </c>
      <c r="R246" s="13" t="b">
        <v>1</v>
      </c>
      <c r="S246" s="13" t="b">
        <v>1</v>
      </c>
    </row>
    <row r="247" ht="15.75" customHeight="1">
      <c r="A247" s="15" t="s">
        <v>451</v>
      </c>
      <c r="B247" s="15" t="s">
        <v>452</v>
      </c>
      <c r="C247" s="16">
        <v>75000.0</v>
      </c>
      <c r="D247" s="16">
        <v>0.0</v>
      </c>
      <c r="E247" s="16">
        <v>0.0</v>
      </c>
      <c r="F247" s="43">
        <v>0.0</v>
      </c>
      <c r="G247" s="43">
        <v>0.0</v>
      </c>
      <c r="H247" s="43">
        <v>0.0</v>
      </c>
      <c r="I247" s="43">
        <v>0.0</v>
      </c>
      <c r="J247" s="43">
        <v>0.0</v>
      </c>
      <c r="K247" s="43">
        <v>0.0</v>
      </c>
      <c r="L247" s="43">
        <v>0.0</v>
      </c>
      <c r="M247" s="43">
        <v>0.0</v>
      </c>
      <c r="N247" s="43">
        <v>0.0</v>
      </c>
      <c r="O247" s="43">
        <v>0.0</v>
      </c>
      <c r="P247" s="43">
        <v>0.0</v>
      </c>
      <c r="Q247" s="43">
        <v>0.0</v>
      </c>
      <c r="R247" s="13" t="b">
        <v>1</v>
      </c>
      <c r="S247" s="13" t="b">
        <v>1</v>
      </c>
    </row>
    <row r="248" ht="15.75" customHeight="1">
      <c r="A248" s="15" t="s">
        <v>453</v>
      </c>
      <c r="B248" s="15" t="s">
        <v>454</v>
      </c>
      <c r="C248" s="16">
        <v>70000.0</v>
      </c>
      <c r="D248" s="16">
        <v>70000.0</v>
      </c>
      <c r="E248" s="16">
        <v>70000.0</v>
      </c>
      <c r="F248" s="43">
        <v>0.0</v>
      </c>
      <c r="G248" s="43">
        <v>0.0</v>
      </c>
      <c r="H248" s="43">
        <v>0.0</v>
      </c>
      <c r="I248" s="43">
        <v>0.0</v>
      </c>
      <c r="J248" s="43">
        <v>0.0</v>
      </c>
      <c r="K248" s="43">
        <v>0.0</v>
      </c>
      <c r="L248" s="43">
        <v>0.0</v>
      </c>
      <c r="M248" s="43">
        <v>0.0</v>
      </c>
      <c r="N248" s="43">
        <v>0.0</v>
      </c>
      <c r="O248" s="43">
        <v>0.0</v>
      </c>
      <c r="P248" s="43">
        <v>0.0</v>
      </c>
      <c r="Q248" s="43">
        <v>0.0</v>
      </c>
      <c r="R248" s="13" t="b">
        <v>1</v>
      </c>
      <c r="S248" s="13" t="b">
        <v>1</v>
      </c>
    </row>
    <row r="249" ht="15.75" customHeight="1">
      <c r="A249" s="4" t="s">
        <v>176</v>
      </c>
      <c r="B249" s="4" t="s">
        <v>187</v>
      </c>
      <c r="C249" s="5">
        <f t="shared" ref="C249:E249" si="54">SUM(C247:C248)</f>
        <v>145000</v>
      </c>
      <c r="D249" s="5">
        <f t="shared" si="54"/>
        <v>70000</v>
      </c>
      <c r="E249" s="5">
        <f t="shared" si="54"/>
        <v>70000</v>
      </c>
      <c r="F249" s="41">
        <f>SUMIF(R246:R248, TRUE, F246:F248)</f>
        <v>0</v>
      </c>
      <c r="G249" s="41">
        <f>SUMIF(R246:R248, TRUE, G246:G248)</f>
        <v>0</v>
      </c>
      <c r="H249" s="41">
        <f>SUMIF(R246:R248, TRUE, H246:H248)</f>
        <v>0</v>
      </c>
      <c r="I249" s="41">
        <f>SUMIF(R246:R248, TRUE, I246:I248)</f>
        <v>0</v>
      </c>
      <c r="J249" s="41">
        <f>SUMIF(R246:R248, TRUE, J246:J248)</f>
        <v>0</v>
      </c>
      <c r="K249" s="41">
        <f>SUMIF(R246:R248, TRUE, K246:K248)</f>
        <v>0</v>
      </c>
      <c r="L249" s="41">
        <f>SUMIF(R246:R248, TRUE, L246:L248)</f>
        <v>0</v>
      </c>
      <c r="M249" s="41">
        <f>SUMIF(R246:R248, TRUE, M246:M248)</f>
        <v>0</v>
      </c>
      <c r="N249" s="41">
        <f>SUMIF(R246:R248, TRUE, N246:N248)</f>
        <v>0</v>
      </c>
      <c r="O249" s="41">
        <f>SUMIF(R246:R248, TRUE, O246:O248)</f>
        <v>0</v>
      </c>
      <c r="P249" s="41">
        <f>SUMIF(R246:R248, TRUE, P246:P248)</f>
        <v>0</v>
      </c>
      <c r="Q249" s="41">
        <f>SUMIF(R246:R248, TRUE, Q246:Q248)</f>
        <v>0</v>
      </c>
      <c r="R249" s="13" t="b">
        <v>0</v>
      </c>
      <c r="S249" s="13" t="b">
        <v>0</v>
      </c>
    </row>
    <row r="250" ht="15.75" customHeight="1">
      <c r="A250" s="4"/>
      <c r="B250" s="4"/>
      <c r="C250" s="5"/>
      <c r="D250" s="5"/>
      <c r="E250" s="5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</row>
    <row r="251" ht="15.75" customHeight="1">
      <c r="A251" s="9" t="s">
        <v>455</v>
      </c>
      <c r="B251" s="21" t="s">
        <v>456</v>
      </c>
      <c r="C251" s="10">
        <v>0.0</v>
      </c>
      <c r="D251" s="10">
        <v>0.0</v>
      </c>
      <c r="E251" s="10">
        <v>0.0</v>
      </c>
      <c r="F251" s="12">
        <v>0.0</v>
      </c>
      <c r="G251" s="12">
        <v>0.0</v>
      </c>
      <c r="H251" s="12">
        <v>0.0</v>
      </c>
      <c r="I251" s="12">
        <v>0.0</v>
      </c>
      <c r="J251" s="12">
        <v>0.0</v>
      </c>
      <c r="K251" s="12">
        <v>0.0</v>
      </c>
      <c r="L251" s="12">
        <v>0.0</v>
      </c>
      <c r="M251" s="12">
        <v>0.0</v>
      </c>
      <c r="N251" s="12">
        <v>0.0</v>
      </c>
      <c r="O251" s="12">
        <v>0.0</v>
      </c>
      <c r="P251" s="12">
        <v>0.0</v>
      </c>
      <c r="Q251" s="12">
        <v>0.0</v>
      </c>
      <c r="R251" s="13" t="b">
        <v>1</v>
      </c>
      <c r="S251" s="13" t="b">
        <v>1</v>
      </c>
    </row>
    <row r="252" ht="15.75" customHeight="1">
      <c r="A252" s="18" t="s">
        <v>457</v>
      </c>
      <c r="B252" s="18" t="s">
        <v>458</v>
      </c>
      <c r="C252" s="42">
        <v>16500.0</v>
      </c>
      <c r="D252" s="42">
        <v>16500.0</v>
      </c>
      <c r="E252" s="42">
        <v>16500.0</v>
      </c>
      <c r="F252" s="20">
        <v>0.0</v>
      </c>
      <c r="G252" s="20">
        <v>0.0</v>
      </c>
      <c r="H252" s="20">
        <v>0.0</v>
      </c>
      <c r="I252" s="20">
        <v>0.0</v>
      </c>
      <c r="J252" s="20">
        <v>0.0</v>
      </c>
      <c r="K252" s="20">
        <v>0.0</v>
      </c>
      <c r="L252" s="20">
        <v>0.0</v>
      </c>
      <c r="M252" s="20">
        <v>0.0</v>
      </c>
      <c r="N252" s="20">
        <v>0.0</v>
      </c>
      <c r="O252" s="20">
        <v>0.0</v>
      </c>
      <c r="P252" s="20">
        <v>0.0</v>
      </c>
      <c r="Q252" s="20">
        <v>0.0</v>
      </c>
      <c r="R252" s="13" t="b">
        <v>1</v>
      </c>
      <c r="S252" s="13" t="b">
        <v>1</v>
      </c>
    </row>
    <row r="253" ht="15.75" customHeight="1">
      <c r="A253" s="4" t="s">
        <v>176</v>
      </c>
      <c r="B253" s="4" t="s">
        <v>187</v>
      </c>
      <c r="C253" s="5">
        <f t="shared" ref="C253:E253" si="55">C252</f>
        <v>16500</v>
      </c>
      <c r="D253" s="5">
        <f t="shared" si="55"/>
        <v>16500</v>
      </c>
      <c r="E253" s="5">
        <f t="shared" si="55"/>
        <v>16500</v>
      </c>
      <c r="F253" s="41">
        <f>SUMIF(R251:R252, TRUE, F251:F252)</f>
        <v>0</v>
      </c>
      <c r="G253" s="41">
        <f>SUMIF(R251:R252, TRUE, G251:G252)</f>
        <v>0</v>
      </c>
      <c r="H253" s="41">
        <f>SUMIF(R251:R252, TRUE, H251:H252)</f>
        <v>0</v>
      </c>
      <c r="I253" s="41">
        <f>SUMIF(R251:R252, TRUE, I251:I252)</f>
        <v>0</v>
      </c>
      <c r="J253" s="41">
        <f>SUMIF(R251:R252, TRUE, J251:J252)</f>
        <v>0</v>
      </c>
      <c r="K253" s="41">
        <f>SUMIF(R251:R252, TRUE, K251:K252)</f>
        <v>0</v>
      </c>
      <c r="L253" s="41">
        <f>SUMIF(R251:R252, TRUE, L251:L252)</f>
        <v>0</v>
      </c>
      <c r="M253" s="41">
        <f>SUMIF(R251:R252, TRUE, M251:M252)</f>
        <v>0</v>
      </c>
      <c r="N253" s="41">
        <f>SUMIF(R251:R252, TRUE, N251:N252)</f>
        <v>0</v>
      </c>
      <c r="O253" s="41">
        <f>SUMIF(R251:R252, TRUE, O251:O252)</f>
        <v>0</v>
      </c>
      <c r="P253" s="41">
        <f>SUMIF(R251:R252, TRUE, P251:P252)</f>
        <v>0</v>
      </c>
      <c r="Q253" s="41">
        <f>SUMIF(R251:R252, TRUE, Q251:Q252)</f>
        <v>0</v>
      </c>
      <c r="R253" s="13" t="b">
        <v>0</v>
      </c>
      <c r="S253" s="13" t="b">
        <v>0</v>
      </c>
    </row>
    <row r="254" ht="15.75" customHeight="1">
      <c r="A254" s="4"/>
      <c r="B254" s="4"/>
      <c r="C254" s="5"/>
      <c r="D254" s="5"/>
      <c r="E254" s="5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</row>
    <row r="255" ht="15.75" customHeight="1">
      <c r="A255" s="9" t="s">
        <v>459</v>
      </c>
      <c r="B255" s="21" t="s">
        <v>460</v>
      </c>
      <c r="C255" s="10">
        <v>0.0</v>
      </c>
      <c r="D255" s="10">
        <v>0.0</v>
      </c>
      <c r="E255" s="10">
        <v>0.0</v>
      </c>
      <c r="F255" s="12">
        <v>0.0</v>
      </c>
      <c r="G255" s="12">
        <v>0.0</v>
      </c>
      <c r="H255" s="12">
        <v>0.0</v>
      </c>
      <c r="I255" s="12">
        <v>0.0</v>
      </c>
      <c r="J255" s="12">
        <v>0.0</v>
      </c>
      <c r="K255" s="12">
        <v>0.0</v>
      </c>
      <c r="L255" s="12">
        <v>0.0</v>
      </c>
      <c r="M255" s="12">
        <v>0.0</v>
      </c>
      <c r="N255" s="12">
        <v>0.0</v>
      </c>
      <c r="O255" s="12">
        <v>0.0</v>
      </c>
      <c r="P255" s="12">
        <v>0.0</v>
      </c>
      <c r="Q255" s="12">
        <v>0.0</v>
      </c>
      <c r="R255" s="13" t="b">
        <v>1</v>
      </c>
      <c r="S255" s="13" t="b">
        <v>1</v>
      </c>
    </row>
    <row r="256" ht="15.75" customHeight="1">
      <c r="A256" s="15" t="s">
        <v>461</v>
      </c>
      <c r="B256" s="15" t="s">
        <v>462</v>
      </c>
      <c r="C256" s="16">
        <v>28200.0</v>
      </c>
      <c r="D256" s="16">
        <v>28200.0</v>
      </c>
      <c r="E256" s="16">
        <v>28200.0</v>
      </c>
      <c r="F256" s="20">
        <v>0.0</v>
      </c>
      <c r="G256" s="20">
        <v>0.0</v>
      </c>
      <c r="H256" s="20">
        <v>0.0</v>
      </c>
      <c r="I256" s="20">
        <v>0.0</v>
      </c>
      <c r="J256" s="20">
        <v>0.0</v>
      </c>
      <c r="K256" s="20">
        <v>0.0</v>
      </c>
      <c r="L256" s="20">
        <v>0.0</v>
      </c>
      <c r="M256" s="20">
        <v>0.0</v>
      </c>
      <c r="N256" s="20">
        <v>0.0</v>
      </c>
      <c r="O256" s="20">
        <v>0.0</v>
      </c>
      <c r="P256" s="20">
        <v>0.0</v>
      </c>
      <c r="Q256" s="20">
        <v>0.0</v>
      </c>
      <c r="R256" s="13" t="b">
        <v>1</v>
      </c>
      <c r="S256" s="13" t="b">
        <v>1</v>
      </c>
    </row>
    <row r="257" ht="15.75" customHeight="1">
      <c r="A257" s="9" t="s">
        <v>463</v>
      </c>
      <c r="B257" s="9" t="s">
        <v>464</v>
      </c>
      <c r="C257" s="10">
        <v>120000.0</v>
      </c>
      <c r="D257" s="10">
        <v>120000.0</v>
      </c>
      <c r="E257" s="10">
        <v>120000.0</v>
      </c>
      <c r="F257" s="12">
        <v>0.0</v>
      </c>
      <c r="G257" s="12">
        <v>0.0</v>
      </c>
      <c r="H257" s="12">
        <v>0.0</v>
      </c>
      <c r="I257" s="12">
        <v>0.0</v>
      </c>
      <c r="J257" s="12">
        <v>0.0</v>
      </c>
      <c r="K257" s="12">
        <v>0.0</v>
      </c>
      <c r="L257" s="12">
        <v>0.0</v>
      </c>
      <c r="M257" s="12">
        <v>0.0</v>
      </c>
      <c r="N257" s="12">
        <v>0.0</v>
      </c>
      <c r="O257" s="12">
        <v>0.0</v>
      </c>
      <c r="P257" s="12">
        <v>0.0</v>
      </c>
      <c r="Q257" s="12">
        <v>0.0</v>
      </c>
      <c r="R257" s="13" t="b">
        <v>0</v>
      </c>
      <c r="S257" s="13" t="b">
        <v>0</v>
      </c>
    </row>
    <row r="258" ht="15.75" customHeight="1">
      <c r="A258" s="4" t="s">
        <v>176</v>
      </c>
      <c r="B258" s="4" t="s">
        <v>187</v>
      </c>
      <c r="C258" s="5">
        <f t="shared" ref="C258:E258" si="56">SUM(C256:C257)</f>
        <v>148200</v>
      </c>
      <c r="D258" s="5">
        <f t="shared" si="56"/>
        <v>148200</v>
      </c>
      <c r="E258" s="5">
        <f t="shared" si="56"/>
        <v>148200</v>
      </c>
      <c r="F258" s="41">
        <f>SUMIF(R255:R257, TRUE, F255:F257)</f>
        <v>0</v>
      </c>
      <c r="G258" s="41">
        <f>SUMIF(R255:R257, TRUE, G255:G257)</f>
        <v>0</v>
      </c>
      <c r="H258" s="41">
        <f>SUMIF(R255:R257, TRUE, H255:H257)</f>
        <v>0</v>
      </c>
      <c r="I258" s="41">
        <f>SUMIF(R255:R257, TRUE, I255:I257)</f>
        <v>0</v>
      </c>
      <c r="J258" s="41">
        <f>SUMIF(R255:R257, TRUE, J255:J257)</f>
        <v>0</v>
      </c>
      <c r="K258" s="41">
        <f>SUMIF(R255:R257, TRUE, K255:K257)</f>
        <v>0</v>
      </c>
      <c r="L258" s="41">
        <f>SUMIF(R255:R257, TRUE, L255:L257)</f>
        <v>0</v>
      </c>
      <c r="M258" s="41">
        <f>SUMIF(R255:R257, TRUE, M255:M257)</f>
        <v>0</v>
      </c>
      <c r="N258" s="41">
        <f>SUMIF(R255:R257, TRUE, N255:N257)</f>
        <v>0</v>
      </c>
      <c r="O258" s="41">
        <f>SUMIF(R255:R257, TRUE, O255:O257)</f>
        <v>0</v>
      </c>
      <c r="P258" s="41">
        <f>SUMIF(R255:R257, TRUE, P255:P257)</f>
        <v>0</v>
      </c>
      <c r="Q258" s="41">
        <f>SUMIF(R255:R257, TRUE, Q255:Q257)</f>
        <v>0</v>
      </c>
      <c r="R258" s="13" t="b">
        <v>0</v>
      </c>
      <c r="S258" s="13" t="b">
        <v>0</v>
      </c>
    </row>
    <row r="259" ht="15.75" customHeight="1">
      <c r="A259" s="4"/>
      <c r="B259" s="4"/>
      <c r="C259" s="5"/>
      <c r="D259" s="5"/>
      <c r="E259" s="5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</row>
    <row r="260" ht="15.75" customHeight="1">
      <c r="A260" s="18" t="s">
        <v>465</v>
      </c>
      <c r="B260" s="18" t="s">
        <v>399</v>
      </c>
      <c r="C260" s="42">
        <v>77211.0</v>
      </c>
      <c r="D260" s="42">
        <v>77211.0</v>
      </c>
      <c r="E260" s="42">
        <v>77211.0</v>
      </c>
      <c r="F260" s="20">
        <v>0.0</v>
      </c>
      <c r="G260" s="20">
        <v>0.0</v>
      </c>
      <c r="H260" s="20">
        <v>0.0</v>
      </c>
      <c r="I260" s="20">
        <v>0.0</v>
      </c>
      <c r="J260" s="20">
        <v>0.0</v>
      </c>
      <c r="K260" s="20">
        <v>0.0</v>
      </c>
      <c r="L260" s="20">
        <v>0.0</v>
      </c>
      <c r="M260" s="20">
        <v>0.0</v>
      </c>
      <c r="N260" s="20">
        <v>0.0</v>
      </c>
      <c r="O260" s="20">
        <v>0.0</v>
      </c>
      <c r="P260" s="20">
        <v>0.0</v>
      </c>
      <c r="Q260" s="20">
        <v>0.0</v>
      </c>
      <c r="R260" s="13" t="b">
        <v>1</v>
      </c>
      <c r="S260" s="13" t="b">
        <v>1</v>
      </c>
    </row>
    <row r="261" ht="15.75" customHeight="1">
      <c r="A261" s="4" t="s">
        <v>176</v>
      </c>
      <c r="B261" s="4" t="s">
        <v>187</v>
      </c>
      <c r="C261" s="5">
        <f t="shared" ref="C261:E261" si="57">C260</f>
        <v>77211</v>
      </c>
      <c r="D261" s="5">
        <f t="shared" si="57"/>
        <v>77211</v>
      </c>
      <c r="E261" s="5">
        <f t="shared" si="57"/>
        <v>77211</v>
      </c>
      <c r="F261" s="41">
        <f>SUMIF(R260, TRUE, F260)</f>
        <v>0</v>
      </c>
      <c r="G261" s="41">
        <f>SUMIF(R260, TRUE, G260)</f>
        <v>0</v>
      </c>
      <c r="H261" s="41">
        <f>SUMIF(R260, TRUE, H260)</f>
        <v>0</v>
      </c>
      <c r="I261" s="41">
        <f>SUMIF(R260, TRUE, I260)</f>
        <v>0</v>
      </c>
      <c r="J261" s="41">
        <f>SUMIF(R260, TRUE, J260)</f>
        <v>0</v>
      </c>
      <c r="K261" s="41">
        <f>SUMIF(R260, TRUE, K260)</f>
        <v>0</v>
      </c>
      <c r="L261" s="41">
        <f>SUMIF(R260, TRUE, L260)</f>
        <v>0</v>
      </c>
      <c r="M261" s="41">
        <f>SUMIF(R260, TRUE, M260)</f>
        <v>0</v>
      </c>
      <c r="N261" s="41">
        <f>SUMIF(R260, TRUE, N260)</f>
        <v>0</v>
      </c>
      <c r="O261" s="41">
        <f>SUMIF(R260, TRUE, O260)</f>
        <v>0</v>
      </c>
      <c r="P261" s="41">
        <f>SUMIF(R260, TRUE, P260)</f>
        <v>0</v>
      </c>
      <c r="Q261" s="41">
        <f>SUMIF(R260, TRUE, Q260)</f>
        <v>0</v>
      </c>
      <c r="R261" s="13" t="b">
        <v>0</v>
      </c>
      <c r="S261" s="13" t="b">
        <v>0</v>
      </c>
    </row>
    <row r="262" ht="15.75" customHeight="1">
      <c r="A262" s="4"/>
      <c r="B262" s="4"/>
      <c r="C262" s="5"/>
      <c r="D262" s="5"/>
      <c r="E262" s="5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</row>
    <row r="263" ht="15.75" customHeight="1">
      <c r="A263" s="18" t="s">
        <v>466</v>
      </c>
      <c r="B263" s="18" t="s">
        <v>401</v>
      </c>
      <c r="C263" s="42">
        <v>39575.0</v>
      </c>
      <c r="D263" s="42">
        <v>39575.0</v>
      </c>
      <c r="E263" s="42">
        <v>39575.0</v>
      </c>
      <c r="F263" s="20">
        <v>0.0</v>
      </c>
      <c r="G263" s="20">
        <v>0.0</v>
      </c>
      <c r="H263" s="20">
        <v>0.0</v>
      </c>
      <c r="I263" s="20">
        <v>0.0</v>
      </c>
      <c r="J263" s="20">
        <v>0.0</v>
      </c>
      <c r="K263" s="20">
        <v>0.0</v>
      </c>
      <c r="L263" s="20">
        <v>0.0</v>
      </c>
      <c r="M263" s="20">
        <v>0.0</v>
      </c>
      <c r="N263" s="20">
        <v>0.0</v>
      </c>
      <c r="O263" s="20">
        <v>0.0</v>
      </c>
      <c r="P263" s="20">
        <v>0.0</v>
      </c>
      <c r="Q263" s="20">
        <v>0.0</v>
      </c>
      <c r="R263" s="13" t="b">
        <v>1</v>
      </c>
      <c r="S263" s="13" t="b">
        <v>1</v>
      </c>
    </row>
    <row r="264" ht="15.75" customHeight="1">
      <c r="A264" s="4" t="s">
        <v>176</v>
      </c>
      <c r="B264" s="4" t="s">
        <v>187</v>
      </c>
      <c r="C264" s="5">
        <f t="shared" ref="C264:E264" si="58">C263</f>
        <v>39575</v>
      </c>
      <c r="D264" s="5">
        <f t="shared" si="58"/>
        <v>39575</v>
      </c>
      <c r="E264" s="5">
        <f t="shared" si="58"/>
        <v>39575</v>
      </c>
      <c r="F264" s="41">
        <f>SUMIF(R263, TRUE, F263)</f>
        <v>0</v>
      </c>
      <c r="G264" s="41">
        <f>SUMIF(R263, TRUE, G263)</f>
        <v>0</v>
      </c>
      <c r="H264" s="41">
        <f>SUMIF(R263, TRUE, H263)</f>
        <v>0</v>
      </c>
      <c r="I264" s="41">
        <f>SUMIF(R263, TRUE, I263)</f>
        <v>0</v>
      </c>
      <c r="J264" s="41">
        <f>SUMIF(R263, TRUE, J263)</f>
        <v>0</v>
      </c>
      <c r="K264" s="41">
        <f>SUMIF(R263, TRUE, K263)</f>
        <v>0</v>
      </c>
      <c r="L264" s="41">
        <f>SUMIF(R263, TRUE, L263)</f>
        <v>0</v>
      </c>
      <c r="M264" s="41">
        <f>SUMIF(R263, TRUE, M263)</f>
        <v>0</v>
      </c>
      <c r="N264" s="41">
        <f>SUMIF(R263, TRUE, N263)</f>
        <v>0</v>
      </c>
      <c r="O264" s="41">
        <f>SUMIF(R263, TRUE, O263)</f>
        <v>0</v>
      </c>
      <c r="P264" s="41">
        <f>SUMIF(R263, TRUE, P263)</f>
        <v>0</v>
      </c>
      <c r="Q264" s="41">
        <f>SUMIF(R263, TRUE, Q263)</f>
        <v>0</v>
      </c>
      <c r="R264" s="13" t="b">
        <v>0</v>
      </c>
      <c r="S264" s="13" t="b">
        <v>0</v>
      </c>
    </row>
    <row r="265" ht="15.75" customHeight="1">
      <c r="A265" s="4"/>
      <c r="B265" s="4"/>
      <c r="C265" s="5"/>
      <c r="D265" s="5"/>
      <c r="E265" s="5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266" ht="15.75" customHeight="1">
      <c r="A266" s="18" t="s">
        <v>467</v>
      </c>
      <c r="B266" s="18" t="s">
        <v>468</v>
      </c>
      <c r="C266" s="42">
        <v>7153.0</v>
      </c>
      <c r="D266" s="42">
        <v>7153.0</v>
      </c>
      <c r="E266" s="42">
        <v>7153.0</v>
      </c>
      <c r="F266" s="20">
        <v>0.0</v>
      </c>
      <c r="G266" s="20">
        <v>0.0</v>
      </c>
      <c r="H266" s="20">
        <v>0.0</v>
      </c>
      <c r="I266" s="20">
        <v>0.0</v>
      </c>
      <c r="J266" s="20">
        <v>0.0</v>
      </c>
      <c r="K266" s="20">
        <v>0.0</v>
      </c>
      <c r="L266" s="20">
        <v>0.0</v>
      </c>
      <c r="M266" s="20">
        <v>0.0</v>
      </c>
      <c r="N266" s="20">
        <v>0.0</v>
      </c>
      <c r="O266" s="20">
        <v>0.0</v>
      </c>
      <c r="P266" s="20">
        <v>0.0</v>
      </c>
      <c r="Q266" s="20">
        <v>0.0</v>
      </c>
      <c r="R266" s="13" t="b">
        <v>1</v>
      </c>
      <c r="S266" s="13" t="b">
        <v>1</v>
      </c>
    </row>
    <row r="267" ht="15.75" customHeight="1">
      <c r="A267" s="4" t="s">
        <v>176</v>
      </c>
      <c r="B267" s="4" t="s">
        <v>187</v>
      </c>
      <c r="C267" s="5">
        <f t="shared" ref="C267:E267" si="59">C266</f>
        <v>7153</v>
      </c>
      <c r="D267" s="5">
        <f t="shared" si="59"/>
        <v>7153</v>
      </c>
      <c r="E267" s="5">
        <f t="shared" si="59"/>
        <v>7153</v>
      </c>
      <c r="F267" s="41">
        <f>SUMIF(R266, TRUE, F266)</f>
        <v>0</v>
      </c>
      <c r="G267" s="41">
        <f>SUMIF(R266, TRUE, G266)</f>
        <v>0</v>
      </c>
      <c r="H267" s="41">
        <f>SUMIF(R266, TRUE, H266)</f>
        <v>0</v>
      </c>
      <c r="I267" s="41">
        <f>SUMIF(R266, TRUE, I266)</f>
        <v>0</v>
      </c>
      <c r="J267" s="41">
        <f>SUMIF(R266, TRUE, J266)</f>
        <v>0</v>
      </c>
      <c r="K267" s="41">
        <f>SUMIF(R266, TRUE, K266)</f>
        <v>0</v>
      </c>
      <c r="L267" s="41">
        <f>SUMIF(R266, TRUE, L266)</f>
        <v>0</v>
      </c>
      <c r="M267" s="41">
        <f>SUMIF(R266, TRUE, M266)</f>
        <v>0</v>
      </c>
      <c r="N267" s="41">
        <f>SUMIF(R266, TRUE, N266)</f>
        <v>0</v>
      </c>
      <c r="O267" s="41">
        <f>SUMIF(R266, TRUE, O266)</f>
        <v>0</v>
      </c>
      <c r="P267" s="41">
        <f>SUMIF(R266, TRUE, P266)</f>
        <v>0</v>
      </c>
      <c r="Q267" s="41">
        <f>SUMIF(R266, TRUE, Q266)</f>
        <v>0</v>
      </c>
      <c r="R267" s="13" t="b">
        <v>0</v>
      </c>
      <c r="S267" s="13" t="b">
        <v>0</v>
      </c>
    </row>
    <row r="268" ht="15.75" customHeight="1">
      <c r="A268" s="4"/>
      <c r="B268" s="4"/>
      <c r="C268" s="5"/>
      <c r="D268" s="5"/>
      <c r="E268" s="5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</row>
    <row r="269" ht="15.75" customHeight="1">
      <c r="A269" s="21" t="s">
        <v>469</v>
      </c>
      <c r="B269" s="21" t="s">
        <v>405</v>
      </c>
      <c r="C269" s="10">
        <v>0.0</v>
      </c>
      <c r="D269" s="10">
        <v>0.0</v>
      </c>
      <c r="E269" s="10">
        <v>0.0</v>
      </c>
      <c r="F269" s="12">
        <v>0.0</v>
      </c>
      <c r="G269" s="12">
        <v>0.0</v>
      </c>
      <c r="H269" s="12">
        <v>0.0</v>
      </c>
      <c r="I269" s="12">
        <v>0.0</v>
      </c>
      <c r="J269" s="12">
        <v>0.0</v>
      </c>
      <c r="K269" s="12">
        <v>0.0</v>
      </c>
      <c r="L269" s="12">
        <v>0.0</v>
      </c>
      <c r="M269" s="12">
        <v>0.0</v>
      </c>
      <c r="N269" s="12">
        <v>0.0</v>
      </c>
      <c r="O269" s="12">
        <v>0.0</v>
      </c>
      <c r="P269" s="12">
        <v>0.0</v>
      </c>
      <c r="Q269" s="12">
        <v>0.0</v>
      </c>
      <c r="R269" s="13" t="b">
        <v>1</v>
      </c>
      <c r="S269" s="13" t="b">
        <v>1</v>
      </c>
    </row>
    <row r="270" ht="15.75" customHeight="1">
      <c r="A270" s="4" t="s">
        <v>176</v>
      </c>
      <c r="B270" s="4" t="s">
        <v>187</v>
      </c>
      <c r="C270" s="5">
        <f t="shared" ref="C270:E270" si="60">C269</f>
        <v>0</v>
      </c>
      <c r="D270" s="5">
        <f t="shared" si="60"/>
        <v>0</v>
      </c>
      <c r="E270" s="5">
        <f t="shared" si="60"/>
        <v>0</v>
      </c>
      <c r="F270" s="41">
        <f>SUMIF(R269, TRUE, F269)</f>
        <v>0</v>
      </c>
      <c r="G270" s="41">
        <f>SUMIF(R269, TRUE, G269)</f>
        <v>0</v>
      </c>
      <c r="H270" s="41">
        <f>SUMIF(R269, TRUE, H269)</f>
        <v>0</v>
      </c>
      <c r="I270" s="41">
        <f>SUMIF(R269, TRUE, I269)</f>
        <v>0</v>
      </c>
      <c r="J270" s="41">
        <f>SUMIF(R269, TRUE, J269)</f>
        <v>0</v>
      </c>
      <c r="K270" s="41">
        <f>SUMIF(R269, TRUE, K269)</f>
        <v>0</v>
      </c>
      <c r="L270" s="41">
        <f>SUMIF(R269, TRUE, L269)</f>
        <v>0</v>
      </c>
      <c r="M270" s="41">
        <f>SUMIF(R269, TRUE, M269)</f>
        <v>0</v>
      </c>
      <c r="N270" s="41">
        <f>SUMIF(R269, TRUE, N269)</f>
        <v>0</v>
      </c>
      <c r="O270" s="41">
        <f>SUMIF(R269, TRUE, O269)</f>
        <v>0</v>
      </c>
      <c r="P270" s="41">
        <f>SUMIF(R269, TRUE, P269)</f>
        <v>0</v>
      </c>
      <c r="Q270" s="41">
        <f>SUMIF(R269, TRUE, Q269)</f>
        <v>0</v>
      </c>
      <c r="R270" s="13" t="b">
        <v>0</v>
      </c>
      <c r="S270" s="13" t="b">
        <v>0</v>
      </c>
    </row>
    <row r="271" ht="15.75" customHeight="1">
      <c r="A271" s="4"/>
      <c r="B271" s="4"/>
      <c r="C271" s="5"/>
      <c r="D271" s="5"/>
      <c r="E271" s="5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</row>
    <row r="272" ht="15.75" customHeight="1">
      <c r="A272" s="18" t="s">
        <v>470</v>
      </c>
      <c r="B272" s="18" t="s">
        <v>407</v>
      </c>
      <c r="C272" s="42">
        <v>100.0</v>
      </c>
      <c r="D272" s="42">
        <v>200.0</v>
      </c>
      <c r="E272" s="42">
        <v>200.0</v>
      </c>
      <c r="F272" s="20">
        <v>0.0</v>
      </c>
      <c r="G272" s="20">
        <v>0.0</v>
      </c>
      <c r="H272" s="20">
        <v>0.0</v>
      </c>
      <c r="I272" s="20">
        <v>0.0</v>
      </c>
      <c r="J272" s="20">
        <v>0.0</v>
      </c>
      <c r="K272" s="20">
        <v>0.0</v>
      </c>
      <c r="L272" s="20">
        <v>0.0</v>
      </c>
      <c r="M272" s="20">
        <v>0.0</v>
      </c>
      <c r="N272" s="20">
        <v>0.0</v>
      </c>
      <c r="O272" s="20">
        <v>0.0</v>
      </c>
      <c r="P272" s="20">
        <v>0.0</v>
      </c>
      <c r="Q272" s="20">
        <v>0.0</v>
      </c>
      <c r="R272" s="13" t="b">
        <v>1</v>
      </c>
      <c r="S272" s="13" t="b">
        <v>1</v>
      </c>
    </row>
    <row r="273" ht="15.75" customHeight="1">
      <c r="A273" s="4" t="s">
        <v>176</v>
      </c>
      <c r="B273" s="4" t="s">
        <v>187</v>
      </c>
      <c r="C273" s="5">
        <f t="shared" ref="C273:E273" si="61">C272</f>
        <v>100</v>
      </c>
      <c r="D273" s="5">
        <f t="shared" si="61"/>
        <v>200</v>
      </c>
      <c r="E273" s="5">
        <f t="shared" si="61"/>
        <v>200</v>
      </c>
      <c r="F273" s="41">
        <f>SUMIF(R272, TRUE, F272)</f>
        <v>0</v>
      </c>
      <c r="G273" s="41">
        <f>SUMIF(R272, TRUE, G272)</f>
        <v>0</v>
      </c>
      <c r="H273" s="41">
        <f>SUMIF(R272, TRUE, H272)</f>
        <v>0</v>
      </c>
      <c r="I273" s="41">
        <f>SUMIF(R272, TRUE, I272)</f>
        <v>0</v>
      </c>
      <c r="J273" s="41">
        <f>SUMIF(R272, TRUE, J272)</f>
        <v>0</v>
      </c>
      <c r="K273" s="41">
        <f>SUMIF(R272, TRUE, K272)</f>
        <v>0</v>
      </c>
      <c r="L273" s="41">
        <f>SUMIF(R272, TRUE, L272)</f>
        <v>0</v>
      </c>
      <c r="M273" s="41">
        <f>SUMIF(R272, TRUE, M272)</f>
        <v>0</v>
      </c>
      <c r="N273" s="41">
        <f>SUMIF(R272, TRUE, N272)</f>
        <v>0</v>
      </c>
      <c r="O273" s="41">
        <f>SUMIF(R272, TRUE, O272)</f>
        <v>0</v>
      </c>
      <c r="P273" s="41">
        <f>SUMIF(R272, TRUE, P272)</f>
        <v>0</v>
      </c>
      <c r="Q273" s="41">
        <f>SUMIF(R272, TRUE, Q272)</f>
        <v>0</v>
      </c>
      <c r="R273" s="13" t="b">
        <v>0</v>
      </c>
      <c r="S273" s="13" t="b">
        <v>0</v>
      </c>
    </row>
    <row r="274" ht="15.75" customHeight="1">
      <c r="A274" s="4"/>
      <c r="B274" s="4"/>
      <c r="C274" s="5"/>
      <c r="D274" s="5"/>
      <c r="E274" s="5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</row>
    <row r="275" ht="15.75" customHeight="1">
      <c r="A275" s="9" t="s">
        <v>471</v>
      </c>
      <c r="B275" s="21" t="s">
        <v>409</v>
      </c>
      <c r="C275" s="10">
        <v>0.0</v>
      </c>
      <c r="D275" s="10">
        <v>0.0</v>
      </c>
      <c r="E275" s="10">
        <v>0.0</v>
      </c>
      <c r="F275" s="12">
        <v>0.0</v>
      </c>
      <c r="G275" s="12">
        <v>0.0</v>
      </c>
      <c r="H275" s="12">
        <v>0.0</v>
      </c>
      <c r="I275" s="12">
        <v>0.0</v>
      </c>
      <c r="J275" s="12">
        <v>0.0</v>
      </c>
      <c r="K275" s="12">
        <v>0.0</v>
      </c>
      <c r="L275" s="12">
        <v>0.0</v>
      </c>
      <c r="M275" s="12">
        <v>0.0</v>
      </c>
      <c r="N275" s="12">
        <v>0.0</v>
      </c>
      <c r="O275" s="12">
        <v>0.0</v>
      </c>
      <c r="P275" s="12">
        <v>0.0</v>
      </c>
      <c r="Q275" s="12">
        <v>0.0</v>
      </c>
      <c r="R275" s="13" t="b">
        <v>1</v>
      </c>
      <c r="S275" s="13" t="b">
        <v>1</v>
      </c>
    </row>
    <row r="276" ht="15.75" customHeight="1">
      <c r="A276" s="15" t="s">
        <v>472</v>
      </c>
      <c r="B276" s="15" t="s">
        <v>411</v>
      </c>
      <c r="C276" s="16">
        <v>249286.0</v>
      </c>
      <c r="D276" s="16">
        <v>249286.0</v>
      </c>
      <c r="E276" s="16">
        <v>249286.0</v>
      </c>
      <c r="F276" s="20">
        <v>0.0</v>
      </c>
      <c r="G276" s="20">
        <v>0.0</v>
      </c>
      <c r="H276" s="20">
        <v>0.0</v>
      </c>
      <c r="I276" s="20">
        <v>0.0</v>
      </c>
      <c r="J276" s="20">
        <v>0.0</v>
      </c>
      <c r="K276" s="20">
        <v>0.0</v>
      </c>
      <c r="L276" s="20">
        <v>0.0</v>
      </c>
      <c r="M276" s="20">
        <v>0.0</v>
      </c>
      <c r="N276" s="20">
        <v>0.0</v>
      </c>
      <c r="O276" s="20">
        <v>0.0</v>
      </c>
      <c r="P276" s="20">
        <v>0.0</v>
      </c>
      <c r="Q276" s="20">
        <v>0.0</v>
      </c>
      <c r="R276" s="13" t="b">
        <v>1</v>
      </c>
      <c r="S276" s="13" t="b">
        <v>1</v>
      </c>
    </row>
    <row r="277" ht="15.75" customHeight="1">
      <c r="A277" s="15" t="s">
        <v>473</v>
      </c>
      <c r="B277" s="15" t="s">
        <v>413</v>
      </c>
      <c r="C277" s="16">
        <v>6206.0</v>
      </c>
      <c r="D277" s="16">
        <v>6206.0</v>
      </c>
      <c r="E277" s="16">
        <v>6206.0</v>
      </c>
      <c r="F277" s="20">
        <v>0.0</v>
      </c>
      <c r="G277" s="20">
        <v>0.0</v>
      </c>
      <c r="H277" s="20">
        <v>0.0</v>
      </c>
      <c r="I277" s="20">
        <v>0.0</v>
      </c>
      <c r="J277" s="20">
        <v>0.0</v>
      </c>
      <c r="K277" s="20">
        <v>0.0</v>
      </c>
      <c r="L277" s="20">
        <v>0.0</v>
      </c>
      <c r="M277" s="20">
        <v>0.0</v>
      </c>
      <c r="N277" s="20">
        <v>0.0</v>
      </c>
      <c r="O277" s="20">
        <v>0.0</v>
      </c>
      <c r="P277" s="20">
        <v>0.0</v>
      </c>
      <c r="Q277" s="20">
        <v>0.0</v>
      </c>
      <c r="R277" s="13" t="b">
        <v>1</v>
      </c>
      <c r="S277" s="13" t="b">
        <v>1</v>
      </c>
    </row>
    <row r="278" ht="15.75" customHeight="1">
      <c r="A278" s="4" t="s">
        <v>176</v>
      </c>
      <c r="B278" s="4" t="s">
        <v>187</v>
      </c>
      <c r="C278" s="5">
        <f t="shared" ref="C278:E278" si="62">SUM(C276:C277)</f>
        <v>255492</v>
      </c>
      <c r="D278" s="5">
        <f t="shared" si="62"/>
        <v>255492</v>
      </c>
      <c r="E278" s="5">
        <f t="shared" si="62"/>
        <v>255492</v>
      </c>
      <c r="F278" s="41">
        <f>SUMIF(R275:R277, TRUE, F275:F277)</f>
        <v>0</v>
      </c>
      <c r="G278" s="41">
        <f>SUMIF(R275:R277, TRUE, G275:G277)</f>
        <v>0</v>
      </c>
      <c r="H278" s="41">
        <f>SUMIF(R275:R277, TRUE, H275:H277)</f>
        <v>0</v>
      </c>
      <c r="I278" s="41">
        <f>SUMIF(R275:R277, TRUE, I275:I277)</f>
        <v>0</v>
      </c>
      <c r="J278" s="41">
        <f>SUMIF(R275:R277, TRUE, J275:J277)</f>
        <v>0</v>
      </c>
      <c r="K278" s="41">
        <f>SUMIF(R275:R277, TRUE, K275:K277)</f>
        <v>0</v>
      </c>
      <c r="L278" s="41">
        <f>SUMIF(R275:R277, TRUE, L275:L277)</f>
        <v>0</v>
      </c>
      <c r="M278" s="41">
        <f>SUMIF(R275:R277, TRUE, M275:M277)</f>
        <v>0</v>
      </c>
      <c r="N278" s="41">
        <f>SUMIF(R275:R277, TRUE, N275:N277)</f>
        <v>0</v>
      </c>
      <c r="O278" s="41">
        <f>SUMIF(R275:R277, TRUE, O275:O277)</f>
        <v>0</v>
      </c>
      <c r="P278" s="41">
        <f>SUMIF(R275:R277, TRUE, P275:P277)</f>
        <v>0</v>
      </c>
      <c r="Q278" s="41">
        <f>SUMIF(R275:R277, TRUE, Q275:Q277)</f>
        <v>0</v>
      </c>
      <c r="R278" s="13" t="b">
        <v>0</v>
      </c>
      <c r="S278" s="13" t="b">
        <v>0</v>
      </c>
    </row>
    <row r="279" ht="15.75" customHeight="1">
      <c r="A279" s="4"/>
      <c r="B279" s="4"/>
      <c r="C279" s="5"/>
      <c r="D279" s="5"/>
      <c r="E279" s="5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</row>
    <row r="280" ht="15.75" customHeight="1">
      <c r="A280" s="9" t="s">
        <v>474</v>
      </c>
      <c r="B280" s="21" t="s">
        <v>475</v>
      </c>
      <c r="C280" s="10">
        <v>0.0</v>
      </c>
      <c r="D280" s="10">
        <v>0.0</v>
      </c>
      <c r="E280" s="10">
        <v>0.0</v>
      </c>
      <c r="F280" s="12">
        <v>0.0</v>
      </c>
      <c r="G280" s="12">
        <v>0.0</v>
      </c>
      <c r="H280" s="12">
        <v>0.0</v>
      </c>
      <c r="I280" s="12">
        <v>0.0</v>
      </c>
      <c r="J280" s="12">
        <v>0.0</v>
      </c>
      <c r="K280" s="12">
        <v>0.0</v>
      </c>
      <c r="L280" s="12">
        <v>0.0</v>
      </c>
      <c r="M280" s="12">
        <v>0.0</v>
      </c>
      <c r="N280" s="12">
        <v>0.0</v>
      </c>
      <c r="O280" s="12">
        <v>0.0</v>
      </c>
      <c r="P280" s="12">
        <v>0.0</v>
      </c>
      <c r="Q280" s="12">
        <v>0.0</v>
      </c>
      <c r="R280" s="13" t="b">
        <v>1</v>
      </c>
      <c r="S280" s="13" t="b">
        <v>1</v>
      </c>
    </row>
    <row r="281" ht="15.75" customHeight="1">
      <c r="A281" s="15" t="s">
        <v>476</v>
      </c>
      <c r="B281" s="15" t="s">
        <v>477</v>
      </c>
      <c r="C281" s="16">
        <v>10300.0</v>
      </c>
      <c r="D281" s="16">
        <v>10300.0</v>
      </c>
      <c r="E281" s="16">
        <v>10300.0</v>
      </c>
      <c r="F281" s="20">
        <v>0.0</v>
      </c>
      <c r="G281" s="20">
        <v>0.0</v>
      </c>
      <c r="H281" s="20">
        <v>0.0</v>
      </c>
      <c r="I281" s="20">
        <v>0.0</v>
      </c>
      <c r="J281" s="20">
        <v>0.0</v>
      </c>
      <c r="K281" s="20">
        <v>0.0</v>
      </c>
      <c r="L281" s="20">
        <v>0.0</v>
      </c>
      <c r="M281" s="20">
        <v>0.0</v>
      </c>
      <c r="N281" s="20">
        <v>0.0</v>
      </c>
      <c r="O281" s="20">
        <v>0.0</v>
      </c>
      <c r="P281" s="20">
        <v>0.0</v>
      </c>
      <c r="Q281" s="20">
        <v>0.0</v>
      </c>
      <c r="R281" s="13" t="b">
        <v>1</v>
      </c>
      <c r="S281" s="13" t="b">
        <v>1</v>
      </c>
    </row>
    <row r="282" ht="15.75" customHeight="1">
      <c r="A282" s="9" t="s">
        <v>478</v>
      </c>
      <c r="B282" s="9" t="s">
        <v>479</v>
      </c>
      <c r="C282" s="10">
        <v>14087.0</v>
      </c>
      <c r="D282" s="10">
        <v>14087.0</v>
      </c>
      <c r="E282" s="10">
        <v>14087.0</v>
      </c>
      <c r="F282" s="12">
        <v>0.0</v>
      </c>
      <c r="G282" s="12">
        <v>0.0</v>
      </c>
      <c r="H282" s="12">
        <v>0.0</v>
      </c>
      <c r="I282" s="12">
        <v>0.0</v>
      </c>
      <c r="J282" s="12">
        <v>0.0</v>
      </c>
      <c r="K282" s="12">
        <v>0.0</v>
      </c>
      <c r="L282" s="12">
        <v>0.0</v>
      </c>
      <c r="M282" s="12">
        <v>0.0</v>
      </c>
      <c r="N282" s="12">
        <v>0.0</v>
      </c>
      <c r="O282" s="12">
        <v>0.0</v>
      </c>
      <c r="P282" s="12">
        <v>0.0</v>
      </c>
      <c r="Q282" s="12">
        <v>0.0</v>
      </c>
      <c r="R282" s="13" t="b">
        <v>1</v>
      </c>
      <c r="S282" s="13" t="b">
        <v>1</v>
      </c>
    </row>
    <row r="283" ht="15.75" customHeight="1">
      <c r="A283" s="4" t="s">
        <v>176</v>
      </c>
      <c r="B283" s="4" t="s">
        <v>187</v>
      </c>
      <c r="C283" s="5">
        <f t="shared" ref="C283:E283" si="63">SUM(C281:C282)</f>
        <v>24387</v>
      </c>
      <c r="D283" s="5">
        <f t="shared" si="63"/>
        <v>24387</v>
      </c>
      <c r="E283" s="5">
        <f t="shared" si="63"/>
        <v>24387</v>
      </c>
      <c r="F283" s="41">
        <f>SUMIF(R280:R282, TRUE, F280:F282)</f>
        <v>0</v>
      </c>
      <c r="G283" s="41">
        <f>SUMIF(R280:R282, TRUE, G280:G282)</f>
        <v>0</v>
      </c>
      <c r="H283" s="41">
        <f>SUMIF(R280:R282, TRUE, H280:H282)</f>
        <v>0</v>
      </c>
      <c r="I283" s="41">
        <f>SUMIF(R280:R282, TRUE, I280:I282)</f>
        <v>0</v>
      </c>
      <c r="J283" s="41">
        <f>SUMIF(R280:R282, TRUE, J280:J282)</f>
        <v>0</v>
      </c>
      <c r="K283" s="41">
        <f>SUMIF(R280:R282, TRUE, K280:K282)</f>
        <v>0</v>
      </c>
      <c r="L283" s="41">
        <f>SUMIF(R280:R282, TRUE, L280:L282)</f>
        <v>0</v>
      </c>
      <c r="M283" s="41">
        <f>SUMIF(R280:R282, TRUE, M280:M282)</f>
        <v>0</v>
      </c>
      <c r="N283" s="41">
        <f>SUMIF(R280:R282, TRUE, N280:N282)</f>
        <v>0</v>
      </c>
      <c r="O283" s="41">
        <f>SUMIF(R280:R282, TRUE, O280:O282)</f>
        <v>0</v>
      </c>
      <c r="P283" s="41">
        <f>SUMIF(R280:R282, TRUE, P280:P282)</f>
        <v>0</v>
      </c>
      <c r="Q283" s="41">
        <f>SUMIF(R280:R282, TRUE, Q280:Q282)</f>
        <v>0</v>
      </c>
      <c r="R283" s="13" t="b">
        <v>0</v>
      </c>
      <c r="S283" s="13" t="b">
        <v>0</v>
      </c>
    </row>
    <row r="284" ht="15.75" customHeight="1">
      <c r="A284" s="4"/>
      <c r="B284" s="4"/>
      <c r="C284" s="5"/>
      <c r="D284" s="5"/>
      <c r="E284" s="5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</row>
    <row r="285" ht="15.75" customHeight="1">
      <c r="A285" s="9" t="s">
        <v>480</v>
      </c>
      <c r="B285" s="21" t="s">
        <v>423</v>
      </c>
      <c r="C285" s="10">
        <v>0.0</v>
      </c>
      <c r="D285" s="10">
        <v>0.0</v>
      </c>
      <c r="E285" s="10">
        <v>0.0</v>
      </c>
      <c r="F285" s="12">
        <v>0.0</v>
      </c>
      <c r="G285" s="12">
        <v>0.0</v>
      </c>
      <c r="H285" s="12">
        <v>0.0</v>
      </c>
      <c r="I285" s="12">
        <v>0.0</v>
      </c>
      <c r="J285" s="12">
        <v>0.0</v>
      </c>
      <c r="K285" s="12">
        <v>0.0</v>
      </c>
      <c r="L285" s="12">
        <v>0.0</v>
      </c>
      <c r="M285" s="12">
        <v>0.0</v>
      </c>
      <c r="N285" s="12">
        <v>0.0</v>
      </c>
      <c r="O285" s="12">
        <v>0.0</v>
      </c>
      <c r="P285" s="12">
        <v>0.0</v>
      </c>
      <c r="Q285" s="12">
        <v>0.0</v>
      </c>
      <c r="R285" s="13" t="b">
        <v>1</v>
      </c>
      <c r="S285" s="13" t="b">
        <v>1</v>
      </c>
    </row>
    <row r="286" ht="15.75" customHeight="1">
      <c r="A286" s="15" t="s">
        <v>481</v>
      </c>
      <c r="B286" s="15" t="s">
        <v>482</v>
      </c>
      <c r="C286" s="16">
        <v>131050.0</v>
      </c>
      <c r="D286" s="16">
        <v>131050.0</v>
      </c>
      <c r="E286" s="16">
        <v>131050.0</v>
      </c>
      <c r="F286" s="20">
        <v>0.0</v>
      </c>
      <c r="G286" s="20">
        <v>0.0</v>
      </c>
      <c r="H286" s="20">
        <v>0.0</v>
      </c>
      <c r="I286" s="20">
        <v>0.0</v>
      </c>
      <c r="J286" s="20">
        <v>0.0</v>
      </c>
      <c r="K286" s="20">
        <v>0.0</v>
      </c>
      <c r="L286" s="20">
        <v>0.0</v>
      </c>
      <c r="M286" s="20">
        <v>0.0</v>
      </c>
      <c r="N286" s="20">
        <v>0.0</v>
      </c>
      <c r="O286" s="20">
        <v>0.0</v>
      </c>
      <c r="P286" s="20">
        <v>0.0</v>
      </c>
      <c r="Q286" s="20">
        <v>0.0</v>
      </c>
      <c r="R286" s="13" t="b">
        <v>1</v>
      </c>
      <c r="S286" s="13" t="b">
        <v>1</v>
      </c>
    </row>
    <row r="287" ht="15.75" customHeight="1">
      <c r="A287" s="15" t="s">
        <v>483</v>
      </c>
      <c r="B287" s="15" t="s">
        <v>484</v>
      </c>
      <c r="C287" s="16">
        <v>25326.0</v>
      </c>
      <c r="D287" s="16">
        <v>25326.0</v>
      </c>
      <c r="E287" s="16">
        <v>25326.0</v>
      </c>
      <c r="F287" s="20">
        <v>0.0</v>
      </c>
      <c r="G287" s="20">
        <v>0.0</v>
      </c>
      <c r="H287" s="20">
        <v>0.0</v>
      </c>
      <c r="I287" s="20">
        <v>0.0</v>
      </c>
      <c r="J287" s="20">
        <v>0.0</v>
      </c>
      <c r="K287" s="20">
        <v>0.0</v>
      </c>
      <c r="L287" s="20">
        <v>0.0</v>
      </c>
      <c r="M287" s="20">
        <v>0.0</v>
      </c>
      <c r="N287" s="20">
        <v>0.0</v>
      </c>
      <c r="O287" s="20">
        <v>0.0</v>
      </c>
      <c r="P287" s="20">
        <v>0.0</v>
      </c>
      <c r="Q287" s="20">
        <v>0.0</v>
      </c>
      <c r="R287" s="13" t="b">
        <v>1</v>
      </c>
      <c r="S287" s="13" t="b">
        <v>1</v>
      </c>
    </row>
    <row r="288" ht="15.75" customHeight="1">
      <c r="A288" s="4" t="s">
        <v>176</v>
      </c>
      <c r="B288" s="4" t="s">
        <v>187</v>
      </c>
      <c r="C288" s="5">
        <f t="shared" ref="C288:E288" si="64">SUM(C286:C287)</f>
        <v>156376</v>
      </c>
      <c r="D288" s="5">
        <f t="shared" si="64"/>
        <v>156376</v>
      </c>
      <c r="E288" s="5">
        <f t="shared" si="64"/>
        <v>156376</v>
      </c>
      <c r="F288" s="41">
        <f>SUMIF(R285:R287, TRUE, F285:F287)</f>
        <v>0</v>
      </c>
      <c r="G288" s="41">
        <f>SUMIF(R285:R287, TRUE, G285:G287)</f>
        <v>0</v>
      </c>
      <c r="H288" s="41">
        <f>SUMIF(R285:R287, TRUE, H285:H287)</f>
        <v>0</v>
      </c>
      <c r="I288" s="41">
        <f>SUMIF(R285:R287, TRUE, I285:I287)</f>
        <v>0</v>
      </c>
      <c r="J288" s="41">
        <f>SUMIF(R285:R287, TRUE, J285:J287)</f>
        <v>0</v>
      </c>
      <c r="K288" s="41">
        <f>SUMIF(R285:R287, TRUE, K285:K287)</f>
        <v>0</v>
      </c>
      <c r="L288" s="41">
        <f>SUMIF(R285:R287, TRUE, L285:L287)</f>
        <v>0</v>
      </c>
      <c r="M288" s="41">
        <f>SUMIF(R285:R287, TRUE, M285:M287)</f>
        <v>0</v>
      </c>
      <c r="N288" s="41">
        <f>SUMIF(R285:R287, TRUE, N285:N287)</f>
        <v>0</v>
      </c>
      <c r="O288" s="41">
        <f>SUMIF(R285:R287, TRUE, O285:O287)</f>
        <v>0</v>
      </c>
      <c r="P288" s="41">
        <f>SUMIF(R285:R287, TRUE, P285:P287)</f>
        <v>0</v>
      </c>
      <c r="Q288" s="41">
        <f>SUMIF(R285:R287, TRUE, Q285:Q287)</f>
        <v>0</v>
      </c>
      <c r="R288" s="13" t="b">
        <v>0</v>
      </c>
      <c r="S288" s="13" t="b">
        <v>0</v>
      </c>
    </row>
    <row r="289" ht="15.75" customHeight="1">
      <c r="A289" s="4"/>
      <c r="B289" s="4"/>
      <c r="C289" s="5"/>
      <c r="D289" s="5"/>
      <c r="E289" s="5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</row>
    <row r="290" ht="15.75" customHeight="1">
      <c r="A290" s="9" t="s">
        <v>485</v>
      </c>
      <c r="B290" s="9" t="s">
        <v>486</v>
      </c>
      <c r="C290" s="10">
        <v>0.0</v>
      </c>
      <c r="D290" s="10">
        <v>0.0</v>
      </c>
      <c r="E290" s="10">
        <v>0.0</v>
      </c>
      <c r="F290" s="12">
        <v>0.0</v>
      </c>
      <c r="G290" s="12">
        <v>0.0</v>
      </c>
      <c r="H290" s="12">
        <v>0.0</v>
      </c>
      <c r="I290" s="12">
        <v>0.0</v>
      </c>
      <c r="J290" s="12">
        <v>0.0</v>
      </c>
      <c r="K290" s="12">
        <v>0.0</v>
      </c>
      <c r="L290" s="12">
        <v>0.0</v>
      </c>
      <c r="M290" s="12">
        <v>0.0</v>
      </c>
      <c r="N290" s="12">
        <v>0.0</v>
      </c>
      <c r="O290" s="12">
        <v>0.0</v>
      </c>
      <c r="P290" s="12">
        <v>0.0</v>
      </c>
      <c r="Q290" s="12">
        <v>0.0</v>
      </c>
      <c r="R290" s="13" t="b">
        <v>1</v>
      </c>
      <c r="S290" s="13" t="b">
        <v>1</v>
      </c>
    </row>
    <row r="291" ht="15.75" customHeight="1">
      <c r="A291" s="9" t="s">
        <v>487</v>
      </c>
      <c r="B291" s="9" t="s">
        <v>488</v>
      </c>
      <c r="C291" s="10">
        <v>0.0</v>
      </c>
      <c r="D291" s="10">
        <v>0.0</v>
      </c>
      <c r="E291" s="10">
        <v>0.0</v>
      </c>
      <c r="F291" s="12">
        <v>0.0</v>
      </c>
      <c r="G291" s="12">
        <v>0.0</v>
      </c>
      <c r="H291" s="12">
        <v>0.0</v>
      </c>
      <c r="I291" s="12">
        <v>0.0</v>
      </c>
      <c r="J291" s="12">
        <v>0.0</v>
      </c>
      <c r="K291" s="12">
        <v>0.0</v>
      </c>
      <c r="L291" s="12">
        <v>0.0</v>
      </c>
      <c r="M291" s="12">
        <v>0.0</v>
      </c>
      <c r="N291" s="12">
        <v>0.0</v>
      </c>
      <c r="O291" s="12">
        <v>0.0</v>
      </c>
      <c r="P291" s="12">
        <v>0.0</v>
      </c>
      <c r="Q291" s="12">
        <v>0.0</v>
      </c>
      <c r="R291" s="13" t="b">
        <v>1</v>
      </c>
      <c r="S291" s="13" t="b">
        <v>1</v>
      </c>
    </row>
    <row r="292" ht="15.75" customHeight="1">
      <c r="A292" s="9" t="s">
        <v>489</v>
      </c>
      <c r="B292" s="9" t="s">
        <v>490</v>
      </c>
      <c r="C292" s="10">
        <v>0.0</v>
      </c>
      <c r="D292" s="10">
        <v>0.0</v>
      </c>
      <c r="E292" s="10">
        <v>0.0</v>
      </c>
      <c r="F292" s="12">
        <v>0.0</v>
      </c>
      <c r="G292" s="12">
        <v>0.0</v>
      </c>
      <c r="H292" s="12">
        <v>0.0</v>
      </c>
      <c r="I292" s="12">
        <v>0.0</v>
      </c>
      <c r="J292" s="12">
        <v>0.0</v>
      </c>
      <c r="K292" s="12">
        <v>0.0</v>
      </c>
      <c r="L292" s="12">
        <v>0.0</v>
      </c>
      <c r="M292" s="12">
        <v>0.0</v>
      </c>
      <c r="N292" s="12">
        <v>0.0</v>
      </c>
      <c r="O292" s="12">
        <v>0.0</v>
      </c>
      <c r="P292" s="12">
        <v>0.0</v>
      </c>
      <c r="Q292" s="12">
        <v>0.0</v>
      </c>
      <c r="R292" s="13" t="b">
        <v>1</v>
      </c>
      <c r="S292" s="13" t="b">
        <v>1</v>
      </c>
    </row>
    <row r="293" ht="15.75" customHeight="1">
      <c r="A293" s="4" t="s">
        <v>176</v>
      </c>
      <c r="B293" s="4" t="s">
        <v>187</v>
      </c>
      <c r="C293" s="5">
        <f t="shared" ref="C293:E293" si="65">SUM(C291:C292)</f>
        <v>0</v>
      </c>
      <c r="D293" s="5">
        <f t="shared" si="65"/>
        <v>0</v>
      </c>
      <c r="E293" s="5">
        <f t="shared" si="65"/>
        <v>0</v>
      </c>
      <c r="F293" s="41">
        <f>SUMIF(R290:R292, TRUE, F290:F292)</f>
        <v>0</v>
      </c>
      <c r="G293" s="41">
        <f>SUMIF(R290:R292, TRUE, G290:G292)</f>
        <v>0</v>
      </c>
      <c r="H293" s="41">
        <f>SUMIF(R290:R292, TRUE, H290:H292)</f>
        <v>0</v>
      </c>
      <c r="I293" s="41">
        <f>SUMIF(R290:R292, TRUE, I290:I292)</f>
        <v>0</v>
      </c>
      <c r="J293" s="41">
        <f>SUMIF(R290:R292, TRUE, J290:J292)</f>
        <v>0</v>
      </c>
      <c r="K293" s="41">
        <f>SUMIF(R290:R292, TRUE, K290:K292)</f>
        <v>0</v>
      </c>
      <c r="L293" s="41">
        <f>SUMIF(R290:R292, TRUE, L290:L292)</f>
        <v>0</v>
      </c>
      <c r="M293" s="41">
        <f>SUMIF(R290:R292, TRUE, M290:M292)</f>
        <v>0</v>
      </c>
      <c r="N293" s="41">
        <f>SUMIF(R290:R292, TRUE, N290:N292)</f>
        <v>0</v>
      </c>
      <c r="O293" s="41">
        <f>SUMIF(R290:R292, TRUE, O290:O292)</f>
        <v>0</v>
      </c>
      <c r="P293" s="41">
        <f>SUMIF(R290:R292, TRUE, P290:P292)</f>
        <v>0</v>
      </c>
      <c r="Q293" s="41">
        <f>SUMIF(R290:R292, TRUE, Q290:Q292)</f>
        <v>0</v>
      </c>
      <c r="R293" s="13" t="b">
        <v>0</v>
      </c>
      <c r="S293" s="13" t="b">
        <v>0</v>
      </c>
    </row>
    <row r="294" ht="15.75" customHeight="1">
      <c r="A294" s="4"/>
      <c r="B294" s="4"/>
      <c r="C294" s="5"/>
      <c r="D294" s="5"/>
      <c r="E294" s="5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</row>
    <row r="295" ht="15.75" customHeight="1">
      <c r="A295" s="9" t="s">
        <v>491</v>
      </c>
      <c r="B295" s="21" t="s">
        <v>429</v>
      </c>
      <c r="C295" s="10">
        <v>5000.0</v>
      </c>
      <c r="D295" s="10">
        <v>5000.0</v>
      </c>
      <c r="E295" s="10">
        <v>5000.0</v>
      </c>
      <c r="F295" s="12">
        <v>0.0</v>
      </c>
      <c r="G295" s="12">
        <v>0.0</v>
      </c>
      <c r="H295" s="12">
        <v>0.0</v>
      </c>
      <c r="I295" s="12">
        <v>0.0</v>
      </c>
      <c r="J295" s="12">
        <v>0.0</v>
      </c>
      <c r="K295" s="12">
        <v>0.0</v>
      </c>
      <c r="L295" s="12">
        <v>0.0</v>
      </c>
      <c r="M295" s="12">
        <v>0.0</v>
      </c>
      <c r="N295" s="12">
        <v>0.0</v>
      </c>
      <c r="O295" s="12">
        <v>0.0</v>
      </c>
      <c r="P295" s="12">
        <v>0.0</v>
      </c>
      <c r="Q295" s="12">
        <v>0.0</v>
      </c>
      <c r="R295" s="13" t="b">
        <v>1</v>
      </c>
      <c r="S295" s="13" t="b">
        <v>1</v>
      </c>
    </row>
    <row r="296" ht="15.75" customHeight="1">
      <c r="A296" s="4" t="s">
        <v>176</v>
      </c>
      <c r="B296" s="4" t="s">
        <v>187</v>
      </c>
      <c r="C296" s="5">
        <f t="shared" ref="C296:E296" si="66">C295</f>
        <v>5000</v>
      </c>
      <c r="D296" s="5">
        <f t="shared" si="66"/>
        <v>5000</v>
      </c>
      <c r="E296" s="5">
        <f t="shared" si="66"/>
        <v>5000</v>
      </c>
      <c r="F296" s="41">
        <f>SUMIF(R295, TRUE, F295)</f>
        <v>0</v>
      </c>
      <c r="G296" s="41">
        <f>SUMIF(R295, TRUE, G295)</f>
        <v>0</v>
      </c>
      <c r="H296" s="41">
        <f>SUMIF(R295, TRUE, H295)</f>
        <v>0</v>
      </c>
      <c r="I296" s="41">
        <f>SUMIF(R295, TRUE, I295)</f>
        <v>0</v>
      </c>
      <c r="J296" s="41">
        <f>SUMIF(R295, TRUE, J295)</f>
        <v>0</v>
      </c>
      <c r="K296" s="41">
        <f>SUMIF(R295, TRUE, K295)</f>
        <v>0</v>
      </c>
      <c r="L296" s="41">
        <f>SUMIF(R295, TRUE, L295)</f>
        <v>0</v>
      </c>
      <c r="M296" s="41">
        <f>SUMIF(R295, TRUE, M295)</f>
        <v>0</v>
      </c>
      <c r="N296" s="41">
        <f>SUMIF(R295, TRUE, N295)</f>
        <v>0</v>
      </c>
      <c r="O296" s="41">
        <f>SUMIF(R295, TRUE, O295)</f>
        <v>0</v>
      </c>
      <c r="P296" s="41">
        <f>SUMIF(R295, TRUE, P295)</f>
        <v>0</v>
      </c>
      <c r="Q296" s="41">
        <f>SUMIF(R295, TRUE, Q295)</f>
        <v>0</v>
      </c>
      <c r="R296" s="13" t="b">
        <v>0</v>
      </c>
      <c r="S296" s="13" t="b">
        <v>0</v>
      </c>
    </row>
    <row r="297" ht="15.75" customHeight="1">
      <c r="A297" s="4"/>
      <c r="B297" s="4"/>
      <c r="C297" s="5"/>
      <c r="D297" s="5"/>
      <c r="E297" s="5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</row>
    <row r="298" ht="15.75" customHeight="1">
      <c r="A298" s="4"/>
      <c r="B298" s="4" t="s">
        <v>492</v>
      </c>
      <c r="C298" s="5">
        <f t="shared" ref="C298:D298" si="67">SUM(C226+C229+C232+C236+C240+C244+C249+C253+C258+C261+C264+C267+C270+C273+C278+C283+C288+C293+C296)</f>
        <v>2065374.79</v>
      </c>
      <c r="D298" s="5">
        <f t="shared" si="67"/>
        <v>1976391</v>
      </c>
      <c r="E298" s="5">
        <f>SUM(E232+E236+E240+E244+E249+E253+E258+E261+E264+E267+E270+E273+E278+E283+E288+E293+E296)</f>
        <v>1976391</v>
      </c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</row>
    <row r="299" ht="15.75" customHeight="1">
      <c r="A299" s="4"/>
      <c r="B299" s="4"/>
      <c r="C299" s="5"/>
      <c r="D299" s="5"/>
      <c r="E299" s="5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</row>
    <row r="300" ht="15.75" customHeight="1">
      <c r="A300" s="4"/>
      <c r="B300" s="4"/>
      <c r="C300" s="5"/>
      <c r="D300" s="5"/>
      <c r="E300" s="5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</row>
    <row r="301" ht="15.75" customHeight="1">
      <c r="A301" s="4"/>
      <c r="B301" s="4"/>
      <c r="C301" s="5"/>
      <c r="D301" s="5"/>
      <c r="E301" s="5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</row>
    <row r="302" ht="15.75" customHeight="1">
      <c r="A302" s="4"/>
      <c r="B302" s="7" t="s">
        <v>493</v>
      </c>
      <c r="C302" s="5"/>
      <c r="D302" s="5"/>
      <c r="E302" s="5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</row>
    <row r="303" ht="15.75" customHeight="1">
      <c r="A303" s="9" t="s">
        <v>494</v>
      </c>
      <c r="B303" s="21" t="s">
        <v>146</v>
      </c>
      <c r="C303" s="10">
        <v>0.0</v>
      </c>
      <c r="D303" s="10">
        <v>0.0</v>
      </c>
      <c r="E303" s="10">
        <v>0.0</v>
      </c>
      <c r="F303" s="12">
        <v>0.0</v>
      </c>
      <c r="G303" s="12">
        <v>0.0</v>
      </c>
      <c r="H303" s="12">
        <v>0.0</v>
      </c>
      <c r="I303" s="12">
        <v>0.0</v>
      </c>
      <c r="J303" s="12">
        <v>0.0</v>
      </c>
      <c r="K303" s="12">
        <v>0.0</v>
      </c>
      <c r="L303" s="12">
        <v>0.0</v>
      </c>
      <c r="M303" s="12">
        <v>0.0</v>
      </c>
      <c r="N303" s="12">
        <v>0.0</v>
      </c>
      <c r="O303" s="12">
        <v>0.0</v>
      </c>
      <c r="P303" s="12">
        <v>0.0</v>
      </c>
      <c r="Q303" s="12">
        <v>0.0</v>
      </c>
      <c r="R303" s="13" t="b">
        <v>1</v>
      </c>
      <c r="S303" s="13" t="b">
        <v>1</v>
      </c>
    </row>
    <row r="304" ht="15.75" customHeight="1">
      <c r="A304" s="9" t="s">
        <v>495</v>
      </c>
      <c r="B304" s="9" t="s">
        <v>496</v>
      </c>
      <c r="C304" s="10">
        <v>323765.0</v>
      </c>
      <c r="D304" s="10">
        <v>323765.0</v>
      </c>
      <c r="E304" s="10">
        <v>323765.0</v>
      </c>
      <c r="F304" s="12">
        <v>0.0</v>
      </c>
      <c r="G304" s="12">
        <v>0.0</v>
      </c>
      <c r="H304" s="12">
        <v>0.0</v>
      </c>
      <c r="I304" s="12">
        <v>0.0</v>
      </c>
      <c r="J304" s="12">
        <v>0.0</v>
      </c>
      <c r="K304" s="12">
        <v>0.0</v>
      </c>
      <c r="L304" s="12">
        <v>0.0</v>
      </c>
      <c r="M304" s="12">
        <v>0.0</v>
      </c>
      <c r="N304" s="12">
        <v>0.0</v>
      </c>
      <c r="O304" s="12">
        <v>0.0</v>
      </c>
      <c r="P304" s="12">
        <v>0.0</v>
      </c>
      <c r="Q304" s="12">
        <v>0.0</v>
      </c>
      <c r="R304" s="13" t="b">
        <v>0</v>
      </c>
      <c r="S304" s="13" t="b">
        <v>0</v>
      </c>
    </row>
    <row r="305" ht="15.75" customHeight="1">
      <c r="A305" s="4" t="s">
        <v>176</v>
      </c>
      <c r="B305" s="4" t="s">
        <v>187</v>
      </c>
      <c r="C305" s="5">
        <f t="shared" ref="C305:E305" si="68">C304</f>
        <v>323765</v>
      </c>
      <c r="D305" s="5">
        <f t="shared" si="68"/>
        <v>323765</v>
      </c>
      <c r="E305" s="5">
        <f t="shared" si="68"/>
        <v>323765</v>
      </c>
      <c r="F305" s="41">
        <f>SUMIF(R303:R304, TRUE, F303:F304)</f>
        <v>0</v>
      </c>
      <c r="G305" s="41">
        <f>SUMIF(R303:R304, TRUE, G303:G304)</f>
        <v>0</v>
      </c>
      <c r="H305" s="41">
        <f>SUMIF(R303:R304, TRUE, H303:H304)</f>
        <v>0</v>
      </c>
      <c r="I305" s="41">
        <f>SUMIF(R303:R304, TRUE, I303:I304)</f>
        <v>0</v>
      </c>
      <c r="J305" s="41">
        <f>SUMIF(R303:R304, TRUE, J303:J304)</f>
        <v>0</v>
      </c>
      <c r="K305" s="41">
        <f>SUMIF(R303:R304, TRUE, K303:K304)</f>
        <v>0</v>
      </c>
      <c r="L305" s="41">
        <f>SUMIF(R303:R304, TRUE, L303:L304)</f>
        <v>0</v>
      </c>
      <c r="M305" s="41">
        <f>SUMIF(R303:R304, TRUE, M303:M304)</f>
        <v>0</v>
      </c>
      <c r="N305" s="41">
        <f>SUMIF(R303:R304, TRUE, N303:N304)</f>
        <v>0</v>
      </c>
      <c r="O305" s="41">
        <f>SUMIF(R303:R304, TRUE, O303:O304)</f>
        <v>0</v>
      </c>
      <c r="P305" s="41">
        <f>SUMIF(R303:R304, TRUE, P303:P304)</f>
        <v>0</v>
      </c>
      <c r="Q305" s="41">
        <f>SUMIF(R303:R304, TRUE, Q303:Q304)</f>
        <v>0</v>
      </c>
      <c r="R305" s="13" t="b">
        <v>0</v>
      </c>
      <c r="S305" s="13" t="b">
        <v>0</v>
      </c>
    </row>
    <row r="306" ht="15.75" customHeight="1">
      <c r="A306" s="4"/>
      <c r="B306" s="4"/>
      <c r="C306" s="5"/>
      <c r="D306" s="5"/>
      <c r="E306" s="5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</row>
    <row r="307" ht="15.75" customHeight="1">
      <c r="A307" s="9" t="s">
        <v>497</v>
      </c>
      <c r="B307" s="21" t="s">
        <v>498</v>
      </c>
      <c r="C307" s="10">
        <v>681026.0</v>
      </c>
      <c r="D307" s="10">
        <v>681026.0</v>
      </c>
      <c r="E307" s="10">
        <v>681026.0</v>
      </c>
      <c r="F307" s="12">
        <v>0.0</v>
      </c>
      <c r="G307" s="12">
        <v>0.0</v>
      </c>
      <c r="H307" s="12">
        <v>0.0</v>
      </c>
      <c r="I307" s="12">
        <v>0.0</v>
      </c>
      <c r="J307" s="12">
        <v>0.0</v>
      </c>
      <c r="K307" s="12">
        <v>0.0</v>
      </c>
      <c r="L307" s="12">
        <v>0.0</v>
      </c>
      <c r="M307" s="12">
        <v>0.0</v>
      </c>
      <c r="N307" s="12">
        <v>0.0</v>
      </c>
      <c r="O307" s="12">
        <v>0.0</v>
      </c>
      <c r="P307" s="12">
        <v>0.0</v>
      </c>
      <c r="Q307" s="12">
        <v>0.0</v>
      </c>
      <c r="R307" s="13" t="b">
        <v>0</v>
      </c>
      <c r="S307" s="13" t="b">
        <v>0</v>
      </c>
    </row>
    <row r="308" ht="15.75" customHeight="1">
      <c r="A308" s="4" t="s">
        <v>176</v>
      </c>
      <c r="B308" s="4" t="s">
        <v>187</v>
      </c>
      <c r="C308" s="5">
        <f t="shared" ref="C308:E308" si="69">C307</f>
        <v>681026</v>
      </c>
      <c r="D308" s="5">
        <f t="shared" si="69"/>
        <v>681026</v>
      </c>
      <c r="E308" s="5">
        <f t="shared" si="69"/>
        <v>681026</v>
      </c>
      <c r="F308" s="41">
        <f>SUMIF(R307, TRUE, F307)</f>
        <v>0</v>
      </c>
      <c r="G308" s="41">
        <f>SUMIF(R307, TRUE, G307)</f>
        <v>0</v>
      </c>
      <c r="H308" s="41">
        <f>SUMIF(R307, TRUE, H307)</f>
        <v>0</v>
      </c>
      <c r="I308" s="41">
        <f>SUMIF(R307, TRUE, I307)</f>
        <v>0</v>
      </c>
      <c r="J308" s="41">
        <f>SUMIF(R307, TRUE, J307)</f>
        <v>0</v>
      </c>
      <c r="K308" s="41">
        <f>SUMIF(R307, TRUE, K307)</f>
        <v>0</v>
      </c>
      <c r="L308" s="41">
        <f>SUMIF(R307, TRUE, L307)</f>
        <v>0</v>
      </c>
      <c r="M308" s="41">
        <f>SUMIF(R307, TRUE, M307)</f>
        <v>0</v>
      </c>
      <c r="N308" s="41">
        <f>SUMIF(R307, TRUE, N307)</f>
        <v>0</v>
      </c>
      <c r="O308" s="41">
        <f>SUMIF(R307, TRUE, O307)</f>
        <v>0</v>
      </c>
      <c r="P308" s="41">
        <f>SUMIF(R307, TRUE, P307)</f>
        <v>0</v>
      </c>
      <c r="Q308" s="41">
        <f>SUMIF(R307, TRUE, Q307)</f>
        <v>0</v>
      </c>
      <c r="R308" s="13" t="b">
        <v>0</v>
      </c>
      <c r="S308" s="13" t="b">
        <v>0</v>
      </c>
    </row>
    <row r="309" ht="15.75" customHeight="1">
      <c r="A309" s="4"/>
      <c r="B309" s="4"/>
      <c r="C309" s="5"/>
      <c r="D309" s="5"/>
      <c r="E309" s="5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ht="15.75" customHeight="1">
      <c r="A310" s="9" t="s">
        <v>499</v>
      </c>
      <c r="B310" s="21" t="s">
        <v>500</v>
      </c>
      <c r="C310" s="10">
        <v>215429.0</v>
      </c>
      <c r="D310" s="10">
        <v>215429.0</v>
      </c>
      <c r="E310" s="10">
        <v>215429.0</v>
      </c>
      <c r="F310" s="12">
        <v>0.0</v>
      </c>
      <c r="G310" s="12">
        <v>0.0</v>
      </c>
      <c r="H310" s="12">
        <v>0.0</v>
      </c>
      <c r="I310" s="12">
        <v>0.0</v>
      </c>
      <c r="J310" s="12">
        <v>0.0</v>
      </c>
      <c r="K310" s="12">
        <v>0.0</v>
      </c>
      <c r="L310" s="12">
        <v>0.0</v>
      </c>
      <c r="M310" s="12">
        <v>0.0</v>
      </c>
      <c r="N310" s="12">
        <v>0.0</v>
      </c>
      <c r="O310" s="12">
        <v>0.0</v>
      </c>
      <c r="P310" s="12">
        <v>0.0</v>
      </c>
      <c r="Q310" s="12">
        <v>0.0</v>
      </c>
      <c r="R310" s="13" t="b">
        <v>0</v>
      </c>
      <c r="S310" s="13" t="b">
        <v>0</v>
      </c>
    </row>
    <row r="311" ht="15.75" customHeight="1">
      <c r="A311" s="4" t="s">
        <v>176</v>
      </c>
      <c r="B311" s="4" t="s">
        <v>187</v>
      </c>
      <c r="C311" s="5">
        <f t="shared" ref="C311:E311" si="70">C310</f>
        <v>215429</v>
      </c>
      <c r="D311" s="5">
        <f t="shared" si="70"/>
        <v>215429</v>
      </c>
      <c r="E311" s="5">
        <f t="shared" si="70"/>
        <v>215429</v>
      </c>
      <c r="F311" s="41">
        <f>SUMIF(R310, TRUE, F310)</f>
        <v>0</v>
      </c>
      <c r="G311" s="41">
        <f>SUMIF(R310, TRUE, G310)</f>
        <v>0</v>
      </c>
      <c r="H311" s="41">
        <f>SUMIF(R310, TRUE, H310)</f>
        <v>0</v>
      </c>
      <c r="I311" s="41">
        <f>SUMIF(R310, TRUE, I310)</f>
        <v>0</v>
      </c>
      <c r="J311" s="41">
        <f>SUMIF(R310, TRUE, J310)</f>
        <v>0</v>
      </c>
      <c r="K311" s="41">
        <f>SUMIF(R310, TRUE, K310)</f>
        <v>0</v>
      </c>
      <c r="L311" s="41">
        <f>SUMIF(R310, TRUE, L310)</f>
        <v>0</v>
      </c>
      <c r="M311" s="41">
        <f>SUMIF(R310, TRUE, M310)</f>
        <v>0</v>
      </c>
      <c r="N311" s="41">
        <f>SUMIF(R310, TRUE, N310)</f>
        <v>0</v>
      </c>
      <c r="O311" s="41">
        <f>SUMIF(R310, TRUE, O310)</f>
        <v>0</v>
      </c>
      <c r="P311" s="41">
        <f>SUMIF(R310, TRUE, P310)</f>
        <v>0</v>
      </c>
      <c r="Q311" s="41">
        <f>SUMIF(R310, TRUE, Q310)</f>
        <v>0</v>
      </c>
      <c r="R311" s="13" t="b">
        <v>0</v>
      </c>
      <c r="S311" s="13" t="b">
        <v>0</v>
      </c>
    </row>
    <row r="312" ht="15.75" customHeight="1">
      <c r="A312" s="4"/>
      <c r="B312" s="4"/>
      <c r="C312" s="5"/>
      <c r="D312" s="5"/>
      <c r="E312" s="5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</row>
    <row r="313" ht="15.75" customHeight="1">
      <c r="A313" s="9" t="s">
        <v>501</v>
      </c>
      <c r="B313" s="21" t="s">
        <v>502</v>
      </c>
      <c r="C313" s="10">
        <v>0.0</v>
      </c>
      <c r="D313" s="10">
        <v>0.0</v>
      </c>
      <c r="E313" s="10">
        <v>0.0</v>
      </c>
      <c r="F313" s="12">
        <v>0.0</v>
      </c>
      <c r="G313" s="12">
        <v>0.0</v>
      </c>
      <c r="H313" s="12">
        <v>0.0</v>
      </c>
      <c r="I313" s="12">
        <v>0.0</v>
      </c>
      <c r="J313" s="12">
        <v>0.0</v>
      </c>
      <c r="K313" s="12">
        <v>0.0</v>
      </c>
      <c r="L313" s="12">
        <v>0.0</v>
      </c>
      <c r="M313" s="12">
        <v>0.0</v>
      </c>
      <c r="N313" s="12">
        <v>0.0</v>
      </c>
      <c r="O313" s="12">
        <v>0.0</v>
      </c>
      <c r="P313" s="12">
        <v>0.0</v>
      </c>
      <c r="Q313" s="12">
        <v>0.0</v>
      </c>
      <c r="R313" s="13" t="b">
        <v>1</v>
      </c>
      <c r="S313" s="13" t="b">
        <v>1</v>
      </c>
    </row>
    <row r="314" ht="15.75" customHeight="1">
      <c r="A314" s="9" t="s">
        <v>503</v>
      </c>
      <c r="B314" s="9" t="s">
        <v>504</v>
      </c>
      <c r="C314" s="10">
        <v>7000.0</v>
      </c>
      <c r="D314" s="10">
        <v>7000.0</v>
      </c>
      <c r="E314" s="10">
        <v>7000.0</v>
      </c>
      <c r="F314" s="12">
        <v>0.0</v>
      </c>
      <c r="G314" s="12">
        <v>0.0</v>
      </c>
      <c r="H314" s="12">
        <v>0.0</v>
      </c>
      <c r="I314" s="12">
        <v>0.0</v>
      </c>
      <c r="J314" s="12">
        <v>0.0</v>
      </c>
      <c r="K314" s="12">
        <v>0.0</v>
      </c>
      <c r="L314" s="12">
        <v>0.0</v>
      </c>
      <c r="M314" s="12">
        <v>0.0</v>
      </c>
      <c r="N314" s="12">
        <v>0.0</v>
      </c>
      <c r="O314" s="12">
        <v>0.0</v>
      </c>
      <c r="P314" s="12">
        <v>0.0</v>
      </c>
      <c r="Q314" s="12">
        <v>0.0</v>
      </c>
      <c r="R314" s="13" t="b">
        <v>0</v>
      </c>
      <c r="S314" s="13" t="b">
        <v>0</v>
      </c>
    </row>
    <row r="315" ht="15.75" customHeight="1">
      <c r="A315" s="4" t="s">
        <v>176</v>
      </c>
      <c r="B315" s="4" t="s">
        <v>187</v>
      </c>
      <c r="C315" s="5">
        <f t="shared" ref="C315:E315" si="71">C314</f>
        <v>7000</v>
      </c>
      <c r="D315" s="5">
        <f t="shared" si="71"/>
        <v>7000</v>
      </c>
      <c r="E315" s="5">
        <f t="shared" si="71"/>
        <v>7000</v>
      </c>
      <c r="F315" s="41">
        <f>SUMIF(R313:R314, TRUE, F313:F314)</f>
        <v>0</v>
      </c>
      <c r="G315" s="41">
        <f>SUMIF(R313:R314, TRUE, G313:G314)</f>
        <v>0</v>
      </c>
      <c r="H315" s="41">
        <f>SUMIF(R313:R314, TRUE, H313:H314)</f>
        <v>0</v>
      </c>
      <c r="I315" s="41">
        <f>SUMIF(R313:R314, TRUE, I313:I314)</f>
        <v>0</v>
      </c>
      <c r="J315" s="41">
        <f>SUMIF(R313:R314, TRUE, J313:J314)</f>
        <v>0</v>
      </c>
      <c r="K315" s="41">
        <f>SUMIF(R313:R314, TRUE, K313:K314)</f>
        <v>0</v>
      </c>
      <c r="L315" s="41">
        <f>SUMIF(R313:R314, TRUE, L313:L314)</f>
        <v>0</v>
      </c>
      <c r="M315" s="41">
        <f>SUMIF(R313:R314, TRUE, M313:M314)</f>
        <v>0</v>
      </c>
      <c r="N315" s="41">
        <f>SUMIF(R313:R314, TRUE, N313:N314)</f>
        <v>0</v>
      </c>
      <c r="O315" s="41">
        <f>SUMIF(R313:R314, TRUE, O313:O314)</f>
        <v>0</v>
      </c>
      <c r="P315" s="41">
        <f>SUMIF(R313:R314, TRUE, P313:P314)</f>
        <v>0</v>
      </c>
      <c r="Q315" s="41">
        <f>SUMIF(R313:R314, TRUE, Q313:Q314)</f>
        <v>0</v>
      </c>
      <c r="R315" s="13" t="b">
        <v>0</v>
      </c>
      <c r="S315" s="13" t="b">
        <v>0</v>
      </c>
    </row>
    <row r="316" ht="15.75" customHeight="1">
      <c r="A316" s="4"/>
      <c r="B316" s="4"/>
      <c r="C316" s="5"/>
      <c r="D316" s="5"/>
      <c r="E316" s="5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</row>
    <row r="317" ht="15.75" customHeight="1">
      <c r="A317" s="46" t="s">
        <v>505</v>
      </c>
      <c r="B317" s="4" t="s">
        <v>506</v>
      </c>
      <c r="C317" s="47">
        <v>600000.0</v>
      </c>
      <c r="D317" s="47">
        <v>600000.0</v>
      </c>
      <c r="E317" s="47">
        <v>600000.0</v>
      </c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</row>
    <row r="318" ht="15.75" customHeight="1">
      <c r="A318" s="4"/>
      <c r="B318" s="4" t="s">
        <v>145</v>
      </c>
      <c r="C318" s="5">
        <f t="shared" ref="C318:E318" si="72">C317</f>
        <v>600000</v>
      </c>
      <c r="D318" s="5">
        <f t="shared" si="72"/>
        <v>600000</v>
      </c>
      <c r="E318" s="5">
        <f t="shared" si="72"/>
        <v>600000</v>
      </c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</row>
    <row r="319" ht="15.75" customHeight="1">
      <c r="A319" s="4"/>
      <c r="B319" s="4"/>
      <c r="C319" s="5"/>
      <c r="D319" s="5"/>
      <c r="E319" s="5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</row>
    <row r="320" ht="15.75" customHeight="1">
      <c r="A320" s="9" t="s">
        <v>507</v>
      </c>
      <c r="B320" s="21" t="s">
        <v>508</v>
      </c>
      <c r="C320" s="10">
        <v>2000.0</v>
      </c>
      <c r="D320" s="10">
        <v>2000.0</v>
      </c>
      <c r="E320" s="10">
        <v>2000.0</v>
      </c>
      <c r="F320" s="12">
        <v>0.0</v>
      </c>
      <c r="G320" s="12">
        <v>0.0</v>
      </c>
      <c r="H320" s="12">
        <v>0.0</v>
      </c>
      <c r="I320" s="12">
        <v>0.0</v>
      </c>
      <c r="J320" s="12">
        <v>0.0</v>
      </c>
      <c r="K320" s="12">
        <v>0.0</v>
      </c>
      <c r="L320" s="12">
        <v>0.0</v>
      </c>
      <c r="M320" s="12">
        <v>0.0</v>
      </c>
      <c r="N320" s="12">
        <v>0.0</v>
      </c>
      <c r="O320" s="12">
        <v>0.0</v>
      </c>
      <c r="P320" s="12">
        <v>0.0</v>
      </c>
      <c r="Q320" s="12">
        <v>0.0</v>
      </c>
      <c r="R320" s="13" t="b">
        <v>0</v>
      </c>
      <c r="S320" s="13" t="b">
        <v>0</v>
      </c>
    </row>
    <row r="321" ht="15.75" customHeight="1">
      <c r="A321" s="4" t="s">
        <v>176</v>
      </c>
      <c r="B321" s="4" t="s">
        <v>187</v>
      </c>
      <c r="C321" s="5">
        <f t="shared" ref="C321:E321" si="73">C320</f>
        <v>2000</v>
      </c>
      <c r="D321" s="5">
        <f t="shared" si="73"/>
        <v>2000</v>
      </c>
      <c r="E321" s="5">
        <f t="shared" si="73"/>
        <v>2000</v>
      </c>
      <c r="F321" s="41">
        <f>SUMIF(R320, TRUE, F320)</f>
        <v>0</v>
      </c>
      <c r="G321" s="41">
        <f>SUMIF(R320, TRUE, G320)</f>
        <v>0</v>
      </c>
      <c r="H321" s="41">
        <f>SUMIF(R320, TRUE, H320)</f>
        <v>0</v>
      </c>
      <c r="I321" s="41">
        <f>SUMIF(R320, TRUE, I320)</f>
        <v>0</v>
      </c>
      <c r="J321" s="41">
        <f>SUMIF(R320, TRUE, J320)</f>
        <v>0</v>
      </c>
      <c r="K321" s="41">
        <f>SUMIF(R320, TRUE, K320)</f>
        <v>0</v>
      </c>
      <c r="L321" s="41">
        <f>SUMIF(R320, TRUE, L320)</f>
        <v>0</v>
      </c>
      <c r="M321" s="41">
        <f>SUMIF(R320, TRUE, M320)</f>
        <v>0</v>
      </c>
      <c r="N321" s="41">
        <f>SUMIF(R320, TRUE, N320)</f>
        <v>0</v>
      </c>
      <c r="O321" s="41">
        <f>SUMIF(R320, TRUE, O320)</f>
        <v>0</v>
      </c>
      <c r="P321" s="41">
        <f>SUMIF(R320, TRUE, P320)</f>
        <v>0</v>
      </c>
      <c r="Q321" s="41">
        <f>SUMIF(R320, TRUE, Q320)</f>
        <v>0</v>
      </c>
      <c r="R321" s="13" t="b">
        <v>0</v>
      </c>
      <c r="S321" s="13" t="b">
        <v>0</v>
      </c>
    </row>
    <row r="322" ht="15.75" customHeight="1">
      <c r="A322" s="4"/>
      <c r="B322" s="4"/>
      <c r="C322" s="5"/>
      <c r="D322" s="5"/>
      <c r="E322" s="5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</row>
    <row r="323" ht="15.75" customHeight="1">
      <c r="A323" s="9" t="s">
        <v>509</v>
      </c>
      <c r="B323" s="21" t="s">
        <v>510</v>
      </c>
      <c r="C323" s="10">
        <v>0.0</v>
      </c>
      <c r="D323" s="10">
        <v>0.0</v>
      </c>
      <c r="E323" s="10">
        <v>0.0</v>
      </c>
      <c r="F323" s="12">
        <v>0.0</v>
      </c>
      <c r="G323" s="12">
        <v>0.0</v>
      </c>
      <c r="H323" s="12">
        <v>0.0</v>
      </c>
      <c r="I323" s="12">
        <v>0.0</v>
      </c>
      <c r="J323" s="12">
        <v>0.0</v>
      </c>
      <c r="K323" s="12">
        <v>0.0</v>
      </c>
      <c r="L323" s="12">
        <v>0.0</v>
      </c>
      <c r="M323" s="12">
        <v>0.0</v>
      </c>
      <c r="N323" s="12">
        <v>0.0</v>
      </c>
      <c r="O323" s="12">
        <v>0.0</v>
      </c>
      <c r="P323" s="12">
        <v>0.0</v>
      </c>
      <c r="Q323" s="12">
        <v>0.0</v>
      </c>
      <c r="R323" s="13" t="b">
        <v>1</v>
      </c>
      <c r="S323" s="13" t="b">
        <v>1</v>
      </c>
    </row>
    <row r="324" ht="15.75" customHeight="1">
      <c r="A324" s="15" t="s">
        <v>511</v>
      </c>
      <c r="B324" s="15" t="s">
        <v>512</v>
      </c>
      <c r="C324" s="16">
        <v>100182.0</v>
      </c>
      <c r="D324" s="16">
        <v>100000.0</v>
      </c>
      <c r="E324" s="16">
        <v>100000.0</v>
      </c>
      <c r="F324" s="20">
        <v>0.0</v>
      </c>
      <c r="G324" s="20">
        <v>0.0</v>
      </c>
      <c r="H324" s="20">
        <v>0.0</v>
      </c>
      <c r="I324" s="20">
        <v>0.0</v>
      </c>
      <c r="J324" s="20">
        <v>0.0</v>
      </c>
      <c r="K324" s="20">
        <v>0.0</v>
      </c>
      <c r="L324" s="20">
        <v>0.0</v>
      </c>
      <c r="M324" s="20">
        <v>0.0</v>
      </c>
      <c r="N324" s="20">
        <v>0.0</v>
      </c>
      <c r="O324" s="20">
        <v>0.0</v>
      </c>
      <c r="P324" s="20">
        <v>0.0</v>
      </c>
      <c r="Q324" s="20">
        <v>0.0</v>
      </c>
      <c r="R324" s="13" t="b">
        <v>1</v>
      </c>
      <c r="S324" s="13" t="b">
        <v>1</v>
      </c>
    </row>
    <row r="325" ht="15.75" customHeight="1">
      <c r="A325" s="4" t="s">
        <v>176</v>
      </c>
      <c r="B325" s="4" t="s">
        <v>187</v>
      </c>
      <c r="C325" s="5">
        <f t="shared" ref="C325:E325" si="74">C324</f>
        <v>100182</v>
      </c>
      <c r="D325" s="5">
        <f t="shared" si="74"/>
        <v>100000</v>
      </c>
      <c r="E325" s="5">
        <f t="shared" si="74"/>
        <v>100000</v>
      </c>
      <c r="F325" s="41">
        <f>SUMIF(R323:R324, TRUE, F323:F324)</f>
        <v>0</v>
      </c>
      <c r="G325" s="41">
        <f>SUMIF(R323:R324, TRUE, G323:G324)</f>
        <v>0</v>
      </c>
      <c r="H325" s="41">
        <f>SUMIF(R323:R324, TRUE, H323:H324)</f>
        <v>0</v>
      </c>
      <c r="I325" s="41">
        <f>SUMIF(R323:R324, TRUE, I323:I324)</f>
        <v>0</v>
      </c>
      <c r="J325" s="41">
        <f>SUMIF(R323:R324, TRUE, J323:J324)</f>
        <v>0</v>
      </c>
      <c r="K325" s="41">
        <f>SUMIF(R323:R324, TRUE, K323:K324)</f>
        <v>0</v>
      </c>
      <c r="L325" s="41">
        <f>SUMIF(R323:R324, TRUE, L323:L324)</f>
        <v>0</v>
      </c>
      <c r="M325" s="41">
        <f>SUMIF(R323:R324, TRUE, M323:M324)</f>
        <v>0</v>
      </c>
      <c r="N325" s="41">
        <f>SUMIF(R323:R324, TRUE, N323:N324)</f>
        <v>0</v>
      </c>
      <c r="O325" s="41">
        <f>SUMIF(R323:R324, TRUE, O323:O324)</f>
        <v>0</v>
      </c>
      <c r="P325" s="41">
        <f>SUMIF(R323:R324, TRUE, P323:P324)</f>
        <v>0</v>
      </c>
      <c r="Q325" s="41">
        <f>SUMIF(R323:R324, TRUE, Q323:Q324)</f>
        <v>0</v>
      </c>
      <c r="R325" s="13" t="b">
        <v>0</v>
      </c>
      <c r="S325" s="13" t="b">
        <v>0</v>
      </c>
    </row>
    <row r="326" ht="15.75" customHeight="1">
      <c r="A326" s="4"/>
      <c r="B326" s="4"/>
      <c r="C326" s="5"/>
      <c r="D326" s="5"/>
      <c r="E326" s="5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</row>
    <row r="327" ht="15.75" customHeight="1">
      <c r="A327" s="9" t="s">
        <v>513</v>
      </c>
      <c r="B327" s="21" t="s">
        <v>514</v>
      </c>
      <c r="C327" s="10">
        <v>0.0</v>
      </c>
      <c r="D327" s="10">
        <v>0.0</v>
      </c>
      <c r="E327" s="10">
        <v>0.0</v>
      </c>
      <c r="F327" s="12">
        <v>0.0</v>
      </c>
      <c r="G327" s="12">
        <v>0.0</v>
      </c>
      <c r="H327" s="12">
        <v>0.0</v>
      </c>
      <c r="I327" s="12">
        <v>0.0</v>
      </c>
      <c r="J327" s="12">
        <v>0.0</v>
      </c>
      <c r="K327" s="12">
        <v>0.0</v>
      </c>
      <c r="L327" s="12">
        <v>0.0</v>
      </c>
      <c r="M327" s="12">
        <v>0.0</v>
      </c>
      <c r="N327" s="12">
        <v>0.0</v>
      </c>
      <c r="O327" s="12">
        <v>0.0</v>
      </c>
      <c r="P327" s="12">
        <v>0.0</v>
      </c>
      <c r="Q327" s="12">
        <v>0.0</v>
      </c>
      <c r="R327" s="13" t="b">
        <v>1</v>
      </c>
      <c r="S327" s="13" t="b">
        <v>1</v>
      </c>
    </row>
    <row r="328" ht="15.75" customHeight="1">
      <c r="A328" s="18" t="s">
        <v>515</v>
      </c>
      <c r="B328" s="18" t="s">
        <v>516</v>
      </c>
      <c r="C328" s="42">
        <v>0.0</v>
      </c>
      <c r="D328" s="42">
        <v>0.0</v>
      </c>
      <c r="E328" s="42">
        <v>0.0</v>
      </c>
      <c r="F328" s="20">
        <v>0.0</v>
      </c>
      <c r="G328" s="20">
        <v>0.0</v>
      </c>
      <c r="H328" s="20">
        <v>0.0</v>
      </c>
      <c r="I328" s="20">
        <v>0.0</v>
      </c>
      <c r="J328" s="20">
        <v>0.0</v>
      </c>
      <c r="K328" s="20">
        <v>0.0</v>
      </c>
      <c r="L328" s="20">
        <v>0.0</v>
      </c>
      <c r="M328" s="20">
        <v>0.0</v>
      </c>
      <c r="N328" s="20">
        <v>0.0</v>
      </c>
      <c r="O328" s="20">
        <v>0.0</v>
      </c>
      <c r="P328" s="20">
        <v>0.0</v>
      </c>
      <c r="Q328" s="20">
        <v>0.0</v>
      </c>
      <c r="R328" s="13" t="b">
        <v>1</v>
      </c>
      <c r="S328" s="13" t="b">
        <v>1</v>
      </c>
    </row>
    <row r="329" ht="15.75" customHeight="1">
      <c r="A329" s="18" t="s">
        <v>517</v>
      </c>
      <c r="B329" s="18" t="s">
        <v>518</v>
      </c>
      <c r="C329" s="42">
        <v>5000.0</v>
      </c>
      <c r="D329" s="42">
        <v>0.0</v>
      </c>
      <c r="E329" s="42">
        <v>0.0</v>
      </c>
      <c r="F329" s="20">
        <v>0.0</v>
      </c>
      <c r="G329" s="20">
        <v>0.0</v>
      </c>
      <c r="H329" s="20">
        <v>0.0</v>
      </c>
      <c r="I329" s="20">
        <v>0.0</v>
      </c>
      <c r="J329" s="20">
        <v>0.0</v>
      </c>
      <c r="K329" s="20">
        <v>0.0</v>
      </c>
      <c r="L329" s="20">
        <v>0.0</v>
      </c>
      <c r="M329" s="20">
        <v>0.0</v>
      </c>
      <c r="N329" s="20">
        <v>0.0</v>
      </c>
      <c r="O329" s="20">
        <v>0.0</v>
      </c>
      <c r="P329" s="20">
        <v>0.0</v>
      </c>
      <c r="Q329" s="20">
        <v>0.0</v>
      </c>
      <c r="R329" s="13" t="b">
        <v>1</v>
      </c>
      <c r="S329" s="13" t="b">
        <v>1</v>
      </c>
    </row>
    <row r="330" ht="15.75" customHeight="1">
      <c r="A330" s="4" t="s">
        <v>176</v>
      </c>
      <c r="B330" s="4" t="s">
        <v>187</v>
      </c>
      <c r="C330" s="5">
        <f t="shared" ref="C330:E330" si="75">SUM(C328:C329)</f>
        <v>5000</v>
      </c>
      <c r="D330" s="5">
        <f t="shared" si="75"/>
        <v>0</v>
      </c>
      <c r="E330" s="5">
        <f t="shared" si="75"/>
        <v>0</v>
      </c>
      <c r="F330" s="41">
        <f>SUMIF(R327:R329, TRUE, F327:F329)</f>
        <v>0</v>
      </c>
      <c r="G330" s="41">
        <f>SUMIF(R327:R329, TRUE, G327:G329)</f>
        <v>0</v>
      </c>
      <c r="H330" s="41">
        <f>SUMIF(R327:R329, TRUE, H327:H329)</f>
        <v>0</v>
      </c>
      <c r="I330" s="41">
        <f>SUMIF(R327:R329, TRUE, I327:I329)</f>
        <v>0</v>
      </c>
      <c r="J330" s="41">
        <f>SUMIF(R327:R329, TRUE, J327:J329)</f>
        <v>0</v>
      </c>
      <c r="K330" s="41">
        <f>SUMIF(R327:R329, TRUE, K327:K329)</f>
        <v>0</v>
      </c>
      <c r="L330" s="41">
        <f>SUMIF(R327:R329, TRUE, L327:L329)</f>
        <v>0</v>
      </c>
      <c r="M330" s="41">
        <f>SUMIF(R327:R329, TRUE, M327:M329)</f>
        <v>0</v>
      </c>
      <c r="N330" s="41">
        <f>SUMIF(R327:R329, TRUE, N327:N329)</f>
        <v>0</v>
      </c>
      <c r="O330" s="41">
        <f>SUMIF(R327:R329, TRUE, O327:O329)</f>
        <v>0</v>
      </c>
      <c r="P330" s="41">
        <f>SUMIF(R327:R329, TRUE, P327:P329)</f>
        <v>0</v>
      </c>
      <c r="Q330" s="41">
        <f>SUMIF(R327:R329, TRUE, Q327:Q329)</f>
        <v>0</v>
      </c>
      <c r="R330" s="13" t="b">
        <v>0</v>
      </c>
      <c r="S330" s="13" t="b">
        <v>0</v>
      </c>
    </row>
    <row r="331" ht="15.75" customHeight="1">
      <c r="A331" s="4"/>
      <c r="B331" s="4" t="s">
        <v>519</v>
      </c>
      <c r="C331" s="5">
        <f>SUM(C321+C325+C330)</f>
        <v>107182</v>
      </c>
      <c r="D331" s="5">
        <f>SUM(D321+D325)</f>
        <v>102000</v>
      </c>
      <c r="E331" s="5">
        <f>SUM(E321+E325+E330)</f>
        <v>102000</v>
      </c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</row>
    <row r="332" ht="15.75" customHeight="1">
      <c r="A332" s="9"/>
      <c r="B332" s="9"/>
      <c r="C332" s="10"/>
      <c r="D332" s="10"/>
      <c r="E332" s="10"/>
    </row>
    <row r="333" ht="15.75" customHeight="1">
      <c r="A333" s="48"/>
      <c r="B333" s="48" t="s">
        <v>520</v>
      </c>
      <c r="C333" s="25">
        <f t="shared" ref="C333:E333" si="76">SUM(C221+C298+C305+C308+C311+C315+C318+C321+C325+C330)</f>
        <v>6259725.2</v>
      </c>
      <c r="D333" s="25">
        <f t="shared" si="76"/>
        <v>5996972</v>
      </c>
      <c r="E333" s="25">
        <f t="shared" si="76"/>
        <v>6006972</v>
      </c>
    </row>
    <row r="334" ht="15.75" customHeight="1">
      <c r="C334" s="35"/>
      <c r="D334" s="35"/>
      <c r="E334" s="35"/>
    </row>
    <row r="335" ht="15.75" customHeight="1">
      <c r="C335" s="35"/>
      <c r="D335" s="35"/>
      <c r="E335" s="35"/>
    </row>
    <row r="336" ht="15.75" customHeight="1">
      <c r="C336" s="35"/>
      <c r="D336" s="35"/>
      <c r="E336" s="35"/>
    </row>
    <row r="337" ht="15.75" customHeight="1">
      <c r="C337" s="35"/>
      <c r="D337" s="35"/>
      <c r="E337" s="35"/>
    </row>
    <row r="338" ht="15.75" customHeight="1">
      <c r="C338" s="35"/>
      <c r="D338" s="35"/>
      <c r="E338" s="35"/>
    </row>
    <row r="339" ht="15.75" customHeight="1">
      <c r="C339" s="35"/>
      <c r="D339" s="35"/>
      <c r="E339" s="35"/>
    </row>
    <row r="340" ht="15.75" customHeight="1">
      <c r="C340" s="35"/>
      <c r="D340" s="35"/>
      <c r="E340" s="35"/>
    </row>
    <row r="341" ht="15.75" customHeight="1">
      <c r="C341" s="35"/>
      <c r="D341" s="35"/>
      <c r="E341" s="35"/>
    </row>
    <row r="342" ht="15.75" customHeight="1">
      <c r="C342" s="35"/>
      <c r="D342" s="35"/>
      <c r="E342" s="35"/>
    </row>
    <row r="343" ht="15.75" customHeight="1">
      <c r="C343" s="35"/>
      <c r="D343" s="35"/>
      <c r="E343" s="35"/>
    </row>
    <row r="344" ht="15.75" customHeight="1">
      <c r="C344" s="35"/>
      <c r="D344" s="35"/>
      <c r="E344" s="35"/>
    </row>
    <row r="345" ht="15.75" customHeight="1">
      <c r="C345" s="35"/>
      <c r="D345" s="35"/>
      <c r="E345" s="35"/>
    </row>
    <row r="346" ht="15.75" customHeight="1">
      <c r="C346" s="35"/>
      <c r="D346" s="35"/>
      <c r="E346" s="35"/>
    </row>
    <row r="347" ht="15.75" customHeight="1">
      <c r="C347" s="35"/>
      <c r="D347" s="35"/>
      <c r="E347" s="35"/>
    </row>
    <row r="348" ht="15.75" customHeight="1">
      <c r="C348" s="35"/>
      <c r="D348" s="35"/>
      <c r="E348" s="35"/>
    </row>
    <row r="349" ht="15.75" customHeight="1">
      <c r="C349" s="35"/>
      <c r="D349" s="35"/>
      <c r="E349" s="35"/>
    </row>
    <row r="350" ht="15.75" customHeight="1">
      <c r="C350" s="35"/>
      <c r="D350" s="35"/>
      <c r="E350" s="35"/>
    </row>
    <row r="351" ht="15.75" customHeight="1">
      <c r="C351" s="35"/>
      <c r="D351" s="35"/>
      <c r="E351" s="35"/>
    </row>
    <row r="352" ht="15.75" customHeight="1">
      <c r="C352" s="35"/>
      <c r="D352" s="35"/>
      <c r="E352" s="35"/>
    </row>
    <row r="353" ht="15.75" customHeight="1">
      <c r="C353" s="35"/>
      <c r="D353" s="35"/>
      <c r="E353" s="35"/>
    </row>
    <row r="354" ht="15.75" customHeight="1">
      <c r="C354" s="35"/>
      <c r="D354" s="35"/>
      <c r="E354" s="35"/>
    </row>
    <row r="355" ht="15.75" customHeight="1">
      <c r="C355" s="35"/>
      <c r="D355" s="35"/>
      <c r="E355" s="35"/>
    </row>
    <row r="356" ht="15.75" customHeight="1">
      <c r="C356" s="35"/>
      <c r="D356" s="35"/>
      <c r="E356" s="35"/>
    </row>
    <row r="357" ht="15.75" customHeight="1">
      <c r="C357" s="35"/>
      <c r="D357" s="35"/>
      <c r="E357" s="35"/>
    </row>
    <row r="358" ht="15.75" customHeight="1">
      <c r="C358" s="35"/>
      <c r="D358" s="35"/>
      <c r="E358" s="35"/>
    </row>
    <row r="359" ht="15.75" customHeight="1">
      <c r="C359" s="35"/>
      <c r="D359" s="35"/>
      <c r="E359" s="35"/>
    </row>
    <row r="360" ht="15.75" customHeight="1">
      <c r="C360" s="35"/>
      <c r="D360" s="35"/>
      <c r="E360" s="35"/>
    </row>
    <row r="361" ht="15.75" customHeight="1">
      <c r="C361" s="35"/>
      <c r="D361" s="35"/>
      <c r="E361" s="35"/>
    </row>
    <row r="362" ht="15.75" customHeight="1">
      <c r="C362" s="35"/>
      <c r="D362" s="35"/>
      <c r="E362" s="35"/>
    </row>
    <row r="363" ht="15.75" customHeight="1">
      <c r="C363" s="35"/>
      <c r="D363" s="35"/>
      <c r="E363" s="35"/>
    </row>
    <row r="364" ht="15.75" customHeight="1">
      <c r="C364" s="35"/>
      <c r="D364" s="35"/>
      <c r="E364" s="35"/>
    </row>
    <row r="365" ht="15.75" customHeight="1">
      <c r="C365" s="35"/>
      <c r="D365" s="35"/>
      <c r="E365" s="35"/>
    </row>
    <row r="366" ht="15.75" customHeight="1">
      <c r="C366" s="35"/>
      <c r="D366" s="35"/>
      <c r="E366" s="35"/>
    </row>
    <row r="367" ht="15.75" customHeight="1">
      <c r="C367" s="35"/>
      <c r="D367" s="35"/>
      <c r="E367" s="35"/>
    </row>
    <row r="368" ht="15.75" customHeight="1">
      <c r="C368" s="35"/>
      <c r="D368" s="35"/>
      <c r="E368" s="35"/>
    </row>
    <row r="369" ht="15.75" customHeight="1">
      <c r="C369" s="35"/>
      <c r="D369" s="35"/>
      <c r="E369" s="35"/>
    </row>
    <row r="370" ht="15.75" customHeight="1">
      <c r="C370" s="35"/>
      <c r="D370" s="35"/>
      <c r="E370" s="35"/>
    </row>
    <row r="371" ht="15.75" customHeight="1">
      <c r="C371" s="35"/>
      <c r="D371" s="35"/>
      <c r="E371" s="35"/>
    </row>
    <row r="372" ht="15.75" customHeight="1">
      <c r="C372" s="35"/>
      <c r="D372" s="35"/>
      <c r="E372" s="35"/>
    </row>
    <row r="373" ht="15.75" customHeight="1">
      <c r="C373" s="35"/>
      <c r="D373" s="35"/>
      <c r="E373" s="35"/>
    </row>
    <row r="374" ht="15.75" customHeight="1">
      <c r="C374" s="35"/>
      <c r="D374" s="35"/>
      <c r="E374" s="35"/>
    </row>
    <row r="375" ht="15.75" customHeight="1">
      <c r="C375" s="35"/>
      <c r="D375" s="35"/>
      <c r="E375" s="35"/>
    </row>
    <row r="376" ht="15.75" customHeight="1">
      <c r="C376" s="35"/>
      <c r="D376" s="35"/>
      <c r="E376" s="35"/>
    </row>
    <row r="377" ht="15.75" customHeight="1">
      <c r="C377" s="35"/>
      <c r="D377" s="35"/>
      <c r="E377" s="35"/>
    </row>
    <row r="378" ht="15.75" customHeight="1">
      <c r="C378" s="35"/>
      <c r="D378" s="35"/>
      <c r="E378" s="35"/>
    </row>
    <row r="379" ht="15.75" customHeight="1">
      <c r="C379" s="35"/>
      <c r="D379" s="35"/>
      <c r="E379" s="35"/>
    </row>
    <row r="380" ht="15.75" customHeight="1">
      <c r="C380" s="35"/>
      <c r="D380" s="35"/>
      <c r="E380" s="35"/>
    </row>
    <row r="381" ht="15.75" customHeight="1">
      <c r="C381" s="35"/>
      <c r="D381" s="35"/>
      <c r="E381" s="35"/>
    </row>
    <row r="382" ht="15.75" customHeight="1">
      <c r="C382" s="35"/>
      <c r="D382" s="35"/>
      <c r="E382" s="35"/>
    </row>
    <row r="383" ht="15.75" customHeight="1">
      <c r="C383" s="35"/>
      <c r="D383" s="35"/>
      <c r="E383" s="35"/>
    </row>
    <row r="384" ht="15.75" customHeight="1">
      <c r="C384" s="35"/>
      <c r="D384" s="35"/>
      <c r="E384" s="35"/>
    </row>
    <row r="385" ht="15.75" customHeight="1">
      <c r="C385" s="35"/>
      <c r="D385" s="35"/>
      <c r="E385" s="35"/>
    </row>
    <row r="386" ht="15.75" customHeight="1">
      <c r="C386" s="35"/>
      <c r="D386" s="35"/>
      <c r="E386" s="35"/>
    </row>
    <row r="387" ht="15.75" customHeight="1">
      <c r="C387" s="35"/>
      <c r="D387" s="35"/>
      <c r="E387" s="35"/>
    </row>
    <row r="388" ht="15.75" customHeight="1">
      <c r="C388" s="35"/>
      <c r="D388" s="35"/>
      <c r="E388" s="35"/>
    </row>
    <row r="389" ht="15.75" customHeight="1">
      <c r="C389" s="35"/>
      <c r="D389" s="35"/>
      <c r="E389" s="35"/>
    </row>
    <row r="390" ht="15.75" customHeight="1">
      <c r="C390" s="35"/>
      <c r="D390" s="35"/>
      <c r="E390" s="35"/>
    </row>
    <row r="391" ht="15.75" customHeight="1">
      <c r="C391" s="35"/>
      <c r="D391" s="35"/>
      <c r="E391" s="35"/>
    </row>
    <row r="392" ht="15.75" customHeight="1">
      <c r="C392" s="35"/>
      <c r="D392" s="35"/>
      <c r="E392" s="35"/>
    </row>
    <row r="393" ht="15.75" customHeight="1">
      <c r="C393" s="35"/>
      <c r="D393" s="35"/>
      <c r="E393" s="35"/>
    </row>
    <row r="394" ht="15.75" customHeight="1">
      <c r="C394" s="35"/>
      <c r="D394" s="35"/>
      <c r="E394" s="35"/>
    </row>
    <row r="395" ht="15.75" customHeight="1">
      <c r="C395" s="35"/>
      <c r="D395" s="35"/>
      <c r="E395" s="35"/>
    </row>
    <row r="396" ht="15.75" customHeight="1">
      <c r="C396" s="35"/>
      <c r="D396" s="35"/>
      <c r="E396" s="35"/>
    </row>
    <row r="397" ht="15.75" customHeight="1">
      <c r="C397" s="35"/>
      <c r="D397" s="35"/>
      <c r="E397" s="35"/>
    </row>
    <row r="398" ht="15.75" customHeight="1">
      <c r="C398" s="35"/>
      <c r="D398" s="35"/>
      <c r="E398" s="35"/>
    </row>
    <row r="399" ht="15.75" customHeight="1">
      <c r="C399" s="35"/>
      <c r="D399" s="35"/>
      <c r="E399" s="35"/>
    </row>
    <row r="400" ht="15.75" customHeight="1">
      <c r="C400" s="35"/>
      <c r="D400" s="35"/>
      <c r="E400" s="35"/>
    </row>
    <row r="401" ht="15.75" customHeight="1">
      <c r="C401" s="35"/>
      <c r="D401" s="35"/>
      <c r="E401" s="35"/>
    </row>
    <row r="402" ht="15.75" customHeight="1">
      <c r="C402" s="35"/>
      <c r="D402" s="35"/>
      <c r="E402" s="35"/>
    </row>
    <row r="403" ht="15.75" customHeight="1">
      <c r="C403" s="35"/>
      <c r="D403" s="35"/>
      <c r="E403" s="35"/>
    </row>
    <row r="404" ht="15.75" customHeight="1">
      <c r="C404" s="35"/>
      <c r="D404" s="35"/>
      <c r="E404" s="35"/>
    </row>
    <row r="405" ht="15.75" customHeight="1">
      <c r="C405" s="35"/>
      <c r="D405" s="35"/>
      <c r="E405" s="35"/>
    </row>
    <row r="406" ht="15.75" customHeight="1">
      <c r="C406" s="35"/>
      <c r="D406" s="35"/>
      <c r="E406" s="35"/>
    </row>
    <row r="407" ht="15.75" customHeight="1">
      <c r="C407" s="35"/>
      <c r="D407" s="35"/>
      <c r="E407" s="35"/>
    </row>
    <row r="408" ht="15.75" customHeight="1">
      <c r="C408" s="35"/>
      <c r="D408" s="35"/>
      <c r="E408" s="35"/>
    </row>
    <row r="409" ht="15.75" customHeight="1">
      <c r="C409" s="35"/>
      <c r="D409" s="35"/>
      <c r="E409" s="35"/>
    </row>
    <row r="410" ht="15.75" customHeight="1">
      <c r="C410" s="35"/>
      <c r="D410" s="35"/>
      <c r="E410" s="35"/>
    </row>
    <row r="411" ht="15.75" customHeight="1">
      <c r="C411" s="35"/>
      <c r="D411" s="35"/>
      <c r="E411" s="35"/>
    </row>
    <row r="412" ht="15.75" customHeight="1">
      <c r="C412" s="35"/>
      <c r="D412" s="35"/>
      <c r="E412" s="35"/>
    </row>
    <row r="413" ht="15.75" customHeight="1">
      <c r="C413" s="35"/>
      <c r="D413" s="35"/>
      <c r="E413" s="35"/>
    </row>
    <row r="414" ht="15.75" customHeight="1">
      <c r="C414" s="35"/>
      <c r="D414" s="35"/>
      <c r="E414" s="35"/>
    </row>
    <row r="415" ht="15.75" customHeight="1">
      <c r="C415" s="35"/>
      <c r="D415" s="35"/>
      <c r="E415" s="35"/>
    </row>
    <row r="416" ht="15.75" customHeight="1">
      <c r="C416" s="35"/>
      <c r="D416" s="35"/>
      <c r="E416" s="35"/>
    </row>
    <row r="417" ht="15.75" customHeight="1">
      <c r="C417" s="35"/>
      <c r="D417" s="35"/>
      <c r="E417" s="35"/>
    </row>
    <row r="418" ht="15.75" customHeight="1">
      <c r="C418" s="35"/>
      <c r="D418" s="35"/>
      <c r="E418" s="35"/>
    </row>
    <row r="419" ht="15.75" customHeight="1">
      <c r="C419" s="35"/>
      <c r="D419" s="35"/>
      <c r="E419" s="35"/>
    </row>
    <row r="420" ht="15.75" customHeight="1">
      <c r="C420" s="35"/>
      <c r="D420" s="35"/>
      <c r="E420" s="35"/>
    </row>
    <row r="421" ht="15.75" customHeight="1">
      <c r="C421" s="35"/>
      <c r="D421" s="35"/>
      <c r="E421" s="35"/>
    </row>
    <row r="422" ht="15.75" customHeight="1">
      <c r="C422" s="35"/>
      <c r="D422" s="35"/>
      <c r="E422" s="35"/>
    </row>
    <row r="423" ht="15.75" customHeight="1">
      <c r="C423" s="35"/>
      <c r="D423" s="35"/>
      <c r="E423" s="35"/>
    </row>
    <row r="424" ht="15.75" customHeight="1">
      <c r="C424" s="35"/>
      <c r="D424" s="35"/>
      <c r="E424" s="35"/>
    </row>
    <row r="425" ht="15.75" customHeight="1">
      <c r="C425" s="35"/>
      <c r="D425" s="35"/>
      <c r="E425" s="35"/>
    </row>
    <row r="426" ht="15.75" customHeight="1">
      <c r="C426" s="35"/>
      <c r="D426" s="35"/>
      <c r="E426" s="35"/>
    </row>
    <row r="427" ht="15.75" customHeight="1">
      <c r="C427" s="35"/>
      <c r="D427" s="35"/>
      <c r="E427" s="35"/>
    </row>
    <row r="428" ht="15.75" customHeight="1">
      <c r="C428" s="35"/>
      <c r="D428" s="35"/>
      <c r="E428" s="35"/>
    </row>
    <row r="429" ht="15.75" customHeight="1">
      <c r="C429" s="35"/>
      <c r="D429" s="35"/>
      <c r="E429" s="35"/>
    </row>
    <row r="430" ht="15.75" customHeight="1">
      <c r="C430" s="35"/>
      <c r="D430" s="35"/>
      <c r="E430" s="35"/>
    </row>
    <row r="431" ht="15.75" customHeight="1">
      <c r="C431" s="35"/>
      <c r="D431" s="35"/>
      <c r="E431" s="35"/>
    </row>
    <row r="432" ht="15.75" customHeight="1">
      <c r="C432" s="35"/>
      <c r="D432" s="35"/>
      <c r="E432" s="35"/>
    </row>
    <row r="433" ht="15.75" customHeight="1">
      <c r="C433" s="35"/>
      <c r="D433" s="35"/>
      <c r="E433" s="35"/>
    </row>
    <row r="434" ht="15.75" customHeight="1">
      <c r="C434" s="35"/>
      <c r="D434" s="35"/>
      <c r="E434" s="35"/>
    </row>
    <row r="435" ht="15.75" customHeight="1">
      <c r="C435" s="35"/>
      <c r="D435" s="35"/>
      <c r="E435" s="35"/>
    </row>
    <row r="436" ht="15.75" customHeight="1">
      <c r="C436" s="35"/>
      <c r="D436" s="35"/>
      <c r="E436" s="35"/>
    </row>
    <row r="437" ht="15.75" customHeight="1">
      <c r="C437" s="35"/>
      <c r="D437" s="35"/>
      <c r="E437" s="35"/>
    </row>
    <row r="438" ht="15.75" customHeight="1">
      <c r="C438" s="35"/>
      <c r="D438" s="35"/>
      <c r="E438" s="35"/>
    </row>
    <row r="439" ht="15.75" customHeight="1">
      <c r="C439" s="35"/>
      <c r="D439" s="35"/>
      <c r="E439" s="35"/>
    </row>
    <row r="440" ht="15.75" customHeight="1">
      <c r="C440" s="35"/>
      <c r="D440" s="35"/>
      <c r="E440" s="35"/>
    </row>
    <row r="441" ht="15.75" customHeight="1">
      <c r="C441" s="35"/>
      <c r="D441" s="35"/>
      <c r="E441" s="35"/>
    </row>
    <row r="442" ht="15.75" customHeight="1">
      <c r="C442" s="35"/>
      <c r="D442" s="35"/>
      <c r="E442" s="35"/>
    </row>
    <row r="443" ht="15.75" customHeight="1">
      <c r="C443" s="35"/>
      <c r="D443" s="35"/>
      <c r="E443" s="35"/>
    </row>
    <row r="444" ht="15.75" customHeight="1">
      <c r="C444" s="35"/>
      <c r="D444" s="35"/>
      <c r="E444" s="35"/>
    </row>
    <row r="445" ht="15.75" customHeight="1">
      <c r="C445" s="35"/>
      <c r="D445" s="35"/>
      <c r="E445" s="35"/>
    </row>
    <row r="446" ht="15.75" customHeight="1">
      <c r="C446" s="35"/>
      <c r="D446" s="35"/>
      <c r="E446" s="35"/>
    </row>
    <row r="447" ht="15.75" customHeight="1">
      <c r="C447" s="35"/>
      <c r="D447" s="35"/>
      <c r="E447" s="35"/>
    </row>
    <row r="448" ht="15.75" customHeight="1">
      <c r="C448" s="35"/>
      <c r="D448" s="35"/>
      <c r="E448" s="35"/>
    </row>
    <row r="449" ht="15.75" customHeight="1">
      <c r="C449" s="35"/>
      <c r="D449" s="35"/>
      <c r="E449" s="35"/>
    </row>
    <row r="450" ht="15.75" customHeight="1">
      <c r="C450" s="35"/>
      <c r="D450" s="35"/>
      <c r="E450" s="35"/>
    </row>
    <row r="451" ht="15.75" customHeight="1">
      <c r="C451" s="35"/>
      <c r="D451" s="35"/>
      <c r="E451" s="35"/>
    </row>
    <row r="452" ht="15.75" customHeight="1">
      <c r="C452" s="35"/>
      <c r="D452" s="35"/>
      <c r="E452" s="35"/>
    </row>
    <row r="453" ht="15.75" customHeight="1">
      <c r="C453" s="35"/>
      <c r="D453" s="35"/>
      <c r="E453" s="35"/>
    </row>
    <row r="454" ht="15.75" customHeight="1">
      <c r="C454" s="35"/>
      <c r="D454" s="35"/>
      <c r="E454" s="35"/>
    </row>
    <row r="455" ht="15.75" customHeight="1">
      <c r="C455" s="35"/>
      <c r="D455" s="35"/>
      <c r="E455" s="35"/>
    </row>
    <row r="456" ht="15.75" customHeight="1">
      <c r="C456" s="35"/>
      <c r="D456" s="35"/>
      <c r="E456" s="35"/>
    </row>
    <row r="457" ht="15.75" customHeight="1">
      <c r="C457" s="35"/>
      <c r="D457" s="35"/>
      <c r="E457" s="35"/>
    </row>
    <row r="458" ht="15.75" customHeight="1">
      <c r="C458" s="35"/>
      <c r="D458" s="35"/>
      <c r="E458" s="35"/>
    </row>
    <row r="459" ht="15.75" customHeight="1">
      <c r="C459" s="35"/>
      <c r="D459" s="35"/>
      <c r="E459" s="35"/>
    </row>
    <row r="460" ht="15.75" customHeight="1">
      <c r="C460" s="35"/>
      <c r="D460" s="35"/>
      <c r="E460" s="35"/>
    </row>
    <row r="461" ht="15.75" customHeight="1">
      <c r="C461" s="35"/>
      <c r="D461" s="35"/>
      <c r="E461" s="35"/>
    </row>
    <row r="462" ht="15.75" customHeight="1">
      <c r="C462" s="35"/>
      <c r="D462" s="35"/>
      <c r="E462" s="35"/>
    </row>
    <row r="463" ht="15.75" customHeight="1">
      <c r="C463" s="35"/>
      <c r="D463" s="35"/>
      <c r="E463" s="35"/>
    </row>
    <row r="464" ht="15.75" customHeight="1">
      <c r="C464" s="35"/>
      <c r="D464" s="35"/>
      <c r="E464" s="35"/>
    </row>
    <row r="465" ht="15.75" customHeight="1">
      <c r="C465" s="35"/>
      <c r="D465" s="35"/>
      <c r="E465" s="35"/>
    </row>
    <row r="466" ht="15.75" customHeight="1">
      <c r="C466" s="35"/>
      <c r="D466" s="35"/>
      <c r="E466" s="35"/>
    </row>
    <row r="467" ht="15.75" customHeight="1">
      <c r="C467" s="35"/>
      <c r="D467" s="35"/>
      <c r="E467" s="35"/>
    </row>
    <row r="468" ht="15.75" customHeight="1">
      <c r="C468" s="35"/>
      <c r="D468" s="35"/>
      <c r="E468" s="35"/>
    </row>
    <row r="469" ht="15.75" customHeight="1">
      <c r="C469" s="35"/>
      <c r="D469" s="35"/>
      <c r="E469" s="35"/>
    </row>
    <row r="470" ht="15.75" customHeight="1">
      <c r="C470" s="35"/>
      <c r="D470" s="35"/>
      <c r="E470" s="35"/>
    </row>
    <row r="471" ht="15.75" customHeight="1">
      <c r="C471" s="35"/>
      <c r="D471" s="35"/>
      <c r="E471" s="35"/>
    </row>
    <row r="472" ht="15.75" customHeight="1">
      <c r="C472" s="35"/>
      <c r="D472" s="35"/>
      <c r="E472" s="35"/>
    </row>
    <row r="473" ht="15.75" customHeight="1">
      <c r="C473" s="35"/>
      <c r="D473" s="35"/>
      <c r="E473" s="35"/>
    </row>
    <row r="474" ht="15.75" customHeight="1">
      <c r="C474" s="35"/>
      <c r="D474" s="35"/>
      <c r="E474" s="35"/>
    </row>
    <row r="475" ht="15.75" customHeight="1">
      <c r="C475" s="35"/>
      <c r="D475" s="35"/>
      <c r="E475" s="35"/>
    </row>
    <row r="476" ht="15.75" customHeight="1">
      <c r="C476" s="35"/>
      <c r="D476" s="35"/>
      <c r="E476" s="35"/>
    </row>
    <row r="477" ht="15.75" customHeight="1">
      <c r="C477" s="35"/>
      <c r="D477" s="35"/>
      <c r="E477" s="35"/>
    </row>
    <row r="478" ht="15.75" customHeight="1">
      <c r="C478" s="35"/>
      <c r="D478" s="35"/>
      <c r="E478" s="35"/>
    </row>
    <row r="479" ht="15.75" customHeight="1">
      <c r="C479" s="35"/>
      <c r="D479" s="35"/>
      <c r="E479" s="35"/>
    </row>
    <row r="480" ht="15.75" customHeight="1">
      <c r="C480" s="35"/>
      <c r="D480" s="35"/>
      <c r="E480" s="35"/>
    </row>
    <row r="481" ht="15.75" customHeight="1">
      <c r="C481" s="35"/>
      <c r="D481" s="35"/>
      <c r="E481" s="35"/>
    </row>
    <row r="482" ht="15.75" customHeight="1">
      <c r="C482" s="35"/>
      <c r="D482" s="35"/>
      <c r="E482" s="35"/>
    </row>
    <row r="483" ht="15.75" customHeight="1">
      <c r="C483" s="35"/>
      <c r="D483" s="35"/>
      <c r="E483" s="35"/>
    </row>
    <row r="484" ht="15.75" customHeight="1">
      <c r="C484" s="35"/>
      <c r="D484" s="35"/>
      <c r="E484" s="35"/>
    </row>
    <row r="485" ht="15.75" customHeight="1">
      <c r="C485" s="35"/>
      <c r="D485" s="35"/>
      <c r="E485" s="35"/>
    </row>
    <row r="486" ht="15.75" customHeight="1">
      <c r="C486" s="35"/>
      <c r="D486" s="35"/>
      <c r="E486" s="35"/>
    </row>
    <row r="487" ht="15.75" customHeight="1">
      <c r="C487" s="35"/>
      <c r="D487" s="35"/>
      <c r="E487" s="35"/>
    </row>
    <row r="488" ht="15.75" customHeight="1">
      <c r="C488" s="35"/>
      <c r="D488" s="35"/>
      <c r="E488" s="35"/>
    </row>
    <row r="489" ht="15.75" customHeight="1">
      <c r="C489" s="35"/>
      <c r="D489" s="35"/>
      <c r="E489" s="35"/>
    </row>
    <row r="490" ht="15.75" customHeight="1">
      <c r="C490" s="35"/>
      <c r="D490" s="35"/>
      <c r="E490" s="35"/>
    </row>
    <row r="491" ht="15.75" customHeight="1">
      <c r="C491" s="35"/>
      <c r="D491" s="35"/>
      <c r="E491" s="35"/>
    </row>
    <row r="492" ht="15.75" customHeight="1">
      <c r="C492" s="35"/>
      <c r="D492" s="35"/>
      <c r="E492" s="35"/>
    </row>
    <row r="493" ht="15.75" customHeight="1">
      <c r="C493" s="35"/>
      <c r="D493" s="35"/>
      <c r="E493" s="35"/>
    </row>
    <row r="494" ht="15.75" customHeight="1">
      <c r="C494" s="35"/>
      <c r="D494" s="35"/>
      <c r="E494" s="35"/>
    </row>
    <row r="495" ht="15.75" customHeight="1">
      <c r="C495" s="35"/>
      <c r="D495" s="35"/>
      <c r="E495" s="35"/>
    </row>
    <row r="496" ht="15.75" customHeight="1">
      <c r="C496" s="35"/>
      <c r="D496" s="35"/>
      <c r="E496" s="35"/>
    </row>
    <row r="497" ht="15.75" customHeight="1">
      <c r="C497" s="35"/>
      <c r="D497" s="35"/>
      <c r="E497" s="35"/>
    </row>
    <row r="498" ht="15.75" customHeight="1">
      <c r="C498" s="35"/>
      <c r="D498" s="35"/>
      <c r="E498" s="35"/>
    </row>
    <row r="499" ht="15.75" customHeight="1">
      <c r="C499" s="35"/>
      <c r="D499" s="35"/>
      <c r="E499" s="35"/>
    </row>
    <row r="500" ht="15.75" customHeight="1">
      <c r="C500" s="35"/>
      <c r="D500" s="35"/>
      <c r="E500" s="35"/>
    </row>
    <row r="501" ht="15.75" customHeight="1">
      <c r="C501" s="35"/>
      <c r="D501" s="35"/>
      <c r="E501" s="35"/>
    </row>
    <row r="502" ht="15.75" customHeight="1">
      <c r="C502" s="35"/>
      <c r="D502" s="35"/>
      <c r="E502" s="35"/>
    </row>
    <row r="503" ht="15.75" customHeight="1">
      <c r="C503" s="35"/>
      <c r="D503" s="35"/>
      <c r="E503" s="35"/>
    </row>
    <row r="504" ht="15.75" customHeight="1">
      <c r="C504" s="35"/>
      <c r="D504" s="35"/>
      <c r="E504" s="35"/>
    </row>
    <row r="505" ht="15.75" customHeight="1">
      <c r="C505" s="35"/>
      <c r="D505" s="35"/>
      <c r="E505" s="35"/>
    </row>
    <row r="506" ht="15.75" customHeight="1">
      <c r="C506" s="35"/>
      <c r="D506" s="35"/>
      <c r="E506" s="35"/>
    </row>
    <row r="507" ht="15.75" customHeight="1">
      <c r="C507" s="35"/>
      <c r="D507" s="35"/>
      <c r="E507" s="35"/>
    </row>
    <row r="508" ht="15.75" customHeight="1">
      <c r="C508" s="35"/>
      <c r="D508" s="35"/>
      <c r="E508" s="35"/>
    </row>
    <row r="509" ht="15.75" customHeight="1">
      <c r="C509" s="35"/>
      <c r="D509" s="35"/>
      <c r="E509" s="35"/>
    </row>
    <row r="510" ht="15.75" customHeight="1">
      <c r="C510" s="35"/>
      <c r="D510" s="35"/>
      <c r="E510" s="35"/>
    </row>
    <row r="511" ht="15.75" customHeight="1">
      <c r="C511" s="35"/>
      <c r="D511" s="35"/>
      <c r="E511" s="35"/>
    </row>
    <row r="512" ht="15.75" customHeight="1">
      <c r="C512" s="35"/>
      <c r="D512" s="35"/>
      <c r="E512" s="35"/>
    </row>
    <row r="513" ht="15.75" customHeight="1">
      <c r="C513" s="35"/>
      <c r="D513" s="35"/>
      <c r="E513" s="35"/>
    </row>
    <row r="514" ht="15.75" customHeight="1">
      <c r="C514" s="35"/>
      <c r="D514" s="35"/>
      <c r="E514" s="35"/>
    </row>
    <row r="515" ht="15.75" customHeight="1">
      <c r="C515" s="35"/>
      <c r="D515" s="35"/>
      <c r="E515" s="35"/>
    </row>
    <row r="516" ht="15.75" customHeight="1">
      <c r="C516" s="35"/>
      <c r="D516" s="35"/>
      <c r="E516" s="35"/>
    </row>
    <row r="517" ht="15.75" customHeight="1">
      <c r="C517" s="35"/>
      <c r="D517" s="35"/>
      <c r="E517" s="35"/>
    </row>
    <row r="518" ht="15.75" customHeight="1">
      <c r="C518" s="35"/>
      <c r="D518" s="35"/>
      <c r="E518" s="35"/>
    </row>
    <row r="519" ht="15.75" customHeight="1">
      <c r="C519" s="35"/>
      <c r="D519" s="35"/>
      <c r="E519" s="35"/>
    </row>
    <row r="520" ht="15.75" customHeight="1">
      <c r="C520" s="35"/>
      <c r="D520" s="35"/>
      <c r="E520" s="35"/>
    </row>
    <row r="521" ht="15.75" customHeight="1">
      <c r="C521" s="35"/>
      <c r="D521" s="35"/>
      <c r="E521" s="35"/>
    </row>
    <row r="522" ht="15.75" customHeight="1">
      <c r="C522" s="35"/>
      <c r="D522" s="35"/>
      <c r="E522" s="35"/>
    </row>
    <row r="523" ht="15.75" customHeight="1">
      <c r="C523" s="35"/>
      <c r="D523" s="35"/>
      <c r="E523" s="35"/>
    </row>
    <row r="524" ht="15.75" customHeight="1">
      <c r="C524" s="35"/>
      <c r="D524" s="35"/>
      <c r="E524" s="35"/>
    </row>
    <row r="525" ht="15.75" customHeight="1">
      <c r="C525" s="35"/>
      <c r="D525" s="35"/>
      <c r="E525" s="35"/>
    </row>
    <row r="526" ht="15.75" customHeight="1">
      <c r="C526" s="35"/>
      <c r="D526" s="35"/>
      <c r="E526" s="35"/>
    </row>
    <row r="527" ht="15.75" customHeight="1">
      <c r="C527" s="35"/>
      <c r="D527" s="35"/>
      <c r="E527" s="35"/>
    </row>
    <row r="528" ht="15.75" customHeight="1">
      <c r="C528" s="35"/>
      <c r="D528" s="35"/>
      <c r="E528" s="35"/>
    </row>
    <row r="529" ht="15.75" customHeight="1">
      <c r="C529" s="35"/>
      <c r="D529" s="35"/>
      <c r="E529" s="35"/>
    </row>
    <row r="530" ht="15.75" customHeight="1">
      <c r="C530" s="35"/>
      <c r="D530" s="35"/>
      <c r="E530" s="35"/>
    </row>
    <row r="531" ht="15.75" customHeight="1">
      <c r="C531" s="35"/>
      <c r="D531" s="35"/>
      <c r="E531" s="35"/>
    </row>
    <row r="532" ht="15.75" customHeight="1">
      <c r="C532" s="35"/>
      <c r="D532" s="35"/>
      <c r="E532" s="35"/>
    </row>
    <row r="533" ht="15.75" customHeight="1">
      <c r="C533" s="35"/>
      <c r="D533" s="35"/>
      <c r="E533" s="35"/>
    </row>
    <row r="534" ht="15.75" customHeight="1">
      <c r="C534" s="35"/>
      <c r="D534" s="35"/>
      <c r="E534" s="35"/>
    </row>
    <row r="535" ht="15.75" customHeight="1">
      <c r="C535" s="35"/>
      <c r="D535" s="35"/>
      <c r="E535" s="35"/>
    </row>
    <row r="536" ht="15.75" customHeight="1">
      <c r="C536" s="35"/>
      <c r="D536" s="35"/>
      <c r="E536" s="35"/>
    </row>
    <row r="537" ht="15.75" customHeight="1">
      <c r="C537" s="35"/>
      <c r="D537" s="35"/>
      <c r="E537" s="35"/>
    </row>
    <row r="538" ht="15.75" customHeight="1">
      <c r="C538" s="35"/>
      <c r="D538" s="35"/>
      <c r="E538" s="35"/>
    </row>
    <row r="539" ht="15.75" customHeight="1">
      <c r="C539" s="35"/>
      <c r="D539" s="35"/>
      <c r="E539" s="35"/>
    </row>
    <row r="540" ht="15.75" customHeight="1">
      <c r="C540" s="35"/>
      <c r="D540" s="35"/>
      <c r="E540" s="35"/>
    </row>
    <row r="541" ht="15.75" customHeight="1">
      <c r="C541" s="35"/>
      <c r="D541" s="35"/>
      <c r="E541" s="35"/>
    </row>
    <row r="542" ht="15.75" customHeight="1">
      <c r="C542" s="35"/>
      <c r="D542" s="35"/>
      <c r="E542" s="35"/>
    </row>
    <row r="543" ht="15.75" customHeight="1">
      <c r="C543" s="35"/>
      <c r="D543" s="35"/>
      <c r="E543" s="35"/>
    </row>
    <row r="544" ht="15.75" customHeight="1">
      <c r="C544" s="35"/>
      <c r="D544" s="35"/>
      <c r="E544" s="35"/>
    </row>
    <row r="545" ht="15.75" customHeight="1">
      <c r="C545" s="35"/>
      <c r="D545" s="35"/>
      <c r="E545" s="35"/>
    </row>
    <row r="546" ht="15.75" customHeight="1">
      <c r="C546" s="35"/>
      <c r="D546" s="35"/>
      <c r="E546" s="35"/>
    </row>
    <row r="547" ht="15.75" customHeight="1">
      <c r="C547" s="35"/>
      <c r="D547" s="35"/>
      <c r="E547" s="35"/>
    </row>
    <row r="548" ht="15.75" customHeight="1">
      <c r="C548" s="35"/>
      <c r="D548" s="35"/>
      <c r="E548" s="35"/>
    </row>
    <row r="549" ht="15.75" customHeight="1">
      <c r="C549" s="35"/>
      <c r="D549" s="35"/>
      <c r="E549" s="35"/>
    </row>
    <row r="550" ht="15.75" customHeight="1">
      <c r="C550" s="35"/>
      <c r="D550" s="35"/>
      <c r="E550" s="35"/>
    </row>
    <row r="551" ht="15.75" customHeight="1">
      <c r="C551" s="35"/>
      <c r="D551" s="35"/>
      <c r="E551" s="35"/>
    </row>
    <row r="552" ht="15.75" customHeight="1">
      <c r="C552" s="35"/>
      <c r="D552" s="35"/>
      <c r="E552" s="35"/>
    </row>
    <row r="553" ht="15.75" customHeight="1">
      <c r="C553" s="35"/>
      <c r="D553" s="35"/>
      <c r="E553" s="35"/>
    </row>
    <row r="554" ht="15.75" customHeight="1">
      <c r="C554" s="35"/>
      <c r="D554" s="35"/>
      <c r="E554" s="35"/>
    </row>
    <row r="555" ht="15.75" customHeight="1">
      <c r="C555" s="35"/>
      <c r="D555" s="35"/>
      <c r="E555" s="35"/>
    </row>
    <row r="556" ht="15.75" customHeight="1">
      <c r="C556" s="35"/>
      <c r="D556" s="35"/>
      <c r="E556" s="35"/>
    </row>
    <row r="557" ht="15.75" customHeight="1">
      <c r="C557" s="35"/>
      <c r="D557" s="35"/>
      <c r="E557" s="35"/>
    </row>
    <row r="558" ht="15.75" customHeight="1">
      <c r="C558" s="35"/>
      <c r="D558" s="35"/>
      <c r="E558" s="35"/>
    </row>
    <row r="559" ht="15.75" customHeight="1">
      <c r="C559" s="35"/>
      <c r="D559" s="35"/>
      <c r="E559" s="35"/>
    </row>
    <row r="560" ht="15.75" customHeight="1">
      <c r="C560" s="35"/>
      <c r="D560" s="35"/>
      <c r="E560" s="35"/>
    </row>
    <row r="561" ht="15.75" customHeight="1">
      <c r="C561" s="35"/>
      <c r="D561" s="35"/>
      <c r="E561" s="35"/>
    </row>
    <row r="562" ht="15.75" customHeight="1">
      <c r="C562" s="35"/>
      <c r="D562" s="35"/>
      <c r="E562" s="35"/>
    </row>
    <row r="563" ht="15.75" customHeight="1">
      <c r="C563" s="35"/>
      <c r="D563" s="35"/>
      <c r="E563" s="35"/>
    </row>
    <row r="564" ht="15.75" customHeight="1">
      <c r="C564" s="35"/>
      <c r="D564" s="35"/>
      <c r="E564" s="35"/>
    </row>
    <row r="565" ht="15.75" customHeight="1">
      <c r="C565" s="35"/>
      <c r="D565" s="35"/>
      <c r="E565" s="35"/>
    </row>
    <row r="566" ht="15.75" customHeight="1">
      <c r="C566" s="35"/>
      <c r="D566" s="35"/>
      <c r="E566" s="35"/>
    </row>
    <row r="567" ht="15.75" customHeight="1">
      <c r="C567" s="35"/>
      <c r="D567" s="35"/>
      <c r="E567" s="35"/>
    </row>
    <row r="568" ht="15.75" customHeight="1">
      <c r="C568" s="35"/>
      <c r="D568" s="35"/>
      <c r="E568" s="35"/>
    </row>
    <row r="569" ht="15.75" customHeight="1">
      <c r="C569" s="35"/>
      <c r="D569" s="35"/>
      <c r="E569" s="35"/>
    </row>
    <row r="570" ht="15.75" customHeight="1">
      <c r="C570" s="35"/>
      <c r="D570" s="35"/>
      <c r="E570" s="35"/>
    </row>
    <row r="571" ht="15.75" customHeight="1">
      <c r="C571" s="35"/>
      <c r="D571" s="35"/>
      <c r="E571" s="35"/>
    </row>
    <row r="572" ht="15.75" customHeight="1">
      <c r="C572" s="35"/>
      <c r="D572" s="35"/>
      <c r="E572" s="35"/>
    </row>
    <row r="573" ht="15.75" customHeight="1">
      <c r="C573" s="35"/>
      <c r="D573" s="35"/>
      <c r="E573" s="35"/>
    </row>
    <row r="574" ht="15.75" customHeight="1">
      <c r="C574" s="35"/>
      <c r="D574" s="35"/>
      <c r="E574" s="35"/>
    </row>
    <row r="575" ht="15.75" customHeight="1">
      <c r="C575" s="35"/>
      <c r="D575" s="35"/>
      <c r="E575" s="35"/>
    </row>
    <row r="576" ht="15.75" customHeight="1">
      <c r="C576" s="35"/>
      <c r="D576" s="35"/>
      <c r="E576" s="35"/>
    </row>
    <row r="577" ht="15.75" customHeight="1">
      <c r="C577" s="35"/>
      <c r="D577" s="35"/>
      <c r="E577" s="35"/>
    </row>
    <row r="578" ht="15.75" customHeight="1">
      <c r="C578" s="35"/>
      <c r="D578" s="35"/>
      <c r="E578" s="35"/>
    </row>
    <row r="579" ht="15.75" customHeight="1">
      <c r="C579" s="35"/>
      <c r="D579" s="35"/>
      <c r="E579" s="35"/>
    </row>
    <row r="580" ht="15.75" customHeight="1">
      <c r="C580" s="35"/>
      <c r="D580" s="35"/>
      <c r="E580" s="35"/>
    </row>
    <row r="581" ht="15.75" customHeight="1">
      <c r="C581" s="35"/>
      <c r="D581" s="35"/>
      <c r="E581" s="35"/>
    </row>
    <row r="582" ht="15.75" customHeight="1">
      <c r="C582" s="35"/>
      <c r="D582" s="35"/>
      <c r="E582" s="35"/>
    </row>
    <row r="583" ht="15.75" customHeight="1">
      <c r="C583" s="35"/>
      <c r="D583" s="35"/>
      <c r="E583" s="35"/>
    </row>
    <row r="584" ht="15.75" customHeight="1">
      <c r="C584" s="35"/>
      <c r="D584" s="35"/>
      <c r="E584" s="35"/>
    </row>
    <row r="585" ht="15.75" customHeight="1">
      <c r="C585" s="35"/>
      <c r="D585" s="35"/>
      <c r="E585" s="35"/>
    </row>
    <row r="586" ht="15.75" customHeight="1">
      <c r="C586" s="35"/>
      <c r="D586" s="35"/>
      <c r="E586" s="35"/>
    </row>
    <row r="587" ht="15.75" customHeight="1">
      <c r="C587" s="35"/>
      <c r="D587" s="35"/>
      <c r="E587" s="35"/>
    </row>
    <row r="588" ht="15.75" customHeight="1">
      <c r="C588" s="35"/>
      <c r="D588" s="35"/>
      <c r="E588" s="35"/>
    </row>
    <row r="589" ht="15.75" customHeight="1">
      <c r="C589" s="35"/>
      <c r="D589" s="35"/>
      <c r="E589" s="35"/>
    </row>
    <row r="590" ht="15.75" customHeight="1">
      <c r="C590" s="35"/>
      <c r="D590" s="35"/>
      <c r="E590" s="35"/>
    </row>
    <row r="591" ht="15.75" customHeight="1">
      <c r="C591" s="35"/>
      <c r="D591" s="35"/>
      <c r="E591" s="35"/>
    </row>
    <row r="592" ht="15.75" customHeight="1">
      <c r="C592" s="35"/>
      <c r="D592" s="35"/>
      <c r="E592" s="35"/>
    </row>
    <row r="593" ht="15.75" customHeight="1">
      <c r="C593" s="35"/>
      <c r="D593" s="35"/>
      <c r="E593" s="35"/>
    </row>
    <row r="594" ht="15.75" customHeight="1">
      <c r="C594" s="35"/>
      <c r="D594" s="35"/>
      <c r="E594" s="35"/>
    </row>
    <row r="595" ht="15.75" customHeight="1">
      <c r="C595" s="35"/>
      <c r="D595" s="35"/>
      <c r="E595" s="35"/>
    </row>
    <row r="596" ht="15.75" customHeight="1">
      <c r="C596" s="35"/>
      <c r="D596" s="35"/>
      <c r="E596" s="35"/>
    </row>
    <row r="597" ht="15.75" customHeight="1">
      <c r="C597" s="35"/>
      <c r="D597" s="35"/>
      <c r="E597" s="35"/>
    </row>
    <row r="598" ht="15.75" customHeight="1">
      <c r="C598" s="35"/>
      <c r="D598" s="35"/>
      <c r="E598" s="35"/>
    </row>
    <row r="599" ht="15.75" customHeight="1">
      <c r="C599" s="35"/>
      <c r="D599" s="35"/>
      <c r="E599" s="35"/>
    </row>
    <row r="600" ht="15.75" customHeight="1">
      <c r="C600" s="35"/>
      <c r="D600" s="35"/>
      <c r="E600" s="35"/>
    </row>
    <row r="601" ht="15.75" customHeight="1">
      <c r="C601" s="35"/>
      <c r="D601" s="35"/>
      <c r="E601" s="35"/>
    </row>
    <row r="602" ht="15.75" customHeight="1">
      <c r="C602" s="35"/>
      <c r="D602" s="35"/>
      <c r="E602" s="35"/>
    </row>
    <row r="603" ht="15.75" customHeight="1">
      <c r="C603" s="35"/>
      <c r="D603" s="35"/>
      <c r="E603" s="35"/>
    </row>
    <row r="604" ht="15.75" customHeight="1">
      <c r="C604" s="35"/>
      <c r="D604" s="35"/>
      <c r="E604" s="35"/>
    </row>
    <row r="605" ht="15.75" customHeight="1">
      <c r="C605" s="35"/>
      <c r="D605" s="35"/>
      <c r="E605" s="35"/>
    </row>
    <row r="606" ht="15.75" customHeight="1">
      <c r="C606" s="35"/>
      <c r="D606" s="35"/>
      <c r="E606" s="35"/>
    </row>
    <row r="607" ht="15.75" customHeight="1">
      <c r="C607" s="35"/>
      <c r="D607" s="35"/>
      <c r="E607" s="35"/>
    </row>
    <row r="608" ht="15.75" customHeight="1">
      <c r="C608" s="35"/>
      <c r="D608" s="35"/>
      <c r="E608" s="35"/>
    </row>
    <row r="609" ht="15.75" customHeight="1">
      <c r="C609" s="35"/>
      <c r="D609" s="35"/>
      <c r="E609" s="35"/>
    </row>
    <row r="610" ht="15.75" customHeight="1">
      <c r="C610" s="35"/>
      <c r="D610" s="35"/>
      <c r="E610" s="35"/>
    </row>
    <row r="611" ht="15.75" customHeight="1">
      <c r="C611" s="35"/>
      <c r="D611" s="35"/>
      <c r="E611" s="35"/>
    </row>
    <row r="612" ht="15.75" customHeight="1">
      <c r="C612" s="35"/>
      <c r="D612" s="35"/>
      <c r="E612" s="35"/>
    </row>
    <row r="613" ht="15.75" customHeight="1">
      <c r="C613" s="35"/>
      <c r="D613" s="35"/>
      <c r="E613" s="35"/>
    </row>
    <row r="614" ht="15.75" customHeight="1">
      <c r="C614" s="35"/>
      <c r="D614" s="35"/>
      <c r="E614" s="35"/>
    </row>
    <row r="615" ht="15.75" customHeight="1">
      <c r="C615" s="35"/>
      <c r="D615" s="35"/>
      <c r="E615" s="35"/>
    </row>
    <row r="616" ht="15.75" customHeight="1">
      <c r="C616" s="35"/>
      <c r="D616" s="35"/>
      <c r="E616" s="35"/>
    </row>
    <row r="617" ht="15.75" customHeight="1">
      <c r="C617" s="35"/>
      <c r="D617" s="35"/>
      <c r="E617" s="35"/>
    </row>
    <row r="618" ht="15.75" customHeight="1">
      <c r="C618" s="35"/>
      <c r="D618" s="35"/>
      <c r="E618" s="35"/>
    </row>
    <row r="619" ht="15.75" customHeight="1">
      <c r="C619" s="35"/>
      <c r="D619" s="35"/>
      <c r="E619" s="35"/>
    </row>
    <row r="620" ht="15.75" customHeight="1">
      <c r="C620" s="35"/>
      <c r="D620" s="35"/>
      <c r="E620" s="35"/>
    </row>
    <row r="621" ht="15.75" customHeight="1">
      <c r="C621" s="35"/>
      <c r="D621" s="35"/>
      <c r="E621" s="35"/>
    </row>
    <row r="622" ht="15.75" customHeight="1">
      <c r="C622" s="35"/>
      <c r="D622" s="35"/>
      <c r="E622" s="35"/>
    </row>
    <row r="623" ht="15.75" customHeight="1">
      <c r="C623" s="35"/>
      <c r="D623" s="35"/>
      <c r="E623" s="35"/>
    </row>
    <row r="624" ht="15.75" customHeight="1">
      <c r="C624" s="35"/>
      <c r="D624" s="35"/>
      <c r="E624" s="35"/>
    </row>
    <row r="625" ht="15.75" customHeight="1">
      <c r="C625" s="35"/>
      <c r="D625" s="35"/>
      <c r="E625" s="35"/>
    </row>
    <row r="626" ht="15.75" customHeight="1">
      <c r="C626" s="35"/>
      <c r="D626" s="35"/>
      <c r="E626" s="35"/>
    </row>
    <row r="627" ht="15.75" customHeight="1">
      <c r="C627" s="35"/>
      <c r="D627" s="35"/>
      <c r="E627" s="35"/>
    </row>
    <row r="628" ht="15.75" customHeight="1">
      <c r="C628" s="35"/>
      <c r="D628" s="35"/>
      <c r="E628" s="35"/>
    </row>
    <row r="629" ht="15.75" customHeight="1">
      <c r="C629" s="35"/>
      <c r="D629" s="35"/>
      <c r="E629" s="35"/>
    </row>
    <row r="630" ht="15.75" customHeight="1">
      <c r="C630" s="35"/>
      <c r="D630" s="35"/>
      <c r="E630" s="35"/>
    </row>
    <row r="631" ht="15.75" customHeight="1">
      <c r="C631" s="35"/>
      <c r="D631" s="35"/>
      <c r="E631" s="35"/>
    </row>
    <row r="632" ht="15.75" customHeight="1">
      <c r="C632" s="35"/>
      <c r="D632" s="35"/>
      <c r="E632" s="35"/>
    </row>
    <row r="633" ht="15.75" customHeight="1">
      <c r="C633" s="35"/>
      <c r="D633" s="35"/>
      <c r="E633" s="35"/>
    </row>
    <row r="634" ht="15.75" customHeight="1">
      <c r="C634" s="35"/>
      <c r="D634" s="35"/>
      <c r="E634" s="35"/>
    </row>
    <row r="635" ht="15.75" customHeight="1">
      <c r="C635" s="35"/>
      <c r="D635" s="35"/>
      <c r="E635" s="35"/>
    </row>
    <row r="636" ht="15.75" customHeight="1">
      <c r="C636" s="35"/>
      <c r="D636" s="35"/>
      <c r="E636" s="35"/>
    </row>
    <row r="637" ht="15.75" customHeight="1">
      <c r="C637" s="35"/>
      <c r="D637" s="35"/>
      <c r="E637" s="35"/>
    </row>
    <row r="638" ht="15.75" customHeight="1">
      <c r="C638" s="35"/>
      <c r="D638" s="35"/>
      <c r="E638" s="35"/>
    </row>
    <row r="639" ht="15.75" customHeight="1">
      <c r="C639" s="35"/>
      <c r="D639" s="35"/>
      <c r="E639" s="35"/>
    </row>
    <row r="640" ht="15.75" customHeight="1">
      <c r="C640" s="35"/>
      <c r="D640" s="35"/>
      <c r="E640" s="35"/>
    </row>
    <row r="641" ht="15.75" customHeight="1">
      <c r="C641" s="35"/>
      <c r="D641" s="35"/>
      <c r="E641" s="35"/>
    </row>
    <row r="642" ht="15.75" customHeight="1">
      <c r="C642" s="35"/>
      <c r="D642" s="35"/>
      <c r="E642" s="35"/>
    </row>
    <row r="643" ht="15.75" customHeight="1">
      <c r="C643" s="35"/>
      <c r="D643" s="35"/>
      <c r="E643" s="35"/>
    </row>
    <row r="644" ht="15.75" customHeight="1">
      <c r="C644" s="35"/>
      <c r="D644" s="35"/>
      <c r="E644" s="35"/>
    </row>
    <row r="645" ht="15.75" customHeight="1">
      <c r="C645" s="35"/>
      <c r="D645" s="35"/>
      <c r="E645" s="35"/>
    </row>
    <row r="646" ht="15.75" customHeight="1">
      <c r="C646" s="35"/>
      <c r="D646" s="35"/>
      <c r="E646" s="35"/>
    </row>
    <row r="647" ht="15.75" customHeight="1">
      <c r="C647" s="35"/>
      <c r="D647" s="35"/>
      <c r="E647" s="35"/>
    </row>
    <row r="648" ht="15.75" customHeight="1">
      <c r="C648" s="35"/>
      <c r="D648" s="35"/>
      <c r="E648" s="35"/>
    </row>
    <row r="649" ht="15.75" customHeight="1">
      <c r="C649" s="35"/>
      <c r="D649" s="35"/>
      <c r="E649" s="35"/>
    </row>
    <row r="650" ht="15.75" customHeight="1">
      <c r="C650" s="35"/>
      <c r="D650" s="35"/>
      <c r="E650" s="35"/>
    </row>
    <row r="651" ht="15.75" customHeight="1">
      <c r="C651" s="35"/>
      <c r="D651" s="35"/>
      <c r="E651" s="35"/>
    </row>
    <row r="652" ht="15.75" customHeight="1">
      <c r="C652" s="35"/>
      <c r="D652" s="35"/>
      <c r="E652" s="35"/>
    </row>
    <row r="653" ht="15.75" customHeight="1">
      <c r="C653" s="35"/>
      <c r="D653" s="35"/>
      <c r="E653" s="35"/>
    </row>
    <row r="654" ht="15.75" customHeight="1">
      <c r="C654" s="35"/>
      <c r="D654" s="35"/>
      <c r="E654" s="35"/>
    </row>
    <row r="655" ht="15.75" customHeight="1">
      <c r="C655" s="35"/>
      <c r="D655" s="35"/>
      <c r="E655" s="35"/>
    </row>
    <row r="656" ht="15.75" customHeight="1">
      <c r="C656" s="35"/>
      <c r="D656" s="35"/>
      <c r="E656" s="35"/>
    </row>
    <row r="657" ht="15.75" customHeight="1">
      <c r="C657" s="35"/>
      <c r="D657" s="35"/>
      <c r="E657" s="35"/>
    </row>
    <row r="658" ht="15.75" customHeight="1">
      <c r="C658" s="35"/>
      <c r="D658" s="35"/>
      <c r="E658" s="35"/>
    </row>
    <row r="659" ht="15.75" customHeight="1">
      <c r="C659" s="35"/>
      <c r="D659" s="35"/>
      <c r="E659" s="35"/>
    </row>
    <row r="660" ht="15.75" customHeight="1">
      <c r="C660" s="35"/>
      <c r="D660" s="35"/>
      <c r="E660" s="35"/>
    </row>
    <row r="661" ht="15.75" customHeight="1">
      <c r="C661" s="35"/>
      <c r="D661" s="35"/>
      <c r="E661" s="35"/>
    </row>
    <row r="662" ht="15.75" customHeight="1">
      <c r="C662" s="35"/>
      <c r="D662" s="35"/>
      <c r="E662" s="35"/>
    </row>
    <row r="663" ht="15.75" customHeight="1">
      <c r="C663" s="35"/>
      <c r="D663" s="35"/>
      <c r="E663" s="35"/>
    </row>
    <row r="664" ht="15.75" customHeight="1">
      <c r="C664" s="35"/>
      <c r="D664" s="35"/>
      <c r="E664" s="35"/>
    </row>
    <row r="665" ht="15.75" customHeight="1">
      <c r="C665" s="35"/>
      <c r="D665" s="35"/>
      <c r="E665" s="35"/>
    </row>
    <row r="666" ht="15.75" customHeight="1">
      <c r="C666" s="35"/>
      <c r="D666" s="35"/>
      <c r="E666" s="35"/>
    </row>
    <row r="667" ht="15.75" customHeight="1">
      <c r="C667" s="35"/>
      <c r="D667" s="35"/>
      <c r="E667" s="35"/>
    </row>
    <row r="668" ht="15.75" customHeight="1">
      <c r="C668" s="35"/>
      <c r="D668" s="35"/>
      <c r="E668" s="35"/>
    </row>
    <row r="669" ht="15.75" customHeight="1">
      <c r="C669" s="35"/>
      <c r="D669" s="35"/>
      <c r="E669" s="35"/>
    </row>
    <row r="670" ht="15.75" customHeight="1">
      <c r="C670" s="35"/>
      <c r="D670" s="35"/>
      <c r="E670" s="35"/>
    </row>
    <row r="671" ht="15.75" customHeight="1">
      <c r="C671" s="35"/>
      <c r="D671" s="35"/>
      <c r="E671" s="35"/>
    </row>
    <row r="672" ht="15.75" customHeight="1">
      <c r="C672" s="35"/>
      <c r="D672" s="35"/>
      <c r="E672" s="35"/>
    </row>
    <row r="673" ht="15.75" customHeight="1">
      <c r="C673" s="35"/>
      <c r="D673" s="35"/>
      <c r="E673" s="35"/>
    </row>
    <row r="674" ht="15.75" customHeight="1">
      <c r="C674" s="35"/>
      <c r="D674" s="35"/>
      <c r="E674" s="35"/>
    </row>
    <row r="675" ht="15.75" customHeight="1">
      <c r="C675" s="35"/>
      <c r="D675" s="35"/>
      <c r="E675" s="35"/>
    </row>
    <row r="676" ht="15.75" customHeight="1">
      <c r="C676" s="35"/>
      <c r="D676" s="35"/>
      <c r="E676" s="35"/>
    </row>
    <row r="677" ht="15.75" customHeight="1">
      <c r="C677" s="35"/>
      <c r="D677" s="35"/>
      <c r="E677" s="35"/>
    </row>
    <row r="678" ht="15.75" customHeight="1">
      <c r="C678" s="35"/>
      <c r="D678" s="35"/>
      <c r="E678" s="35"/>
    </row>
    <row r="679" ht="15.75" customHeight="1">
      <c r="C679" s="35"/>
      <c r="D679" s="35"/>
      <c r="E679" s="35"/>
    </row>
    <row r="680" ht="15.75" customHeight="1">
      <c r="C680" s="35"/>
      <c r="D680" s="35"/>
      <c r="E680" s="35"/>
    </row>
    <row r="681" ht="15.75" customHeight="1">
      <c r="C681" s="35"/>
      <c r="D681" s="35"/>
      <c r="E681" s="35"/>
    </row>
    <row r="682" ht="15.75" customHeight="1">
      <c r="C682" s="35"/>
      <c r="D682" s="35"/>
      <c r="E682" s="35"/>
    </row>
    <row r="683" ht="15.75" customHeight="1">
      <c r="C683" s="35"/>
      <c r="D683" s="35"/>
      <c r="E683" s="35"/>
    </row>
    <row r="684" ht="15.75" customHeight="1">
      <c r="C684" s="35"/>
      <c r="D684" s="35"/>
      <c r="E684" s="35"/>
    </row>
    <row r="685" ht="15.75" customHeight="1">
      <c r="C685" s="35"/>
      <c r="D685" s="35"/>
      <c r="E685" s="35"/>
    </row>
    <row r="686" ht="15.75" customHeight="1">
      <c r="C686" s="35"/>
      <c r="D686" s="35"/>
      <c r="E686" s="35"/>
    </row>
    <row r="687" ht="15.75" customHeight="1">
      <c r="C687" s="35"/>
      <c r="D687" s="35"/>
      <c r="E687" s="35"/>
    </row>
    <row r="688" ht="15.75" customHeight="1">
      <c r="C688" s="35"/>
      <c r="D688" s="35"/>
      <c r="E688" s="35"/>
    </row>
    <row r="689" ht="15.75" customHeight="1">
      <c r="C689" s="35"/>
      <c r="D689" s="35"/>
      <c r="E689" s="35"/>
    </row>
    <row r="690" ht="15.75" customHeight="1">
      <c r="C690" s="35"/>
      <c r="D690" s="35"/>
      <c r="E690" s="35"/>
    </row>
    <row r="691" ht="15.75" customHeight="1">
      <c r="C691" s="35"/>
      <c r="D691" s="35"/>
      <c r="E691" s="35"/>
    </row>
    <row r="692" ht="15.75" customHeight="1">
      <c r="C692" s="35"/>
      <c r="D692" s="35"/>
      <c r="E692" s="35"/>
    </row>
    <row r="693" ht="15.75" customHeight="1">
      <c r="C693" s="35"/>
      <c r="D693" s="35"/>
      <c r="E693" s="35"/>
    </row>
    <row r="694" ht="15.75" customHeight="1">
      <c r="C694" s="35"/>
      <c r="D694" s="35"/>
      <c r="E694" s="35"/>
    </row>
    <row r="695" ht="15.75" customHeight="1">
      <c r="C695" s="35"/>
      <c r="D695" s="35"/>
      <c r="E695" s="35"/>
    </row>
    <row r="696" ht="15.75" customHeight="1">
      <c r="C696" s="35"/>
      <c r="D696" s="35"/>
      <c r="E696" s="35"/>
    </row>
    <row r="697" ht="15.75" customHeight="1">
      <c r="C697" s="35"/>
      <c r="D697" s="35"/>
      <c r="E697" s="35"/>
    </row>
    <row r="698" ht="15.75" customHeight="1">
      <c r="C698" s="35"/>
      <c r="D698" s="35"/>
      <c r="E698" s="35"/>
    </row>
    <row r="699" ht="15.75" customHeight="1">
      <c r="C699" s="35"/>
      <c r="D699" s="35"/>
      <c r="E699" s="35"/>
    </row>
    <row r="700" ht="15.75" customHeight="1">
      <c r="C700" s="35"/>
      <c r="D700" s="35"/>
      <c r="E700" s="35"/>
    </row>
    <row r="701" ht="15.75" customHeight="1">
      <c r="C701" s="35"/>
      <c r="D701" s="35"/>
      <c r="E701" s="35"/>
    </row>
    <row r="702" ht="15.75" customHeight="1">
      <c r="C702" s="35"/>
      <c r="D702" s="35"/>
      <c r="E702" s="35"/>
    </row>
    <row r="703" ht="15.75" customHeight="1">
      <c r="C703" s="35"/>
      <c r="D703" s="35"/>
      <c r="E703" s="35"/>
    </row>
    <row r="704" ht="15.75" customHeight="1">
      <c r="C704" s="35"/>
      <c r="D704" s="35"/>
      <c r="E704" s="35"/>
    </row>
    <row r="705" ht="15.75" customHeight="1">
      <c r="C705" s="35"/>
      <c r="D705" s="35"/>
      <c r="E705" s="35"/>
    </row>
    <row r="706" ht="15.75" customHeight="1">
      <c r="C706" s="35"/>
      <c r="D706" s="35"/>
      <c r="E706" s="35"/>
    </row>
    <row r="707" ht="15.75" customHeight="1">
      <c r="C707" s="35"/>
      <c r="D707" s="35"/>
      <c r="E707" s="35"/>
    </row>
    <row r="708" ht="15.75" customHeight="1">
      <c r="C708" s="35"/>
      <c r="D708" s="35"/>
      <c r="E708" s="35"/>
    </row>
    <row r="709" ht="15.75" customHeight="1">
      <c r="C709" s="35"/>
      <c r="D709" s="35"/>
      <c r="E709" s="35"/>
    </row>
    <row r="710" ht="15.75" customHeight="1">
      <c r="C710" s="35"/>
      <c r="D710" s="35"/>
      <c r="E710" s="35"/>
    </row>
    <row r="711" ht="15.75" customHeight="1">
      <c r="C711" s="35"/>
      <c r="D711" s="35"/>
      <c r="E711" s="35"/>
    </row>
    <row r="712" ht="15.75" customHeight="1">
      <c r="C712" s="35"/>
      <c r="D712" s="35"/>
      <c r="E712" s="35"/>
    </row>
    <row r="713" ht="15.75" customHeight="1">
      <c r="C713" s="35"/>
      <c r="D713" s="35"/>
      <c r="E713" s="35"/>
    </row>
    <row r="714" ht="15.75" customHeight="1">
      <c r="C714" s="35"/>
      <c r="D714" s="35"/>
      <c r="E714" s="35"/>
    </row>
    <row r="715" ht="15.75" customHeight="1">
      <c r="C715" s="35"/>
      <c r="D715" s="35"/>
      <c r="E715" s="35"/>
    </row>
    <row r="716" ht="15.75" customHeight="1">
      <c r="C716" s="35"/>
      <c r="D716" s="35"/>
      <c r="E716" s="35"/>
    </row>
    <row r="717" ht="15.75" customHeight="1">
      <c r="C717" s="35"/>
      <c r="D717" s="35"/>
      <c r="E717" s="35"/>
    </row>
    <row r="718" ht="15.75" customHeight="1">
      <c r="C718" s="35"/>
      <c r="D718" s="35"/>
      <c r="E718" s="35"/>
    </row>
    <row r="719" ht="15.75" customHeight="1">
      <c r="C719" s="35"/>
      <c r="D719" s="35"/>
      <c r="E719" s="35"/>
    </row>
    <row r="720" ht="15.75" customHeight="1">
      <c r="C720" s="35"/>
      <c r="D720" s="35"/>
      <c r="E720" s="35"/>
    </row>
    <row r="721" ht="15.75" customHeight="1">
      <c r="C721" s="35"/>
      <c r="D721" s="35"/>
      <c r="E721" s="35"/>
    </row>
    <row r="722" ht="15.75" customHeight="1">
      <c r="C722" s="35"/>
      <c r="D722" s="35"/>
      <c r="E722" s="35"/>
    </row>
    <row r="723" ht="15.75" customHeight="1">
      <c r="C723" s="35"/>
      <c r="D723" s="35"/>
      <c r="E723" s="35"/>
    </row>
    <row r="724" ht="15.75" customHeight="1">
      <c r="C724" s="35"/>
      <c r="D724" s="35"/>
      <c r="E724" s="35"/>
    </row>
    <row r="725" ht="15.75" customHeight="1">
      <c r="C725" s="35"/>
      <c r="D725" s="35"/>
      <c r="E725" s="35"/>
    </row>
    <row r="726" ht="15.75" customHeight="1">
      <c r="C726" s="35"/>
      <c r="D726" s="35"/>
      <c r="E726" s="35"/>
    </row>
    <row r="727" ht="15.75" customHeight="1">
      <c r="C727" s="35"/>
      <c r="D727" s="35"/>
      <c r="E727" s="35"/>
    </row>
    <row r="728" ht="15.75" customHeight="1">
      <c r="C728" s="35"/>
      <c r="D728" s="35"/>
      <c r="E728" s="35"/>
    </row>
    <row r="729" ht="15.75" customHeight="1">
      <c r="C729" s="35"/>
      <c r="D729" s="35"/>
      <c r="E729" s="35"/>
    </row>
    <row r="730" ht="15.75" customHeight="1">
      <c r="C730" s="35"/>
      <c r="D730" s="35"/>
      <c r="E730" s="35"/>
    </row>
    <row r="731" ht="15.75" customHeight="1">
      <c r="C731" s="35"/>
      <c r="D731" s="35"/>
      <c r="E731" s="35"/>
    </row>
    <row r="732" ht="15.75" customHeight="1">
      <c r="C732" s="35"/>
      <c r="D732" s="35"/>
      <c r="E732" s="35"/>
    </row>
    <row r="733" ht="15.75" customHeight="1">
      <c r="C733" s="35"/>
      <c r="D733" s="35"/>
      <c r="E733" s="35"/>
    </row>
    <row r="734" ht="15.75" customHeight="1">
      <c r="C734" s="35"/>
      <c r="D734" s="35"/>
      <c r="E734" s="35"/>
    </row>
    <row r="735" ht="15.75" customHeight="1">
      <c r="C735" s="35"/>
      <c r="D735" s="35"/>
      <c r="E735" s="35"/>
    </row>
    <row r="736" ht="15.75" customHeight="1">
      <c r="C736" s="35"/>
      <c r="D736" s="35"/>
      <c r="E736" s="35"/>
    </row>
    <row r="737" ht="15.75" customHeight="1">
      <c r="C737" s="35"/>
      <c r="D737" s="35"/>
      <c r="E737" s="35"/>
    </row>
    <row r="738" ht="15.75" customHeight="1">
      <c r="C738" s="35"/>
      <c r="D738" s="35"/>
      <c r="E738" s="35"/>
    </row>
    <row r="739" ht="15.75" customHeight="1">
      <c r="C739" s="35"/>
      <c r="D739" s="35"/>
      <c r="E739" s="35"/>
    </row>
    <row r="740" ht="15.75" customHeight="1">
      <c r="C740" s="35"/>
      <c r="D740" s="35"/>
      <c r="E740" s="35"/>
    </row>
    <row r="741" ht="15.75" customHeight="1">
      <c r="C741" s="35"/>
      <c r="D741" s="35"/>
      <c r="E741" s="35"/>
    </row>
    <row r="742" ht="15.75" customHeight="1">
      <c r="C742" s="35"/>
      <c r="D742" s="35"/>
      <c r="E742" s="35"/>
    </row>
    <row r="743" ht="15.75" customHeight="1">
      <c r="C743" s="35"/>
      <c r="D743" s="35"/>
      <c r="E743" s="35"/>
    </row>
    <row r="744" ht="15.75" customHeight="1">
      <c r="C744" s="35"/>
      <c r="D744" s="35"/>
      <c r="E744" s="35"/>
    </row>
    <row r="745" ht="15.75" customHeight="1">
      <c r="C745" s="35"/>
      <c r="D745" s="35"/>
      <c r="E745" s="35"/>
    </row>
    <row r="746" ht="15.75" customHeight="1">
      <c r="C746" s="35"/>
      <c r="D746" s="35"/>
      <c r="E746" s="35"/>
    </row>
    <row r="747" ht="15.75" customHeight="1">
      <c r="C747" s="35"/>
      <c r="D747" s="35"/>
      <c r="E747" s="35"/>
    </row>
    <row r="748" ht="15.75" customHeight="1">
      <c r="C748" s="35"/>
      <c r="D748" s="35"/>
      <c r="E748" s="35"/>
    </row>
    <row r="749" ht="15.75" customHeight="1">
      <c r="C749" s="35"/>
      <c r="D749" s="35"/>
      <c r="E749" s="35"/>
    </row>
    <row r="750" ht="15.75" customHeight="1">
      <c r="C750" s="35"/>
      <c r="D750" s="35"/>
      <c r="E750" s="35"/>
    </row>
    <row r="751" ht="15.75" customHeight="1">
      <c r="C751" s="35"/>
      <c r="D751" s="35"/>
      <c r="E751" s="35"/>
    </row>
    <row r="752" ht="15.75" customHeight="1">
      <c r="C752" s="35"/>
      <c r="D752" s="35"/>
      <c r="E752" s="35"/>
    </row>
    <row r="753" ht="15.75" customHeight="1">
      <c r="C753" s="35"/>
      <c r="D753" s="35"/>
      <c r="E753" s="35"/>
    </row>
    <row r="754" ht="15.75" customHeight="1">
      <c r="C754" s="35"/>
      <c r="D754" s="35"/>
      <c r="E754" s="35"/>
    </row>
    <row r="755" ht="15.75" customHeight="1">
      <c r="C755" s="35"/>
      <c r="D755" s="35"/>
      <c r="E755" s="35"/>
    </row>
    <row r="756" ht="15.75" customHeight="1">
      <c r="C756" s="35"/>
      <c r="D756" s="35"/>
      <c r="E756" s="35"/>
    </row>
    <row r="757" ht="15.75" customHeight="1">
      <c r="C757" s="35"/>
      <c r="D757" s="35"/>
      <c r="E757" s="35"/>
    </row>
    <row r="758" ht="15.75" customHeight="1">
      <c r="C758" s="35"/>
      <c r="D758" s="35"/>
      <c r="E758" s="35"/>
    </row>
    <row r="759" ht="15.75" customHeight="1">
      <c r="C759" s="35"/>
      <c r="D759" s="35"/>
      <c r="E759" s="35"/>
    </row>
    <row r="760" ht="15.75" customHeight="1">
      <c r="C760" s="35"/>
      <c r="D760" s="35"/>
      <c r="E760" s="35"/>
    </row>
    <row r="761" ht="15.75" customHeight="1">
      <c r="C761" s="35"/>
      <c r="D761" s="35"/>
      <c r="E761" s="35"/>
    </row>
    <row r="762" ht="15.75" customHeight="1">
      <c r="C762" s="35"/>
      <c r="D762" s="35"/>
      <c r="E762" s="35"/>
    </row>
    <row r="763" ht="15.75" customHeight="1">
      <c r="C763" s="35"/>
      <c r="D763" s="35"/>
      <c r="E763" s="35"/>
    </row>
    <row r="764" ht="15.75" customHeight="1">
      <c r="C764" s="35"/>
      <c r="D764" s="35"/>
      <c r="E764" s="35"/>
    </row>
    <row r="765" ht="15.75" customHeight="1">
      <c r="C765" s="35"/>
      <c r="D765" s="35"/>
      <c r="E765" s="35"/>
    </row>
    <row r="766" ht="15.75" customHeight="1">
      <c r="C766" s="35"/>
      <c r="D766" s="35"/>
      <c r="E766" s="35"/>
    </row>
    <row r="767" ht="15.75" customHeight="1">
      <c r="C767" s="35"/>
      <c r="D767" s="35"/>
      <c r="E767" s="35"/>
    </row>
    <row r="768" ht="15.75" customHeight="1">
      <c r="C768" s="35"/>
      <c r="D768" s="35"/>
      <c r="E768" s="35"/>
    </row>
    <row r="769" ht="15.75" customHeight="1">
      <c r="C769" s="35"/>
      <c r="D769" s="35"/>
      <c r="E769" s="35"/>
    </row>
    <row r="770" ht="15.75" customHeight="1">
      <c r="C770" s="35"/>
      <c r="D770" s="35"/>
      <c r="E770" s="35"/>
    </row>
    <row r="771" ht="15.75" customHeight="1">
      <c r="C771" s="35"/>
      <c r="D771" s="35"/>
      <c r="E771" s="35"/>
    </row>
    <row r="772" ht="15.75" customHeight="1">
      <c r="C772" s="35"/>
      <c r="D772" s="35"/>
      <c r="E772" s="35"/>
    </row>
    <row r="773" ht="15.75" customHeight="1">
      <c r="C773" s="35"/>
      <c r="D773" s="35"/>
      <c r="E773" s="35"/>
    </row>
    <row r="774" ht="15.75" customHeight="1">
      <c r="C774" s="35"/>
      <c r="D774" s="35"/>
      <c r="E774" s="35"/>
    </row>
    <row r="775" ht="15.75" customHeight="1">
      <c r="C775" s="35"/>
      <c r="D775" s="35"/>
      <c r="E775" s="35"/>
    </row>
    <row r="776" ht="15.75" customHeight="1">
      <c r="C776" s="35"/>
      <c r="D776" s="35"/>
      <c r="E776" s="35"/>
    </row>
    <row r="777" ht="15.75" customHeight="1">
      <c r="C777" s="35"/>
      <c r="D777" s="35"/>
      <c r="E777" s="35"/>
    </row>
    <row r="778" ht="15.75" customHeight="1">
      <c r="C778" s="35"/>
      <c r="D778" s="35"/>
      <c r="E778" s="35"/>
    </row>
    <row r="779" ht="15.75" customHeight="1">
      <c r="C779" s="35"/>
      <c r="D779" s="35"/>
      <c r="E779" s="35"/>
    </row>
    <row r="780" ht="15.75" customHeight="1">
      <c r="C780" s="35"/>
      <c r="D780" s="35"/>
      <c r="E780" s="35"/>
    </row>
    <row r="781" ht="15.75" customHeight="1">
      <c r="C781" s="35"/>
      <c r="D781" s="35"/>
      <c r="E781" s="35"/>
    </row>
    <row r="782" ht="15.75" customHeight="1">
      <c r="C782" s="35"/>
      <c r="D782" s="35"/>
      <c r="E782" s="35"/>
    </row>
    <row r="783" ht="15.75" customHeight="1">
      <c r="C783" s="35"/>
      <c r="D783" s="35"/>
      <c r="E783" s="35"/>
    </row>
    <row r="784" ht="15.75" customHeight="1">
      <c r="C784" s="35"/>
      <c r="D784" s="35"/>
      <c r="E784" s="35"/>
    </row>
    <row r="785" ht="15.75" customHeight="1">
      <c r="C785" s="35"/>
      <c r="D785" s="35"/>
      <c r="E785" s="35"/>
    </row>
    <row r="786" ht="15.75" customHeight="1">
      <c r="C786" s="35"/>
      <c r="D786" s="35"/>
      <c r="E786" s="35"/>
    </row>
    <row r="787" ht="15.75" customHeight="1">
      <c r="C787" s="35"/>
      <c r="D787" s="35"/>
      <c r="E787" s="35"/>
    </row>
    <row r="788" ht="15.75" customHeight="1">
      <c r="C788" s="35"/>
      <c r="D788" s="35"/>
      <c r="E788" s="35"/>
    </row>
    <row r="789" ht="15.75" customHeight="1">
      <c r="C789" s="35"/>
      <c r="D789" s="35"/>
      <c r="E789" s="35"/>
    </row>
    <row r="790" ht="15.75" customHeight="1">
      <c r="C790" s="35"/>
      <c r="D790" s="35"/>
      <c r="E790" s="35"/>
    </row>
    <row r="791" ht="15.75" customHeight="1">
      <c r="C791" s="35"/>
      <c r="D791" s="35"/>
      <c r="E791" s="35"/>
    </row>
    <row r="792" ht="15.75" customHeight="1">
      <c r="C792" s="35"/>
      <c r="D792" s="35"/>
      <c r="E792" s="35"/>
    </row>
    <row r="793" ht="15.75" customHeight="1">
      <c r="C793" s="35"/>
      <c r="D793" s="35"/>
      <c r="E793" s="35"/>
    </row>
    <row r="794" ht="15.75" customHeight="1">
      <c r="C794" s="35"/>
      <c r="D794" s="35"/>
      <c r="E794" s="35"/>
    </row>
    <row r="795" ht="15.75" customHeight="1">
      <c r="C795" s="35"/>
      <c r="D795" s="35"/>
      <c r="E795" s="35"/>
    </row>
    <row r="796" ht="15.75" customHeight="1">
      <c r="C796" s="35"/>
      <c r="D796" s="35"/>
      <c r="E796" s="35"/>
    </row>
    <row r="797" ht="15.75" customHeight="1">
      <c r="C797" s="35"/>
      <c r="D797" s="35"/>
      <c r="E797" s="35"/>
    </row>
    <row r="798" ht="15.75" customHeight="1">
      <c r="C798" s="35"/>
      <c r="D798" s="35"/>
      <c r="E798" s="35"/>
    </row>
    <row r="799" ht="15.75" customHeight="1">
      <c r="C799" s="35"/>
      <c r="D799" s="35"/>
      <c r="E799" s="35"/>
    </row>
    <row r="800" ht="15.75" customHeight="1">
      <c r="C800" s="35"/>
      <c r="D800" s="35"/>
      <c r="E800" s="35"/>
    </row>
    <row r="801" ht="15.75" customHeight="1">
      <c r="C801" s="35"/>
      <c r="D801" s="35"/>
      <c r="E801" s="35"/>
    </row>
    <row r="802" ht="15.75" customHeight="1">
      <c r="C802" s="35"/>
      <c r="D802" s="35"/>
      <c r="E802" s="35"/>
    </row>
    <row r="803" ht="15.75" customHeight="1">
      <c r="C803" s="35"/>
      <c r="D803" s="35"/>
      <c r="E803" s="35"/>
    </row>
    <row r="804" ht="15.75" customHeight="1">
      <c r="C804" s="35"/>
      <c r="D804" s="35"/>
      <c r="E804" s="35"/>
    </row>
    <row r="805" ht="15.75" customHeight="1">
      <c r="C805" s="35"/>
      <c r="D805" s="35"/>
      <c r="E805" s="35"/>
    </row>
    <row r="806" ht="15.75" customHeight="1">
      <c r="C806" s="35"/>
      <c r="D806" s="35"/>
      <c r="E806" s="35"/>
    </row>
    <row r="807" ht="15.75" customHeight="1">
      <c r="C807" s="35"/>
      <c r="D807" s="35"/>
      <c r="E807" s="35"/>
    </row>
    <row r="808" ht="15.75" customHeight="1">
      <c r="C808" s="35"/>
      <c r="D808" s="35"/>
      <c r="E808" s="35"/>
    </row>
    <row r="809" ht="15.75" customHeight="1">
      <c r="C809" s="35"/>
      <c r="D809" s="35"/>
      <c r="E809" s="35"/>
    </row>
    <row r="810" ht="15.75" customHeight="1">
      <c r="C810" s="35"/>
      <c r="D810" s="35"/>
      <c r="E810" s="35"/>
    </row>
    <row r="811" ht="15.75" customHeight="1">
      <c r="C811" s="35"/>
      <c r="D811" s="35"/>
      <c r="E811" s="35"/>
    </row>
    <row r="812" ht="15.75" customHeight="1">
      <c r="C812" s="35"/>
      <c r="D812" s="35"/>
      <c r="E812" s="35"/>
    </row>
    <row r="813" ht="15.75" customHeight="1">
      <c r="C813" s="35"/>
      <c r="D813" s="35"/>
      <c r="E813" s="35"/>
    </row>
    <row r="814" ht="15.75" customHeight="1">
      <c r="C814" s="35"/>
      <c r="D814" s="35"/>
      <c r="E814" s="35"/>
    </row>
    <row r="815" ht="15.75" customHeight="1">
      <c r="C815" s="35"/>
      <c r="D815" s="35"/>
      <c r="E815" s="35"/>
    </row>
    <row r="816" ht="15.75" customHeight="1">
      <c r="C816" s="35"/>
      <c r="D816" s="35"/>
      <c r="E816" s="35"/>
    </row>
    <row r="817" ht="15.75" customHeight="1">
      <c r="C817" s="35"/>
      <c r="D817" s="35"/>
      <c r="E817" s="35"/>
    </row>
    <row r="818" ht="15.75" customHeight="1">
      <c r="C818" s="35"/>
      <c r="D818" s="35"/>
      <c r="E818" s="35"/>
    </row>
    <row r="819" ht="15.75" customHeight="1">
      <c r="C819" s="35"/>
      <c r="D819" s="35"/>
      <c r="E819" s="35"/>
    </row>
    <row r="820" ht="15.75" customHeight="1">
      <c r="C820" s="35"/>
      <c r="D820" s="35"/>
      <c r="E820" s="35"/>
    </row>
    <row r="821" ht="15.75" customHeight="1">
      <c r="C821" s="35"/>
      <c r="D821" s="35"/>
      <c r="E821" s="35"/>
    </row>
    <row r="822" ht="15.75" customHeight="1">
      <c r="C822" s="35"/>
      <c r="D822" s="35"/>
      <c r="E822" s="35"/>
    </row>
    <row r="823" ht="15.75" customHeight="1">
      <c r="C823" s="35"/>
      <c r="D823" s="35"/>
      <c r="E823" s="35"/>
    </row>
    <row r="824" ht="15.75" customHeight="1">
      <c r="C824" s="35"/>
      <c r="D824" s="35"/>
      <c r="E824" s="35"/>
    </row>
    <row r="825" ht="15.75" customHeight="1">
      <c r="C825" s="35"/>
      <c r="D825" s="35"/>
      <c r="E825" s="35"/>
    </row>
    <row r="826" ht="15.75" customHeight="1">
      <c r="C826" s="35"/>
      <c r="D826" s="35"/>
      <c r="E826" s="35"/>
    </row>
    <row r="827" ht="15.75" customHeight="1">
      <c r="C827" s="35"/>
      <c r="D827" s="35"/>
      <c r="E827" s="35"/>
    </row>
    <row r="828" ht="15.75" customHeight="1">
      <c r="C828" s="35"/>
      <c r="D828" s="35"/>
      <c r="E828" s="35"/>
    </row>
    <row r="829" ht="15.75" customHeight="1">
      <c r="C829" s="35"/>
      <c r="D829" s="35"/>
      <c r="E829" s="35"/>
    </row>
    <row r="830" ht="15.75" customHeight="1">
      <c r="C830" s="35"/>
      <c r="D830" s="35"/>
      <c r="E830" s="35"/>
    </row>
    <row r="831" ht="15.75" customHeight="1">
      <c r="C831" s="35"/>
      <c r="D831" s="35"/>
      <c r="E831" s="35"/>
    </row>
    <row r="832" ht="15.75" customHeight="1">
      <c r="C832" s="35"/>
      <c r="D832" s="35"/>
      <c r="E832" s="35"/>
    </row>
    <row r="833" ht="15.75" customHeight="1">
      <c r="C833" s="35"/>
      <c r="D833" s="35"/>
      <c r="E833" s="35"/>
    </row>
    <row r="834" ht="15.75" customHeight="1">
      <c r="C834" s="35"/>
      <c r="D834" s="35"/>
      <c r="E834" s="35"/>
    </row>
    <row r="835" ht="15.75" customHeight="1">
      <c r="C835" s="35"/>
      <c r="D835" s="35"/>
      <c r="E835" s="35"/>
    </row>
    <row r="836" ht="15.75" customHeight="1">
      <c r="C836" s="35"/>
      <c r="D836" s="35"/>
      <c r="E836" s="35"/>
    </row>
    <row r="837" ht="15.75" customHeight="1">
      <c r="C837" s="35"/>
      <c r="D837" s="35"/>
      <c r="E837" s="35"/>
    </row>
    <row r="838" ht="15.75" customHeight="1">
      <c r="C838" s="35"/>
      <c r="D838" s="35"/>
      <c r="E838" s="35"/>
    </row>
    <row r="839" ht="15.75" customHeight="1">
      <c r="C839" s="35"/>
      <c r="D839" s="35"/>
      <c r="E839" s="35"/>
    </row>
    <row r="840" ht="15.75" customHeight="1">
      <c r="C840" s="35"/>
      <c r="D840" s="35"/>
      <c r="E840" s="35"/>
    </row>
    <row r="841" ht="15.75" customHeight="1">
      <c r="C841" s="35"/>
      <c r="D841" s="35"/>
      <c r="E841" s="35"/>
    </row>
    <row r="842" ht="15.75" customHeight="1">
      <c r="C842" s="35"/>
      <c r="D842" s="35"/>
      <c r="E842" s="35"/>
    </row>
    <row r="843" ht="15.75" customHeight="1">
      <c r="C843" s="35"/>
      <c r="D843" s="35"/>
      <c r="E843" s="35"/>
    </row>
    <row r="844" ht="15.75" customHeight="1">
      <c r="C844" s="35"/>
      <c r="D844" s="35"/>
      <c r="E844" s="35"/>
    </row>
    <row r="845" ht="15.75" customHeight="1">
      <c r="C845" s="35"/>
      <c r="D845" s="35"/>
      <c r="E845" s="35"/>
    </row>
    <row r="846" ht="15.75" customHeight="1">
      <c r="C846" s="35"/>
      <c r="D846" s="35"/>
      <c r="E846" s="35"/>
    </row>
    <row r="847" ht="15.75" customHeight="1">
      <c r="C847" s="35"/>
      <c r="D847" s="35"/>
      <c r="E847" s="35"/>
    </row>
    <row r="848" ht="15.75" customHeight="1">
      <c r="C848" s="35"/>
      <c r="D848" s="35"/>
      <c r="E848" s="35"/>
    </row>
    <row r="849" ht="15.75" customHeight="1">
      <c r="C849" s="35"/>
      <c r="D849" s="35"/>
      <c r="E849" s="35"/>
    </row>
    <row r="850" ht="15.75" customHeight="1">
      <c r="C850" s="35"/>
      <c r="D850" s="35"/>
      <c r="E850" s="35"/>
    </row>
    <row r="851" ht="15.75" customHeight="1">
      <c r="C851" s="35"/>
      <c r="D851" s="35"/>
      <c r="E851" s="35"/>
    </row>
    <row r="852" ht="15.75" customHeight="1">
      <c r="C852" s="35"/>
      <c r="D852" s="35"/>
      <c r="E852" s="35"/>
    </row>
    <row r="853" ht="15.75" customHeight="1">
      <c r="C853" s="35"/>
      <c r="D853" s="35"/>
      <c r="E853" s="35"/>
    </row>
    <row r="854" ht="15.75" customHeight="1">
      <c r="C854" s="35"/>
      <c r="D854" s="35"/>
      <c r="E854" s="35"/>
    </row>
    <row r="855" ht="15.75" customHeight="1">
      <c r="C855" s="35"/>
      <c r="D855" s="35"/>
      <c r="E855" s="35"/>
    </row>
    <row r="856" ht="15.75" customHeight="1">
      <c r="C856" s="35"/>
      <c r="D856" s="35"/>
      <c r="E856" s="35"/>
    </row>
    <row r="857" ht="15.75" customHeight="1">
      <c r="C857" s="35"/>
      <c r="D857" s="35"/>
      <c r="E857" s="35"/>
    </row>
    <row r="858" ht="15.75" customHeight="1">
      <c r="C858" s="35"/>
      <c r="D858" s="35"/>
      <c r="E858" s="35"/>
    </row>
    <row r="859" ht="15.75" customHeight="1">
      <c r="C859" s="35"/>
      <c r="D859" s="35"/>
      <c r="E859" s="35"/>
    </row>
    <row r="860" ht="15.75" customHeight="1">
      <c r="C860" s="35"/>
      <c r="D860" s="35"/>
      <c r="E860" s="35"/>
    </row>
    <row r="861" ht="15.75" customHeight="1">
      <c r="C861" s="35"/>
      <c r="D861" s="35"/>
      <c r="E861" s="35"/>
    </row>
    <row r="862" ht="15.75" customHeight="1">
      <c r="C862" s="35"/>
      <c r="D862" s="35"/>
      <c r="E862" s="35"/>
    </row>
    <row r="863" ht="15.75" customHeight="1">
      <c r="C863" s="35"/>
      <c r="D863" s="35"/>
      <c r="E863" s="35"/>
    </row>
    <row r="864" ht="15.75" customHeight="1">
      <c r="C864" s="35"/>
      <c r="D864" s="35"/>
      <c r="E864" s="35"/>
    </row>
    <row r="865" ht="15.75" customHeight="1">
      <c r="C865" s="35"/>
      <c r="D865" s="35"/>
      <c r="E865" s="35"/>
    </row>
    <row r="866" ht="15.75" customHeight="1">
      <c r="C866" s="35"/>
      <c r="D866" s="35"/>
      <c r="E866" s="35"/>
    </row>
    <row r="867" ht="15.75" customHeight="1">
      <c r="C867" s="35"/>
      <c r="D867" s="35"/>
      <c r="E867" s="35"/>
    </row>
    <row r="868" ht="15.75" customHeight="1">
      <c r="C868" s="35"/>
      <c r="D868" s="35"/>
      <c r="E868" s="35"/>
    </row>
    <row r="869" ht="15.75" customHeight="1">
      <c r="C869" s="35"/>
      <c r="D869" s="35"/>
      <c r="E869" s="35"/>
    </row>
    <row r="870" ht="15.75" customHeight="1">
      <c r="C870" s="35"/>
      <c r="D870" s="35"/>
      <c r="E870" s="35"/>
    </row>
    <row r="871" ht="15.75" customHeight="1">
      <c r="C871" s="35"/>
      <c r="D871" s="35"/>
      <c r="E871" s="35"/>
    </row>
    <row r="872" ht="15.75" customHeight="1">
      <c r="C872" s="35"/>
      <c r="D872" s="35"/>
      <c r="E872" s="35"/>
    </row>
    <row r="873" ht="15.75" customHeight="1">
      <c r="C873" s="35"/>
      <c r="D873" s="35"/>
      <c r="E873" s="35"/>
    </row>
    <row r="874" ht="15.75" customHeight="1">
      <c r="C874" s="35"/>
      <c r="D874" s="35"/>
      <c r="E874" s="35"/>
    </row>
    <row r="875" ht="15.75" customHeight="1">
      <c r="C875" s="35"/>
      <c r="D875" s="35"/>
      <c r="E875" s="35"/>
    </row>
    <row r="876" ht="15.75" customHeight="1">
      <c r="C876" s="35"/>
      <c r="D876" s="35"/>
      <c r="E876" s="35"/>
    </row>
    <row r="877" ht="15.75" customHeight="1">
      <c r="C877" s="35"/>
      <c r="D877" s="35"/>
      <c r="E877" s="35"/>
    </row>
    <row r="878" ht="15.75" customHeight="1">
      <c r="C878" s="35"/>
      <c r="D878" s="35"/>
      <c r="E878" s="35"/>
    </row>
    <row r="879" ht="15.75" customHeight="1">
      <c r="C879" s="35"/>
      <c r="D879" s="35"/>
      <c r="E879" s="35"/>
    </row>
    <row r="880" ht="15.75" customHeight="1">
      <c r="C880" s="35"/>
      <c r="D880" s="35"/>
      <c r="E880" s="35"/>
    </row>
    <row r="881" ht="15.75" customHeight="1">
      <c r="C881" s="35"/>
      <c r="D881" s="35"/>
      <c r="E881" s="35"/>
    </row>
    <row r="882" ht="15.75" customHeight="1">
      <c r="C882" s="35"/>
      <c r="D882" s="35"/>
      <c r="E882" s="35"/>
    </row>
    <row r="883" ht="15.75" customHeight="1">
      <c r="C883" s="35"/>
      <c r="D883" s="35"/>
      <c r="E883" s="35"/>
    </row>
    <row r="884" ht="15.75" customHeight="1">
      <c r="C884" s="35"/>
      <c r="D884" s="35"/>
      <c r="E884" s="35"/>
    </row>
    <row r="885" ht="15.75" customHeight="1">
      <c r="C885" s="35"/>
      <c r="D885" s="35"/>
      <c r="E885" s="35"/>
    </row>
    <row r="886" ht="15.75" customHeight="1">
      <c r="C886" s="35"/>
      <c r="D886" s="35"/>
      <c r="E886" s="35"/>
    </row>
    <row r="887" ht="15.75" customHeight="1">
      <c r="C887" s="35"/>
      <c r="D887" s="35"/>
      <c r="E887" s="35"/>
    </row>
    <row r="888" ht="15.75" customHeight="1">
      <c r="C888" s="35"/>
      <c r="D888" s="35"/>
      <c r="E888" s="35"/>
    </row>
    <row r="889" ht="15.75" customHeight="1">
      <c r="C889" s="35"/>
      <c r="D889" s="35"/>
      <c r="E889" s="35"/>
    </row>
    <row r="890" ht="15.75" customHeight="1">
      <c r="C890" s="35"/>
      <c r="D890" s="35"/>
      <c r="E890" s="35"/>
    </row>
    <row r="891" ht="15.75" customHeight="1">
      <c r="C891" s="35"/>
      <c r="D891" s="35"/>
      <c r="E891" s="35"/>
    </row>
    <row r="892" ht="15.75" customHeight="1">
      <c r="C892" s="35"/>
      <c r="D892" s="35"/>
      <c r="E892" s="35"/>
    </row>
    <row r="893" ht="15.75" customHeight="1">
      <c r="C893" s="35"/>
      <c r="D893" s="35"/>
      <c r="E893" s="35"/>
    </row>
    <row r="894" ht="15.75" customHeight="1">
      <c r="C894" s="35"/>
      <c r="D894" s="35"/>
      <c r="E894" s="35"/>
    </row>
    <row r="895" ht="15.75" customHeight="1">
      <c r="C895" s="35"/>
      <c r="D895" s="35"/>
      <c r="E895" s="35"/>
    </row>
    <row r="896" ht="15.75" customHeight="1">
      <c r="C896" s="35"/>
      <c r="D896" s="35"/>
      <c r="E896" s="35"/>
    </row>
    <row r="897" ht="15.75" customHeight="1">
      <c r="C897" s="35"/>
      <c r="D897" s="35"/>
      <c r="E897" s="35"/>
    </row>
    <row r="898" ht="15.75" customHeight="1">
      <c r="C898" s="35"/>
      <c r="D898" s="35"/>
      <c r="E898" s="35"/>
    </row>
    <row r="899" ht="15.75" customHeight="1">
      <c r="C899" s="35"/>
      <c r="D899" s="35"/>
      <c r="E899" s="35"/>
    </row>
    <row r="900" ht="15.75" customHeight="1">
      <c r="C900" s="35"/>
      <c r="D900" s="35"/>
      <c r="E900" s="35"/>
    </row>
    <row r="901" ht="15.75" customHeight="1">
      <c r="C901" s="35"/>
      <c r="D901" s="35"/>
      <c r="E901" s="35"/>
    </row>
    <row r="902" ht="15.75" customHeight="1">
      <c r="C902" s="35"/>
      <c r="D902" s="35"/>
      <c r="E902" s="35"/>
    </row>
    <row r="903" ht="15.75" customHeight="1">
      <c r="C903" s="35"/>
      <c r="D903" s="35"/>
      <c r="E903" s="35"/>
    </row>
    <row r="904" ht="15.75" customHeight="1">
      <c r="C904" s="35"/>
      <c r="D904" s="35"/>
      <c r="E904" s="35"/>
    </row>
    <row r="905" ht="15.75" customHeight="1">
      <c r="C905" s="35"/>
      <c r="D905" s="35"/>
      <c r="E905" s="35"/>
    </row>
    <row r="906" ht="15.75" customHeight="1">
      <c r="C906" s="35"/>
      <c r="D906" s="35"/>
      <c r="E906" s="35"/>
    </row>
    <row r="907" ht="15.75" customHeight="1">
      <c r="C907" s="35"/>
      <c r="D907" s="35"/>
      <c r="E907" s="35"/>
    </row>
    <row r="908" ht="15.75" customHeight="1">
      <c r="C908" s="35"/>
      <c r="D908" s="35"/>
      <c r="E908" s="35"/>
    </row>
    <row r="909" ht="15.75" customHeight="1">
      <c r="C909" s="35"/>
      <c r="D909" s="35"/>
      <c r="E909" s="35"/>
    </row>
    <row r="910" ht="15.75" customHeight="1">
      <c r="C910" s="35"/>
      <c r="D910" s="35"/>
      <c r="E910" s="35"/>
    </row>
    <row r="911" ht="15.75" customHeight="1">
      <c r="C911" s="35"/>
      <c r="D911" s="35"/>
      <c r="E911" s="35"/>
    </row>
    <row r="912" ht="15.75" customHeight="1">
      <c r="C912" s="35"/>
      <c r="D912" s="35"/>
      <c r="E912" s="35"/>
    </row>
    <row r="913" ht="15.75" customHeight="1">
      <c r="C913" s="35"/>
      <c r="D913" s="35"/>
      <c r="E913" s="35"/>
    </row>
    <row r="914" ht="15.75" customHeight="1">
      <c r="C914" s="35"/>
      <c r="D914" s="35"/>
      <c r="E914" s="35"/>
    </row>
    <row r="915" ht="15.75" customHeight="1">
      <c r="C915" s="35"/>
      <c r="D915" s="35"/>
      <c r="E915" s="35"/>
    </row>
    <row r="916" ht="15.75" customHeight="1">
      <c r="C916" s="35"/>
      <c r="D916" s="35"/>
      <c r="E916" s="35"/>
    </row>
    <row r="917" ht="15.75" customHeight="1">
      <c r="C917" s="35"/>
      <c r="D917" s="35"/>
      <c r="E917" s="35"/>
    </row>
    <row r="918" ht="15.75" customHeight="1">
      <c r="C918" s="35"/>
      <c r="D918" s="35"/>
      <c r="E918" s="35"/>
    </row>
    <row r="919" ht="15.75" customHeight="1">
      <c r="C919" s="35"/>
      <c r="D919" s="35"/>
      <c r="E919" s="35"/>
    </row>
    <row r="920" ht="15.75" customHeight="1">
      <c r="C920" s="35"/>
      <c r="D920" s="35"/>
      <c r="E920" s="35"/>
    </row>
    <row r="921" ht="15.75" customHeight="1">
      <c r="C921" s="35"/>
      <c r="D921" s="35"/>
      <c r="E921" s="35"/>
    </row>
    <row r="922" ht="15.75" customHeight="1">
      <c r="C922" s="35"/>
      <c r="D922" s="35"/>
      <c r="E922" s="35"/>
    </row>
    <row r="923" ht="15.75" customHeight="1">
      <c r="C923" s="35"/>
      <c r="D923" s="35"/>
      <c r="E923" s="35"/>
    </row>
    <row r="924" ht="15.75" customHeight="1">
      <c r="C924" s="35"/>
      <c r="D924" s="35"/>
      <c r="E924" s="35"/>
    </row>
    <row r="925" ht="15.75" customHeight="1">
      <c r="C925" s="35"/>
      <c r="D925" s="35"/>
      <c r="E925" s="35"/>
    </row>
    <row r="926" ht="15.75" customHeight="1">
      <c r="C926" s="35"/>
      <c r="D926" s="35"/>
      <c r="E926" s="35"/>
    </row>
    <row r="927" ht="15.75" customHeight="1">
      <c r="C927" s="35"/>
      <c r="D927" s="35"/>
      <c r="E927" s="35"/>
    </row>
    <row r="928" ht="15.75" customHeight="1">
      <c r="C928" s="35"/>
      <c r="D928" s="35"/>
      <c r="E928" s="35"/>
    </row>
    <row r="929" ht="15.75" customHeight="1">
      <c r="C929" s="35"/>
      <c r="D929" s="35"/>
      <c r="E929" s="35"/>
    </row>
    <row r="930" ht="15.75" customHeight="1">
      <c r="C930" s="35"/>
      <c r="D930" s="35"/>
      <c r="E930" s="35"/>
    </row>
    <row r="931" ht="15.75" customHeight="1">
      <c r="C931" s="35"/>
      <c r="D931" s="35"/>
      <c r="E931" s="35"/>
    </row>
    <row r="932" ht="15.75" customHeight="1">
      <c r="C932" s="35"/>
      <c r="D932" s="35"/>
      <c r="E932" s="35"/>
    </row>
    <row r="933" ht="15.75" customHeight="1">
      <c r="C933" s="35"/>
      <c r="D933" s="35"/>
      <c r="E933" s="35"/>
    </row>
    <row r="934" ht="15.75" customHeight="1">
      <c r="C934" s="35"/>
      <c r="D934" s="35"/>
      <c r="E934" s="35"/>
    </row>
    <row r="935" ht="15.75" customHeight="1">
      <c r="C935" s="35"/>
      <c r="D935" s="35"/>
      <c r="E935" s="35"/>
    </row>
    <row r="936" ht="15.75" customHeight="1">
      <c r="C936" s="35"/>
      <c r="D936" s="35"/>
      <c r="E936" s="35"/>
    </row>
    <row r="937" ht="15.75" customHeight="1">
      <c r="C937" s="35"/>
      <c r="D937" s="35"/>
      <c r="E937" s="35"/>
    </row>
    <row r="938" ht="15.75" customHeight="1">
      <c r="C938" s="35"/>
      <c r="D938" s="35"/>
      <c r="E938" s="35"/>
    </row>
    <row r="939" ht="15.75" customHeight="1">
      <c r="C939" s="35"/>
      <c r="D939" s="35"/>
      <c r="E939" s="35"/>
    </row>
    <row r="940" ht="15.75" customHeight="1">
      <c r="C940" s="35"/>
      <c r="D940" s="35"/>
      <c r="E940" s="35"/>
    </row>
    <row r="941" ht="15.75" customHeight="1">
      <c r="C941" s="35"/>
      <c r="D941" s="35"/>
      <c r="E941" s="35"/>
    </row>
    <row r="942" ht="15.75" customHeight="1">
      <c r="C942" s="35"/>
      <c r="D942" s="35"/>
      <c r="E942" s="35"/>
    </row>
    <row r="943" ht="15.75" customHeight="1">
      <c r="C943" s="35"/>
      <c r="D943" s="35"/>
      <c r="E943" s="35"/>
    </row>
    <row r="944" ht="15.75" customHeight="1">
      <c r="C944" s="35"/>
      <c r="D944" s="35"/>
      <c r="E944" s="35"/>
    </row>
    <row r="945" ht="15.75" customHeight="1">
      <c r="C945" s="35"/>
      <c r="D945" s="35"/>
      <c r="E945" s="35"/>
    </row>
    <row r="946" ht="15.75" customHeight="1">
      <c r="C946" s="35"/>
      <c r="D946" s="35"/>
      <c r="E946" s="35"/>
    </row>
    <row r="947" ht="15.75" customHeight="1">
      <c r="C947" s="35"/>
      <c r="D947" s="35"/>
      <c r="E947" s="35"/>
    </row>
    <row r="948" ht="15.75" customHeight="1">
      <c r="C948" s="35"/>
      <c r="D948" s="35"/>
      <c r="E948" s="35"/>
    </row>
    <row r="949" ht="15.75" customHeight="1">
      <c r="C949" s="35"/>
      <c r="D949" s="35"/>
      <c r="E949" s="35"/>
    </row>
    <row r="950" ht="15.75" customHeight="1">
      <c r="C950" s="35"/>
      <c r="D950" s="35"/>
      <c r="E950" s="35"/>
    </row>
    <row r="951" ht="15.75" customHeight="1">
      <c r="C951" s="35"/>
      <c r="D951" s="35"/>
      <c r="E951" s="35"/>
    </row>
    <row r="952" ht="15.75" customHeight="1">
      <c r="C952" s="35"/>
      <c r="D952" s="35"/>
      <c r="E952" s="35"/>
    </row>
    <row r="953" ht="15.75" customHeight="1">
      <c r="C953" s="35"/>
      <c r="D953" s="35"/>
      <c r="E953" s="35"/>
    </row>
    <row r="954" ht="15.75" customHeight="1">
      <c r="C954" s="35"/>
      <c r="D954" s="35"/>
      <c r="E954" s="35"/>
    </row>
    <row r="955" ht="15.75" customHeight="1">
      <c r="C955" s="35"/>
      <c r="D955" s="35"/>
      <c r="E955" s="35"/>
    </row>
    <row r="956" ht="15.75" customHeight="1">
      <c r="C956" s="35"/>
      <c r="D956" s="35"/>
      <c r="E956" s="35"/>
    </row>
    <row r="957" ht="15.75" customHeight="1">
      <c r="C957" s="35"/>
      <c r="D957" s="35"/>
      <c r="E957" s="35"/>
    </row>
    <row r="958" ht="15.75" customHeight="1">
      <c r="C958" s="35"/>
      <c r="D958" s="35"/>
      <c r="E958" s="35"/>
    </row>
    <row r="959" ht="15.75" customHeight="1">
      <c r="C959" s="35"/>
      <c r="D959" s="35"/>
      <c r="E959" s="35"/>
    </row>
    <row r="960" ht="15.75" customHeight="1">
      <c r="C960" s="35"/>
      <c r="D960" s="35"/>
      <c r="E960" s="35"/>
    </row>
    <row r="961" ht="15.75" customHeight="1">
      <c r="C961" s="35"/>
      <c r="D961" s="35"/>
      <c r="E961" s="35"/>
    </row>
    <row r="962" ht="15.75" customHeight="1">
      <c r="C962" s="35"/>
      <c r="D962" s="35"/>
      <c r="E962" s="35"/>
    </row>
    <row r="963" ht="15.75" customHeight="1">
      <c r="C963" s="35"/>
      <c r="D963" s="35"/>
      <c r="E963" s="35"/>
    </row>
    <row r="964" ht="15.75" customHeight="1">
      <c r="C964" s="35"/>
      <c r="D964" s="35"/>
      <c r="E964" s="35"/>
    </row>
    <row r="965" ht="15.75" customHeight="1">
      <c r="C965" s="35"/>
      <c r="D965" s="35"/>
      <c r="E965" s="35"/>
    </row>
    <row r="966" ht="15.75" customHeight="1">
      <c r="C966" s="35"/>
      <c r="D966" s="35"/>
      <c r="E966" s="35"/>
    </row>
    <row r="967" ht="15.75" customHeight="1">
      <c r="C967" s="35"/>
      <c r="D967" s="35"/>
      <c r="E967" s="35"/>
    </row>
    <row r="968" ht="15.75" customHeight="1">
      <c r="C968" s="35"/>
      <c r="D968" s="35"/>
      <c r="E968" s="35"/>
    </row>
    <row r="969" ht="15.75" customHeight="1">
      <c r="C969" s="35"/>
      <c r="D969" s="35"/>
      <c r="E969" s="35"/>
    </row>
    <row r="970" ht="15.75" customHeight="1">
      <c r="C970" s="35"/>
      <c r="D970" s="35"/>
      <c r="E970" s="35"/>
    </row>
    <row r="971" ht="15.75" customHeight="1">
      <c r="C971" s="35"/>
      <c r="D971" s="35"/>
      <c r="E971" s="35"/>
    </row>
    <row r="972" ht="15.75" customHeight="1">
      <c r="C972" s="35"/>
      <c r="D972" s="35"/>
      <c r="E972" s="35"/>
    </row>
    <row r="973" ht="15.75" customHeight="1">
      <c r="C973" s="35"/>
      <c r="D973" s="35"/>
      <c r="E973" s="35"/>
    </row>
    <row r="974" ht="15.75" customHeight="1">
      <c r="C974" s="35"/>
      <c r="D974" s="35"/>
      <c r="E974" s="35"/>
    </row>
    <row r="975" ht="15.75" customHeight="1">
      <c r="C975" s="35"/>
      <c r="D975" s="35"/>
      <c r="E975" s="35"/>
    </row>
    <row r="976" ht="15.75" customHeight="1">
      <c r="C976" s="35"/>
      <c r="D976" s="35"/>
      <c r="E976" s="35"/>
    </row>
    <row r="977" ht="15.75" customHeight="1">
      <c r="C977" s="35"/>
      <c r="D977" s="35"/>
      <c r="E977" s="35"/>
    </row>
    <row r="978" ht="15.75" customHeight="1">
      <c r="C978" s="35"/>
      <c r="D978" s="35"/>
      <c r="E978" s="35"/>
    </row>
    <row r="979" ht="15.75" customHeight="1">
      <c r="C979" s="35"/>
      <c r="D979" s="35"/>
      <c r="E979" s="35"/>
    </row>
    <row r="980" ht="15.75" customHeight="1">
      <c r="C980" s="35"/>
      <c r="D980" s="35"/>
      <c r="E980" s="35"/>
    </row>
    <row r="981" ht="15.75" customHeight="1">
      <c r="C981" s="35"/>
      <c r="D981" s="35"/>
      <c r="E981" s="35"/>
    </row>
    <row r="982" ht="15.75" customHeight="1">
      <c r="C982" s="35"/>
      <c r="D982" s="35"/>
      <c r="E982" s="35"/>
    </row>
    <row r="983" ht="15.75" customHeight="1">
      <c r="C983" s="35"/>
      <c r="D983" s="35"/>
      <c r="E983" s="35"/>
    </row>
    <row r="984" ht="15.75" customHeight="1">
      <c r="C984" s="35"/>
      <c r="D984" s="35"/>
      <c r="E984" s="35"/>
    </row>
    <row r="985" ht="15.75" customHeight="1">
      <c r="C985" s="35"/>
      <c r="D985" s="35"/>
      <c r="E985" s="35"/>
    </row>
    <row r="986" ht="15.75" customHeight="1">
      <c r="C986" s="35"/>
      <c r="D986" s="35"/>
      <c r="E986" s="35"/>
    </row>
    <row r="987" ht="15.75" customHeight="1">
      <c r="C987" s="35"/>
      <c r="D987" s="35"/>
      <c r="E987" s="35"/>
    </row>
    <row r="988" ht="15.75" customHeight="1">
      <c r="C988" s="35"/>
      <c r="D988" s="35"/>
      <c r="E988" s="35"/>
    </row>
    <row r="989" ht="15.75" customHeight="1">
      <c r="C989" s="35"/>
      <c r="D989" s="35"/>
      <c r="E989" s="35"/>
    </row>
    <row r="990" ht="15.75" customHeight="1">
      <c r="C990" s="35"/>
      <c r="D990" s="35"/>
      <c r="E990" s="35"/>
    </row>
    <row r="991" ht="15.75" customHeight="1">
      <c r="C991" s="35"/>
      <c r="D991" s="35"/>
      <c r="E991" s="35"/>
    </row>
    <row r="992" ht="15.75" customHeight="1">
      <c r="C992" s="35"/>
      <c r="D992" s="35"/>
      <c r="E992" s="35"/>
    </row>
    <row r="993" ht="15.75" customHeight="1">
      <c r="C993" s="35"/>
      <c r="D993" s="35"/>
      <c r="E993" s="35"/>
    </row>
    <row r="994" ht="15.75" customHeight="1">
      <c r="C994" s="35"/>
      <c r="D994" s="35"/>
      <c r="E994" s="35"/>
    </row>
    <row r="995" ht="15.75" customHeight="1">
      <c r="C995" s="35"/>
      <c r="D995" s="35"/>
      <c r="E995" s="35"/>
    </row>
    <row r="996" ht="15.75" customHeight="1">
      <c r="C996" s="35"/>
      <c r="D996" s="35"/>
      <c r="E996" s="35"/>
    </row>
    <row r="997" ht="15.75" customHeight="1">
      <c r="C997" s="35"/>
      <c r="D997" s="35"/>
      <c r="E997" s="35"/>
    </row>
    <row r="998" ht="15.75" customHeight="1">
      <c r="C998" s="35"/>
      <c r="D998" s="35"/>
      <c r="E998" s="35"/>
    </row>
    <row r="999" ht="15.75" customHeight="1">
      <c r="C999" s="35"/>
      <c r="D999" s="35"/>
      <c r="E999" s="35"/>
    </row>
    <row r="1000" ht="15.75" customHeight="1">
      <c r="C1000" s="35"/>
      <c r="D1000" s="35"/>
      <c r="E1000" s="35"/>
    </row>
  </sheetData>
  <autoFilter ref="$A$2:$Q$332"/>
  <mergeCells count="1">
    <mergeCell ref="A1:E1"/>
  </mergeCells>
  <printOptions/>
  <pageMargins bottom="0.75" footer="0.0" header="0.0" left="0.7" right="0.7" top="0.75"/>
  <pageSetup fitToHeight="0" orientation="portrait"/>
  <headerFooter>
    <oddFooter>&amp;RPage &amp;P of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88"/>
    <col customWidth="1" min="2" max="2" width="23.38"/>
    <col customWidth="1" min="3" max="3" width="18.13"/>
    <col customWidth="1" min="4" max="6" width="18.63"/>
    <col customWidth="1" min="7" max="26" width="8.63"/>
  </cols>
  <sheetData>
    <row r="1">
      <c r="A1" s="49" t="s">
        <v>521</v>
      </c>
      <c r="B1" s="50" t="s">
        <v>522</v>
      </c>
      <c r="C1" s="50" t="s">
        <v>523</v>
      </c>
      <c r="D1" s="50" t="s">
        <v>524</v>
      </c>
      <c r="E1" s="50" t="s">
        <v>525</v>
      </c>
      <c r="F1" s="50" t="s">
        <v>526</v>
      </c>
    </row>
    <row r="2">
      <c r="A2" s="49"/>
      <c r="B2" s="50"/>
      <c r="C2" s="50"/>
      <c r="D2" s="50"/>
      <c r="E2" s="50"/>
      <c r="F2" s="50"/>
    </row>
    <row r="3">
      <c r="A3" s="51" t="s">
        <v>527</v>
      </c>
      <c r="B3" s="50"/>
      <c r="C3" s="50"/>
      <c r="D3" s="50"/>
      <c r="E3" s="50"/>
      <c r="F3" s="50"/>
    </row>
    <row r="4">
      <c r="A4" s="49"/>
      <c r="B4" s="50"/>
      <c r="C4" s="50"/>
      <c r="D4" s="50"/>
      <c r="E4" s="50"/>
      <c r="F4" s="50"/>
    </row>
    <row r="5">
      <c r="A5" s="52" t="s">
        <v>528</v>
      </c>
      <c r="B5" s="35">
        <v>2101361.0</v>
      </c>
      <c r="C5" s="35">
        <v>1279866.0</v>
      </c>
      <c r="D5" s="35">
        <v>13604.0</v>
      </c>
      <c r="E5" s="35">
        <v>0.0</v>
      </c>
      <c r="F5" s="35">
        <f t="shared" ref="F5:F7" si="1">SUM(B5-(C5+D5+E5))</f>
        <v>807891</v>
      </c>
    </row>
    <row r="6">
      <c r="B6" s="35"/>
      <c r="C6" s="35"/>
      <c r="D6" s="35"/>
      <c r="E6" s="35"/>
      <c r="F6" s="35">
        <f t="shared" si="1"/>
        <v>0</v>
      </c>
    </row>
    <row r="7">
      <c r="A7" s="52" t="s">
        <v>529</v>
      </c>
      <c r="B7" s="53">
        <v>1976391.0</v>
      </c>
      <c r="C7" s="53">
        <v>369163.0</v>
      </c>
      <c r="D7" s="53">
        <v>82907.0</v>
      </c>
      <c r="E7" s="53">
        <v>0.0</v>
      </c>
      <c r="F7" s="53">
        <f t="shared" si="1"/>
        <v>1524321</v>
      </c>
    </row>
    <row r="8">
      <c r="B8" s="35"/>
      <c r="C8" s="35"/>
      <c r="D8" s="35"/>
      <c r="E8" s="35"/>
      <c r="F8" s="35"/>
    </row>
    <row r="9">
      <c r="A9" s="52" t="s">
        <v>530</v>
      </c>
      <c r="B9" s="54">
        <f t="shared" ref="B9:F9" si="2">SUM(B5:B8)</f>
        <v>4077752</v>
      </c>
      <c r="C9" s="54">
        <f t="shared" si="2"/>
        <v>1649029</v>
      </c>
      <c r="D9" s="54">
        <f t="shared" si="2"/>
        <v>96511</v>
      </c>
      <c r="E9" s="54">
        <f t="shared" si="2"/>
        <v>0</v>
      </c>
      <c r="F9" s="54">
        <f t="shared" si="2"/>
        <v>2332212</v>
      </c>
    </row>
    <row r="10">
      <c r="B10" s="35"/>
      <c r="C10" s="35"/>
      <c r="D10" s="35"/>
      <c r="E10" s="35"/>
      <c r="F10" s="35"/>
    </row>
    <row r="11">
      <c r="B11" s="35"/>
      <c r="C11" s="35"/>
      <c r="D11" s="35"/>
      <c r="E11" s="35"/>
      <c r="F11" s="35"/>
    </row>
    <row r="12">
      <c r="A12" s="51" t="s">
        <v>531</v>
      </c>
      <c r="B12" s="35"/>
      <c r="C12" s="35"/>
      <c r="D12" s="35"/>
      <c r="E12" s="35"/>
      <c r="F12" s="35"/>
    </row>
    <row r="13">
      <c r="B13" s="35"/>
      <c r="C13" s="35"/>
      <c r="D13" s="35"/>
      <c r="E13" s="35"/>
      <c r="F13" s="35"/>
    </row>
    <row r="14">
      <c r="A14" s="52" t="s">
        <v>532</v>
      </c>
      <c r="B14" s="35">
        <v>102000.0</v>
      </c>
      <c r="C14" s="35">
        <v>6000.0</v>
      </c>
      <c r="D14" s="35">
        <v>0.0</v>
      </c>
      <c r="E14" s="35">
        <v>0.0</v>
      </c>
      <c r="F14" s="35">
        <f t="shared" ref="F14:F16" si="3">SUM(B14-(C14+D14+E14))</f>
        <v>96000</v>
      </c>
    </row>
    <row r="15">
      <c r="B15" s="35"/>
      <c r="C15" s="35"/>
      <c r="D15" s="35"/>
      <c r="E15" s="35"/>
      <c r="F15" s="35">
        <f t="shared" si="3"/>
        <v>0</v>
      </c>
    </row>
    <row r="16">
      <c r="A16" s="52" t="s">
        <v>533</v>
      </c>
      <c r="B16" s="53">
        <v>7000.0</v>
      </c>
      <c r="C16" s="53">
        <v>0.0</v>
      </c>
      <c r="D16" s="53">
        <v>0.0</v>
      </c>
      <c r="E16" s="53">
        <v>0.0</v>
      </c>
      <c r="F16" s="53">
        <f t="shared" si="3"/>
        <v>7000</v>
      </c>
    </row>
    <row r="17">
      <c r="B17" s="35"/>
      <c r="C17" s="35"/>
      <c r="D17" s="35"/>
      <c r="E17" s="35"/>
      <c r="F17" s="35"/>
    </row>
    <row r="18">
      <c r="A18" s="52" t="s">
        <v>534</v>
      </c>
      <c r="B18" s="54">
        <f t="shared" ref="B18:F18" si="4">SUM(B9+B14+B16)</f>
        <v>4186752</v>
      </c>
      <c r="C18" s="54">
        <f t="shared" si="4"/>
        <v>1655029</v>
      </c>
      <c r="D18" s="54">
        <f t="shared" si="4"/>
        <v>96511</v>
      </c>
      <c r="E18" s="54">
        <f t="shared" si="4"/>
        <v>0</v>
      </c>
      <c r="F18" s="54">
        <f t="shared" si="4"/>
        <v>2435212</v>
      </c>
    </row>
    <row r="19">
      <c r="B19" s="35"/>
      <c r="C19" s="35"/>
      <c r="D19" s="35"/>
      <c r="E19" s="35"/>
      <c r="F19" s="35"/>
    </row>
    <row r="20">
      <c r="B20" s="35"/>
      <c r="C20" s="35"/>
      <c r="D20" s="35"/>
      <c r="E20" s="35"/>
      <c r="F20" s="35"/>
    </row>
    <row r="21" ht="15.75" customHeight="1">
      <c r="A21" s="51" t="s">
        <v>535</v>
      </c>
      <c r="B21" s="35"/>
      <c r="C21" s="35"/>
      <c r="D21" s="35"/>
      <c r="E21" s="35"/>
      <c r="F21" s="35"/>
    </row>
    <row r="22" ht="15.75" customHeight="1">
      <c r="B22" s="35"/>
      <c r="C22" s="35"/>
      <c r="D22" s="35"/>
      <c r="E22" s="35"/>
      <c r="F22" s="35"/>
    </row>
    <row r="23" ht="15.75" customHeight="1">
      <c r="A23" s="52" t="s">
        <v>536</v>
      </c>
      <c r="B23" s="35">
        <v>323765.0</v>
      </c>
      <c r="C23" s="35"/>
      <c r="D23" s="35"/>
      <c r="E23" s="35"/>
      <c r="F23" s="35">
        <f>B23</f>
        <v>323765</v>
      </c>
    </row>
    <row r="24" ht="15.75" customHeight="1">
      <c r="B24" s="35"/>
      <c r="C24" s="35"/>
      <c r="D24" s="35"/>
      <c r="E24" s="35"/>
      <c r="F24" s="35"/>
    </row>
    <row r="25" ht="15.75" customHeight="1">
      <c r="A25" s="52" t="s">
        <v>537</v>
      </c>
      <c r="B25" s="35">
        <v>681026.0</v>
      </c>
      <c r="C25" s="35"/>
      <c r="D25" s="35"/>
      <c r="E25" s="35"/>
      <c r="F25" s="35">
        <f>B25</f>
        <v>681026</v>
      </c>
    </row>
    <row r="26" ht="15.75" customHeight="1">
      <c r="B26" s="35"/>
      <c r="C26" s="35"/>
      <c r="D26" s="35"/>
      <c r="E26" s="35"/>
      <c r="F26" s="35"/>
    </row>
    <row r="27" ht="15.75" customHeight="1">
      <c r="A27" s="52" t="s">
        <v>538</v>
      </c>
      <c r="B27" s="35">
        <v>215429.0</v>
      </c>
      <c r="C27" s="35"/>
      <c r="D27" s="35"/>
      <c r="E27" s="35"/>
      <c r="F27" s="35">
        <f>B27</f>
        <v>215429</v>
      </c>
    </row>
    <row r="28" ht="15.75" customHeight="1">
      <c r="B28" s="35"/>
      <c r="C28" s="35"/>
      <c r="D28" s="35"/>
      <c r="E28" s="35"/>
      <c r="F28" s="35"/>
    </row>
    <row r="29" ht="15.75" customHeight="1">
      <c r="A29" s="52" t="s">
        <v>539</v>
      </c>
      <c r="B29" s="53">
        <v>600000.0</v>
      </c>
      <c r="C29" s="53">
        <v>0.0</v>
      </c>
      <c r="D29" s="53">
        <v>0.0</v>
      </c>
      <c r="E29" s="53">
        <v>0.0</v>
      </c>
      <c r="F29" s="53">
        <f>B29</f>
        <v>600000</v>
      </c>
    </row>
    <row r="30" ht="15.75" customHeight="1">
      <c r="B30" s="35"/>
      <c r="C30" s="35"/>
      <c r="D30" s="35"/>
      <c r="E30" s="35"/>
      <c r="F30" s="35"/>
    </row>
    <row r="31" ht="15.75" customHeight="1">
      <c r="A31" s="52" t="s">
        <v>540</v>
      </c>
      <c r="B31" s="55">
        <f t="shared" ref="B31:C31" si="5">SUM(B23:B30)</f>
        <v>1820220</v>
      </c>
      <c r="C31" s="53">
        <f t="shared" si="5"/>
        <v>0</v>
      </c>
      <c r="D31" s="53">
        <f>SUM(D20:D23)</f>
        <v>0</v>
      </c>
      <c r="E31" s="53">
        <f t="shared" ref="E31:F31" si="6">SUM(E23:E29)</f>
        <v>0</v>
      </c>
      <c r="F31" s="54">
        <f t="shared" si="6"/>
        <v>1820220</v>
      </c>
    </row>
    <row r="32" ht="15.75" customHeight="1">
      <c r="B32" s="35"/>
      <c r="C32" s="35"/>
      <c r="D32" s="35"/>
      <c r="E32" s="35"/>
      <c r="F32" s="35"/>
    </row>
    <row r="33" ht="15.75" customHeight="1">
      <c r="A33" s="52" t="s">
        <v>541</v>
      </c>
      <c r="B33" s="54">
        <f t="shared" ref="B33:C33" si="7">SUM(B18+B31)</f>
        <v>6006972</v>
      </c>
      <c r="C33" s="54">
        <f t="shared" si="7"/>
        <v>1655029</v>
      </c>
      <c r="D33" s="54">
        <f t="shared" ref="D33:E33" si="8">SUM(D18:D31)</f>
        <v>96511</v>
      </c>
      <c r="E33" s="54">
        <f t="shared" si="8"/>
        <v>0</v>
      </c>
      <c r="F33" s="54">
        <f>SUM(F18+F31)</f>
        <v>4255432</v>
      </c>
    </row>
    <row r="34" ht="15.75" customHeight="1">
      <c r="B34" s="35"/>
      <c r="C34" s="35"/>
      <c r="D34" s="35"/>
      <c r="E34" s="35"/>
      <c r="F34" s="35"/>
    </row>
    <row r="35" ht="15.75" customHeight="1">
      <c r="B35" s="35"/>
      <c r="C35" s="35"/>
      <c r="D35" s="35"/>
      <c r="E35" s="35"/>
      <c r="F35" s="35"/>
    </row>
    <row r="36" ht="15.75" customHeight="1">
      <c r="B36" s="35"/>
      <c r="C36" s="35"/>
      <c r="D36" s="35"/>
      <c r="E36" s="35"/>
      <c r="F36" s="35"/>
    </row>
    <row r="37" ht="15.75" customHeight="1">
      <c r="B37" s="35"/>
      <c r="C37" s="35"/>
      <c r="D37" s="35"/>
      <c r="E37" s="35"/>
      <c r="F37" s="35"/>
    </row>
    <row r="38" ht="15.75" customHeight="1">
      <c r="B38" s="35"/>
      <c r="C38" s="35"/>
      <c r="D38" s="35"/>
      <c r="E38" s="35"/>
      <c r="F38" s="35"/>
    </row>
    <row r="39" ht="15.75" customHeight="1">
      <c r="B39" s="35"/>
      <c r="C39" s="35"/>
      <c r="D39" s="35"/>
      <c r="E39" s="35"/>
      <c r="F39" s="35"/>
    </row>
    <row r="40" ht="15.75" customHeight="1">
      <c r="B40" s="35"/>
      <c r="C40" s="35"/>
      <c r="D40" s="35"/>
      <c r="E40" s="35"/>
      <c r="F40" s="35"/>
    </row>
    <row r="41" ht="15.75" customHeight="1">
      <c r="B41" s="35"/>
      <c r="C41" s="35"/>
      <c r="D41" s="35"/>
      <c r="E41" s="35"/>
      <c r="F41" s="35"/>
    </row>
    <row r="42" ht="15.75" customHeight="1">
      <c r="B42" s="35"/>
      <c r="C42" s="35"/>
      <c r="D42" s="35"/>
      <c r="E42" s="35"/>
      <c r="F42" s="35"/>
    </row>
    <row r="43" ht="15.75" customHeight="1">
      <c r="B43" s="35"/>
      <c r="C43" s="35"/>
      <c r="D43" s="35"/>
      <c r="E43" s="35"/>
      <c r="F43" s="35"/>
    </row>
    <row r="44" ht="15.75" customHeight="1">
      <c r="B44" s="35"/>
      <c r="C44" s="35"/>
      <c r="D44" s="35"/>
      <c r="E44" s="35"/>
      <c r="F44" s="35"/>
    </row>
    <row r="45" ht="15.75" customHeight="1">
      <c r="B45" s="35"/>
      <c r="C45" s="35"/>
      <c r="D45" s="35"/>
      <c r="E45" s="35"/>
      <c r="F45" s="35"/>
    </row>
    <row r="46" ht="15.75" customHeight="1">
      <c r="B46" s="35"/>
      <c r="C46" s="35"/>
      <c r="D46" s="35"/>
      <c r="E46" s="35"/>
      <c r="F46" s="35"/>
    </row>
    <row r="47" ht="15.75" customHeight="1">
      <c r="B47" s="35"/>
      <c r="C47" s="35"/>
      <c r="D47" s="35"/>
      <c r="E47" s="35"/>
      <c r="F47" s="35"/>
    </row>
    <row r="48" ht="15.75" customHeight="1">
      <c r="B48" s="35"/>
      <c r="C48" s="35"/>
      <c r="D48" s="35"/>
      <c r="E48" s="35"/>
      <c r="F48" s="35"/>
    </row>
    <row r="49" ht="15.75" customHeight="1">
      <c r="B49" s="35"/>
      <c r="C49" s="35"/>
      <c r="D49" s="35"/>
      <c r="E49" s="35"/>
      <c r="F49" s="35"/>
    </row>
    <row r="50" ht="15.75" customHeight="1">
      <c r="B50" s="35"/>
      <c r="C50" s="35"/>
      <c r="D50" s="35"/>
      <c r="E50" s="35"/>
      <c r="F50" s="35"/>
    </row>
    <row r="51" ht="15.75" customHeight="1">
      <c r="B51" s="35"/>
      <c r="C51" s="35"/>
      <c r="D51" s="35"/>
      <c r="E51" s="35"/>
      <c r="F51" s="35"/>
    </row>
    <row r="52" ht="15.75" customHeight="1">
      <c r="B52" s="35"/>
      <c r="C52" s="35"/>
      <c r="D52" s="35"/>
      <c r="E52" s="35"/>
      <c r="F52" s="35"/>
    </row>
    <row r="53" ht="15.75" customHeight="1">
      <c r="B53" s="35"/>
      <c r="C53" s="35"/>
      <c r="D53" s="35"/>
      <c r="E53" s="35"/>
      <c r="F53" s="35"/>
    </row>
    <row r="54" ht="15.75" customHeight="1">
      <c r="B54" s="35"/>
      <c r="C54" s="35"/>
      <c r="D54" s="35"/>
      <c r="E54" s="35"/>
      <c r="F54" s="35"/>
    </row>
    <row r="55" ht="15.75" customHeight="1">
      <c r="B55" s="35"/>
      <c r="C55" s="35"/>
      <c r="D55" s="35"/>
      <c r="E55" s="35"/>
      <c r="F55" s="35"/>
    </row>
    <row r="56" ht="15.75" customHeight="1">
      <c r="B56" s="35"/>
      <c r="C56" s="35"/>
      <c r="D56" s="35"/>
      <c r="E56" s="35"/>
      <c r="F56" s="35"/>
    </row>
    <row r="57" ht="15.75" customHeight="1">
      <c r="B57" s="35"/>
      <c r="C57" s="35"/>
      <c r="D57" s="35"/>
      <c r="E57" s="35"/>
      <c r="F57" s="35"/>
    </row>
    <row r="58" ht="15.75" customHeight="1">
      <c r="B58" s="35"/>
      <c r="C58" s="35"/>
      <c r="D58" s="35"/>
      <c r="E58" s="35"/>
      <c r="F58" s="35"/>
    </row>
    <row r="59" ht="15.75" customHeight="1">
      <c r="B59" s="35"/>
      <c r="C59" s="35"/>
      <c r="D59" s="35"/>
      <c r="E59" s="35"/>
      <c r="F59" s="35"/>
    </row>
    <row r="60" ht="15.75" customHeight="1">
      <c r="B60" s="35"/>
      <c r="C60" s="35"/>
      <c r="D60" s="35"/>
      <c r="E60" s="35"/>
      <c r="F60" s="35"/>
    </row>
    <row r="61" ht="15.75" customHeight="1">
      <c r="B61" s="35"/>
      <c r="C61" s="35"/>
      <c r="D61" s="35"/>
      <c r="E61" s="35"/>
      <c r="F61" s="35"/>
    </row>
    <row r="62" ht="15.75" customHeight="1">
      <c r="B62" s="35"/>
      <c r="C62" s="35"/>
      <c r="D62" s="35"/>
      <c r="E62" s="35"/>
      <c r="F62" s="35"/>
    </row>
    <row r="63" ht="15.75" customHeight="1">
      <c r="B63" s="35"/>
      <c r="C63" s="35"/>
      <c r="D63" s="35"/>
      <c r="E63" s="35"/>
      <c r="F63" s="35"/>
    </row>
    <row r="64" ht="15.75" customHeight="1">
      <c r="B64" s="35"/>
      <c r="C64" s="35"/>
      <c r="D64" s="35"/>
      <c r="E64" s="35"/>
      <c r="F64" s="35"/>
    </row>
    <row r="65" ht="15.75" customHeight="1">
      <c r="B65" s="35"/>
      <c r="C65" s="35"/>
      <c r="D65" s="35"/>
      <c r="E65" s="35"/>
      <c r="F65" s="35"/>
    </row>
    <row r="66" ht="15.75" customHeight="1">
      <c r="B66" s="35"/>
      <c r="C66" s="35"/>
      <c r="D66" s="35"/>
      <c r="E66" s="35"/>
      <c r="F66" s="35"/>
    </row>
    <row r="67" ht="15.75" customHeight="1">
      <c r="B67" s="35"/>
      <c r="C67" s="35"/>
      <c r="D67" s="35"/>
      <c r="E67" s="35"/>
      <c r="F67" s="35"/>
    </row>
    <row r="68" ht="15.75" customHeight="1">
      <c r="B68" s="35"/>
      <c r="C68" s="35"/>
      <c r="D68" s="35"/>
      <c r="E68" s="35"/>
      <c r="F68" s="35"/>
    </row>
    <row r="69" ht="15.75" customHeight="1">
      <c r="B69" s="35"/>
      <c r="C69" s="35"/>
      <c r="D69" s="35"/>
      <c r="E69" s="35"/>
      <c r="F69" s="35"/>
    </row>
    <row r="70" ht="15.75" customHeight="1">
      <c r="B70" s="35"/>
      <c r="C70" s="35"/>
      <c r="D70" s="35"/>
      <c r="E70" s="35"/>
      <c r="F70" s="35"/>
    </row>
    <row r="71" ht="15.75" customHeight="1">
      <c r="B71" s="35"/>
      <c r="C71" s="35"/>
      <c r="D71" s="35"/>
      <c r="E71" s="35"/>
      <c r="F71" s="35"/>
    </row>
    <row r="72" ht="15.75" customHeight="1">
      <c r="B72" s="35"/>
      <c r="C72" s="35"/>
      <c r="D72" s="35"/>
      <c r="E72" s="35"/>
      <c r="F72" s="35"/>
    </row>
    <row r="73" ht="15.75" customHeight="1">
      <c r="B73" s="35"/>
      <c r="C73" s="35"/>
      <c r="D73" s="35"/>
      <c r="E73" s="35"/>
      <c r="F73" s="35"/>
    </row>
    <row r="74" ht="15.75" customHeight="1">
      <c r="B74" s="35"/>
      <c r="C74" s="35"/>
      <c r="D74" s="35"/>
      <c r="E74" s="35"/>
      <c r="F74" s="35"/>
    </row>
    <row r="75" ht="15.75" customHeight="1">
      <c r="B75" s="35"/>
      <c r="C75" s="35"/>
      <c r="D75" s="35"/>
      <c r="E75" s="35"/>
      <c r="F75" s="35"/>
    </row>
    <row r="76" ht="15.75" customHeight="1">
      <c r="B76" s="35"/>
      <c r="C76" s="35"/>
      <c r="D76" s="35"/>
      <c r="E76" s="35"/>
      <c r="F76" s="35"/>
    </row>
    <row r="77" ht="15.75" customHeight="1">
      <c r="B77" s="35"/>
      <c r="C77" s="35"/>
      <c r="D77" s="35"/>
      <c r="E77" s="35"/>
      <c r="F77" s="35"/>
    </row>
    <row r="78" ht="15.75" customHeight="1">
      <c r="B78" s="35"/>
      <c r="C78" s="35"/>
      <c r="D78" s="35"/>
      <c r="E78" s="35"/>
      <c r="F78" s="35"/>
    </row>
    <row r="79" ht="15.75" customHeight="1">
      <c r="B79" s="35"/>
      <c r="C79" s="35"/>
      <c r="D79" s="35"/>
      <c r="E79" s="35"/>
      <c r="F79" s="35"/>
    </row>
    <row r="80" ht="15.75" customHeight="1">
      <c r="B80" s="35"/>
      <c r="C80" s="35"/>
      <c r="D80" s="35"/>
      <c r="E80" s="35"/>
      <c r="F80" s="35"/>
    </row>
    <row r="81" ht="15.75" customHeight="1">
      <c r="B81" s="35"/>
      <c r="C81" s="35"/>
      <c r="D81" s="35"/>
      <c r="E81" s="35"/>
      <c r="F81" s="35"/>
    </row>
    <row r="82" ht="15.75" customHeight="1">
      <c r="B82" s="35"/>
      <c r="C82" s="35"/>
      <c r="D82" s="35"/>
      <c r="E82" s="35"/>
      <c r="F82" s="35"/>
    </row>
    <row r="83" ht="15.75" customHeight="1">
      <c r="B83" s="35"/>
      <c r="C83" s="35"/>
      <c r="D83" s="35"/>
      <c r="E83" s="35"/>
      <c r="F83" s="35"/>
    </row>
    <row r="84" ht="15.75" customHeight="1">
      <c r="B84" s="35"/>
      <c r="C84" s="35"/>
      <c r="D84" s="35"/>
      <c r="E84" s="35"/>
      <c r="F84" s="35"/>
    </row>
    <row r="85" ht="15.75" customHeight="1">
      <c r="B85" s="35"/>
      <c r="C85" s="35"/>
      <c r="D85" s="35"/>
      <c r="E85" s="35"/>
      <c r="F85" s="35"/>
    </row>
    <row r="86" ht="15.75" customHeight="1">
      <c r="B86" s="35"/>
      <c r="C86" s="35"/>
      <c r="D86" s="35"/>
      <c r="E86" s="35"/>
      <c r="F86" s="35"/>
    </row>
    <row r="87" ht="15.75" customHeight="1">
      <c r="B87" s="35"/>
      <c r="C87" s="35"/>
      <c r="D87" s="35"/>
      <c r="E87" s="35"/>
      <c r="F87" s="35"/>
    </row>
    <row r="88" ht="15.75" customHeight="1">
      <c r="B88" s="35"/>
      <c r="C88" s="35"/>
      <c r="D88" s="35"/>
      <c r="E88" s="35"/>
      <c r="F88" s="35"/>
    </row>
    <row r="89" ht="15.75" customHeight="1">
      <c r="B89" s="35"/>
      <c r="C89" s="35"/>
      <c r="D89" s="35"/>
      <c r="E89" s="35"/>
      <c r="F89" s="35"/>
    </row>
    <row r="90" ht="15.75" customHeight="1">
      <c r="B90" s="35"/>
      <c r="C90" s="35"/>
      <c r="D90" s="35"/>
      <c r="E90" s="35"/>
      <c r="F90" s="35"/>
    </row>
    <row r="91" ht="15.75" customHeight="1">
      <c r="B91" s="35"/>
      <c r="C91" s="35"/>
      <c r="D91" s="35"/>
      <c r="E91" s="35"/>
      <c r="F91" s="35"/>
    </row>
    <row r="92" ht="15.75" customHeight="1">
      <c r="B92" s="35"/>
      <c r="C92" s="35"/>
      <c r="D92" s="35"/>
      <c r="E92" s="35"/>
      <c r="F92" s="35"/>
    </row>
    <row r="93" ht="15.75" customHeight="1">
      <c r="B93" s="35"/>
      <c r="C93" s="35"/>
      <c r="D93" s="35"/>
      <c r="E93" s="35"/>
      <c r="F93" s="35"/>
    </row>
    <row r="94" ht="15.75" customHeight="1">
      <c r="B94" s="35"/>
      <c r="C94" s="35"/>
      <c r="D94" s="35"/>
      <c r="E94" s="35"/>
      <c r="F94" s="35"/>
    </row>
    <row r="95" ht="15.75" customHeight="1">
      <c r="B95" s="35"/>
      <c r="C95" s="35"/>
      <c r="D95" s="35"/>
      <c r="E95" s="35"/>
      <c r="F95" s="35"/>
    </row>
    <row r="96" ht="15.75" customHeight="1">
      <c r="B96" s="35"/>
      <c r="C96" s="35"/>
      <c r="D96" s="35"/>
      <c r="E96" s="35"/>
      <c r="F96" s="35"/>
    </row>
    <row r="97" ht="15.75" customHeight="1">
      <c r="B97" s="35"/>
      <c r="C97" s="35"/>
      <c r="D97" s="35"/>
      <c r="E97" s="35"/>
      <c r="F97" s="35"/>
    </row>
    <row r="98" ht="15.75" customHeight="1">
      <c r="B98" s="35"/>
      <c r="C98" s="35"/>
      <c r="D98" s="35"/>
      <c r="E98" s="35"/>
      <c r="F98" s="35"/>
    </row>
    <row r="99" ht="15.75" customHeight="1">
      <c r="B99" s="35"/>
      <c r="C99" s="35"/>
      <c r="D99" s="35"/>
      <c r="E99" s="35"/>
      <c r="F99" s="35"/>
    </row>
    <row r="100" ht="15.75" customHeight="1">
      <c r="B100" s="35"/>
      <c r="C100" s="35"/>
      <c r="D100" s="35"/>
      <c r="E100" s="35"/>
      <c r="F100" s="35"/>
    </row>
    <row r="101" ht="15.75" customHeight="1">
      <c r="B101" s="35"/>
      <c r="C101" s="35"/>
      <c r="D101" s="35"/>
      <c r="E101" s="35"/>
      <c r="F101" s="35"/>
    </row>
    <row r="102" ht="15.75" customHeight="1">
      <c r="B102" s="35"/>
      <c r="C102" s="35"/>
      <c r="D102" s="35"/>
      <c r="E102" s="35"/>
      <c r="F102" s="35"/>
    </row>
    <row r="103" ht="15.75" customHeight="1">
      <c r="B103" s="35"/>
      <c r="C103" s="35"/>
      <c r="D103" s="35"/>
      <c r="E103" s="35"/>
      <c r="F103" s="35"/>
    </row>
    <row r="104" ht="15.75" customHeight="1">
      <c r="B104" s="35"/>
      <c r="C104" s="35"/>
      <c r="D104" s="35"/>
      <c r="E104" s="35"/>
      <c r="F104" s="35"/>
    </row>
    <row r="105" ht="15.75" customHeight="1">
      <c r="B105" s="35"/>
      <c r="C105" s="35"/>
      <c r="D105" s="35"/>
      <c r="E105" s="35"/>
      <c r="F105" s="35"/>
    </row>
    <row r="106" ht="15.75" customHeight="1">
      <c r="B106" s="35"/>
      <c r="C106" s="35"/>
      <c r="D106" s="35"/>
      <c r="E106" s="35"/>
      <c r="F106" s="35"/>
    </row>
    <row r="107" ht="15.75" customHeight="1">
      <c r="B107" s="35"/>
      <c r="C107" s="35"/>
      <c r="D107" s="35"/>
      <c r="E107" s="35"/>
      <c r="F107" s="35"/>
    </row>
    <row r="108" ht="15.75" customHeight="1">
      <c r="B108" s="35"/>
      <c r="C108" s="35"/>
      <c r="D108" s="35"/>
      <c r="E108" s="35"/>
      <c r="F108" s="35"/>
    </row>
    <row r="109" ht="15.75" customHeight="1">
      <c r="B109" s="35"/>
      <c r="C109" s="35"/>
      <c r="D109" s="35"/>
      <c r="E109" s="35"/>
      <c r="F109" s="35"/>
    </row>
    <row r="110" ht="15.75" customHeight="1">
      <c r="B110" s="35"/>
      <c r="C110" s="35"/>
      <c r="D110" s="35"/>
      <c r="E110" s="35"/>
      <c r="F110" s="35"/>
    </row>
    <row r="111" ht="15.75" customHeight="1">
      <c r="B111" s="35"/>
      <c r="C111" s="35"/>
      <c r="D111" s="35"/>
      <c r="E111" s="35"/>
      <c r="F111" s="35"/>
    </row>
    <row r="112" ht="15.75" customHeight="1">
      <c r="B112" s="35"/>
      <c r="C112" s="35"/>
      <c r="D112" s="35"/>
      <c r="E112" s="35"/>
      <c r="F112" s="35"/>
    </row>
    <row r="113" ht="15.75" customHeight="1">
      <c r="B113" s="35"/>
      <c r="C113" s="35"/>
      <c r="D113" s="35"/>
      <c r="E113" s="35"/>
      <c r="F113" s="35"/>
    </row>
    <row r="114" ht="15.75" customHeight="1">
      <c r="B114" s="35"/>
      <c r="C114" s="35"/>
      <c r="D114" s="35"/>
      <c r="E114" s="35"/>
      <c r="F114" s="35"/>
    </row>
    <row r="115" ht="15.75" customHeight="1">
      <c r="B115" s="35"/>
      <c r="C115" s="35"/>
      <c r="D115" s="35"/>
      <c r="E115" s="35"/>
      <c r="F115" s="35"/>
    </row>
    <row r="116" ht="15.75" customHeight="1">
      <c r="B116" s="35"/>
      <c r="C116" s="35"/>
      <c r="D116" s="35"/>
      <c r="E116" s="35"/>
      <c r="F116" s="35"/>
    </row>
    <row r="117" ht="15.75" customHeight="1">
      <c r="B117" s="35"/>
      <c r="C117" s="35"/>
      <c r="D117" s="35"/>
      <c r="E117" s="35"/>
      <c r="F117" s="35"/>
    </row>
    <row r="118" ht="15.75" customHeight="1">
      <c r="B118" s="35"/>
      <c r="C118" s="35"/>
      <c r="D118" s="35"/>
      <c r="E118" s="35"/>
      <c r="F118" s="35"/>
    </row>
    <row r="119" ht="15.75" customHeight="1">
      <c r="B119" s="35"/>
      <c r="C119" s="35"/>
      <c r="D119" s="35"/>
      <c r="E119" s="35"/>
      <c r="F119" s="35"/>
    </row>
    <row r="120" ht="15.75" customHeight="1">
      <c r="B120" s="35"/>
      <c r="C120" s="35"/>
      <c r="D120" s="35"/>
      <c r="E120" s="35"/>
      <c r="F120" s="35"/>
    </row>
    <row r="121" ht="15.75" customHeight="1">
      <c r="B121" s="35"/>
      <c r="C121" s="35"/>
      <c r="D121" s="35"/>
      <c r="E121" s="35"/>
      <c r="F121" s="35"/>
    </row>
    <row r="122" ht="15.75" customHeight="1">
      <c r="B122" s="35"/>
      <c r="C122" s="35"/>
      <c r="D122" s="35"/>
      <c r="E122" s="35"/>
      <c r="F122" s="35"/>
    </row>
    <row r="123" ht="15.75" customHeight="1">
      <c r="B123" s="35"/>
      <c r="C123" s="35"/>
      <c r="D123" s="35"/>
      <c r="E123" s="35"/>
      <c r="F123" s="35"/>
    </row>
    <row r="124" ht="15.75" customHeight="1">
      <c r="B124" s="35"/>
      <c r="C124" s="35"/>
      <c r="D124" s="35"/>
      <c r="E124" s="35"/>
      <c r="F124" s="35"/>
    </row>
    <row r="125" ht="15.75" customHeight="1">
      <c r="B125" s="35"/>
      <c r="C125" s="35"/>
      <c r="D125" s="35"/>
      <c r="E125" s="35"/>
      <c r="F125" s="35"/>
    </row>
    <row r="126" ht="15.75" customHeight="1">
      <c r="B126" s="35"/>
      <c r="C126" s="35"/>
      <c r="D126" s="35"/>
      <c r="E126" s="35"/>
      <c r="F126" s="35"/>
    </row>
    <row r="127" ht="15.75" customHeight="1">
      <c r="B127" s="35"/>
      <c r="C127" s="35"/>
      <c r="D127" s="35"/>
      <c r="E127" s="35"/>
      <c r="F127" s="35"/>
    </row>
    <row r="128" ht="15.75" customHeight="1">
      <c r="B128" s="35"/>
      <c r="C128" s="35"/>
      <c r="D128" s="35"/>
      <c r="E128" s="35"/>
      <c r="F128" s="35"/>
    </row>
    <row r="129" ht="15.75" customHeight="1">
      <c r="B129" s="35"/>
      <c r="C129" s="35"/>
      <c r="D129" s="35"/>
      <c r="E129" s="35"/>
      <c r="F129" s="35"/>
    </row>
    <row r="130" ht="15.75" customHeight="1">
      <c r="B130" s="35"/>
      <c r="C130" s="35"/>
      <c r="D130" s="35"/>
      <c r="E130" s="35"/>
      <c r="F130" s="35"/>
    </row>
    <row r="131" ht="15.75" customHeight="1">
      <c r="B131" s="35"/>
      <c r="C131" s="35"/>
      <c r="D131" s="35"/>
      <c r="E131" s="35"/>
      <c r="F131" s="35"/>
    </row>
    <row r="132" ht="15.75" customHeight="1">
      <c r="B132" s="35"/>
      <c r="C132" s="35"/>
      <c r="D132" s="35"/>
      <c r="E132" s="35"/>
      <c r="F132" s="35"/>
    </row>
    <row r="133" ht="15.75" customHeight="1">
      <c r="B133" s="35"/>
      <c r="C133" s="35"/>
      <c r="D133" s="35"/>
      <c r="E133" s="35"/>
      <c r="F133" s="35"/>
    </row>
    <row r="134" ht="15.75" customHeight="1">
      <c r="B134" s="35"/>
      <c r="C134" s="35"/>
      <c r="D134" s="35"/>
      <c r="E134" s="35"/>
      <c r="F134" s="35"/>
    </row>
    <row r="135" ht="15.75" customHeight="1">
      <c r="B135" s="35"/>
      <c r="C135" s="35"/>
      <c r="D135" s="35"/>
      <c r="E135" s="35"/>
      <c r="F135" s="35"/>
    </row>
    <row r="136" ht="15.75" customHeight="1">
      <c r="B136" s="35"/>
      <c r="C136" s="35"/>
      <c r="D136" s="35"/>
      <c r="E136" s="35"/>
      <c r="F136" s="35"/>
    </row>
    <row r="137" ht="15.75" customHeight="1">
      <c r="B137" s="35"/>
      <c r="C137" s="35"/>
      <c r="D137" s="35"/>
      <c r="E137" s="35"/>
      <c r="F137" s="35"/>
    </row>
    <row r="138" ht="15.75" customHeight="1">
      <c r="B138" s="35"/>
      <c r="C138" s="35"/>
      <c r="D138" s="35"/>
      <c r="E138" s="35"/>
      <c r="F138" s="35"/>
    </row>
    <row r="139" ht="15.75" customHeight="1">
      <c r="B139" s="35"/>
      <c r="C139" s="35"/>
      <c r="D139" s="35"/>
      <c r="E139" s="35"/>
      <c r="F139" s="35"/>
    </row>
    <row r="140" ht="15.75" customHeight="1">
      <c r="B140" s="35"/>
      <c r="C140" s="35"/>
      <c r="D140" s="35"/>
      <c r="E140" s="35"/>
      <c r="F140" s="35"/>
    </row>
    <row r="141" ht="15.75" customHeight="1">
      <c r="B141" s="35"/>
      <c r="C141" s="35"/>
      <c r="D141" s="35"/>
      <c r="E141" s="35"/>
      <c r="F141" s="35"/>
    </row>
    <row r="142" ht="15.75" customHeight="1">
      <c r="B142" s="35"/>
      <c r="C142" s="35"/>
      <c r="D142" s="35"/>
      <c r="E142" s="35"/>
      <c r="F142" s="35"/>
    </row>
    <row r="143" ht="15.75" customHeight="1">
      <c r="B143" s="35"/>
      <c r="C143" s="35"/>
      <c r="D143" s="35"/>
      <c r="E143" s="35"/>
      <c r="F143" s="35"/>
    </row>
    <row r="144" ht="15.75" customHeight="1">
      <c r="B144" s="35"/>
      <c r="C144" s="35"/>
      <c r="D144" s="35"/>
      <c r="E144" s="35"/>
      <c r="F144" s="35"/>
    </row>
    <row r="145" ht="15.75" customHeight="1">
      <c r="B145" s="35"/>
      <c r="C145" s="35"/>
      <c r="D145" s="35"/>
      <c r="E145" s="35"/>
      <c r="F145" s="35"/>
    </row>
    <row r="146" ht="15.75" customHeight="1">
      <c r="B146" s="35"/>
      <c r="C146" s="35"/>
      <c r="D146" s="35"/>
      <c r="E146" s="35"/>
      <c r="F146" s="35"/>
    </row>
    <row r="147" ht="15.75" customHeight="1">
      <c r="B147" s="35"/>
      <c r="C147" s="35"/>
      <c r="D147" s="35"/>
      <c r="E147" s="35"/>
      <c r="F147" s="35"/>
    </row>
    <row r="148" ht="15.75" customHeight="1">
      <c r="B148" s="35"/>
      <c r="C148" s="35"/>
      <c r="D148" s="35"/>
      <c r="E148" s="35"/>
      <c r="F148" s="35"/>
    </row>
    <row r="149" ht="15.75" customHeight="1">
      <c r="B149" s="35"/>
      <c r="C149" s="35"/>
      <c r="D149" s="35"/>
      <c r="E149" s="35"/>
      <c r="F149" s="35"/>
    </row>
    <row r="150" ht="15.75" customHeight="1">
      <c r="B150" s="35"/>
      <c r="C150" s="35"/>
      <c r="D150" s="35"/>
      <c r="E150" s="35"/>
      <c r="F150" s="35"/>
    </row>
    <row r="151" ht="15.75" customHeight="1">
      <c r="B151" s="35"/>
      <c r="C151" s="35"/>
      <c r="D151" s="35"/>
      <c r="E151" s="35"/>
      <c r="F151" s="35"/>
    </row>
    <row r="152" ht="15.75" customHeight="1">
      <c r="B152" s="35"/>
      <c r="C152" s="35"/>
      <c r="D152" s="35"/>
      <c r="E152" s="35"/>
      <c r="F152" s="35"/>
    </row>
    <row r="153" ht="15.75" customHeight="1">
      <c r="B153" s="35"/>
      <c r="C153" s="35"/>
      <c r="D153" s="35"/>
      <c r="E153" s="35"/>
      <c r="F153" s="35"/>
    </row>
    <row r="154" ht="15.75" customHeight="1">
      <c r="B154" s="35"/>
      <c r="C154" s="35"/>
      <c r="D154" s="35"/>
      <c r="E154" s="35"/>
      <c r="F154" s="35"/>
    </row>
    <row r="155" ht="15.75" customHeight="1">
      <c r="B155" s="35"/>
      <c r="C155" s="35"/>
      <c r="D155" s="35"/>
      <c r="E155" s="35"/>
      <c r="F155" s="35"/>
    </row>
    <row r="156" ht="15.75" customHeight="1">
      <c r="B156" s="35"/>
      <c r="C156" s="35"/>
      <c r="D156" s="35"/>
      <c r="E156" s="35"/>
      <c r="F156" s="35"/>
    </row>
    <row r="157" ht="15.75" customHeight="1">
      <c r="B157" s="35"/>
      <c r="C157" s="35"/>
      <c r="D157" s="35"/>
      <c r="E157" s="35"/>
      <c r="F157" s="35"/>
    </row>
    <row r="158" ht="15.75" customHeight="1">
      <c r="B158" s="35"/>
      <c r="C158" s="35"/>
      <c r="D158" s="35"/>
      <c r="E158" s="35"/>
      <c r="F158" s="35"/>
    </row>
    <row r="159" ht="15.75" customHeight="1">
      <c r="B159" s="35"/>
      <c r="C159" s="35"/>
      <c r="D159" s="35"/>
      <c r="E159" s="35"/>
      <c r="F159" s="35"/>
    </row>
    <row r="160" ht="15.75" customHeight="1">
      <c r="B160" s="35"/>
      <c r="C160" s="35"/>
      <c r="D160" s="35"/>
      <c r="E160" s="35"/>
      <c r="F160" s="35"/>
    </row>
    <row r="161" ht="15.75" customHeight="1">
      <c r="B161" s="35"/>
      <c r="C161" s="35"/>
      <c r="D161" s="35"/>
      <c r="E161" s="35"/>
      <c r="F161" s="35"/>
    </row>
    <row r="162" ht="15.75" customHeight="1">
      <c r="B162" s="35"/>
      <c r="C162" s="35"/>
      <c r="D162" s="35"/>
      <c r="E162" s="35"/>
      <c r="F162" s="35"/>
    </row>
    <row r="163" ht="15.75" customHeight="1">
      <c r="B163" s="35"/>
      <c r="C163" s="35"/>
      <c r="D163" s="35"/>
      <c r="E163" s="35"/>
      <c r="F163" s="35"/>
    </row>
    <row r="164" ht="15.75" customHeight="1">
      <c r="B164" s="35"/>
      <c r="C164" s="35"/>
      <c r="D164" s="35"/>
      <c r="E164" s="35"/>
      <c r="F164" s="35"/>
    </row>
    <row r="165" ht="15.75" customHeight="1">
      <c r="B165" s="35"/>
      <c r="C165" s="35"/>
      <c r="D165" s="35"/>
      <c r="E165" s="35"/>
      <c r="F165" s="35"/>
    </row>
    <row r="166" ht="15.75" customHeight="1">
      <c r="B166" s="35"/>
      <c r="C166" s="35"/>
      <c r="D166" s="35"/>
      <c r="E166" s="35"/>
      <c r="F166" s="35"/>
    </row>
    <row r="167" ht="15.75" customHeight="1">
      <c r="B167" s="35"/>
      <c r="C167" s="35"/>
      <c r="D167" s="35"/>
      <c r="E167" s="35"/>
      <c r="F167" s="35"/>
    </row>
    <row r="168" ht="15.75" customHeight="1">
      <c r="B168" s="35"/>
      <c r="C168" s="35"/>
      <c r="D168" s="35"/>
      <c r="E168" s="35"/>
      <c r="F168" s="35"/>
    </row>
    <row r="169" ht="15.75" customHeight="1">
      <c r="B169" s="35"/>
      <c r="C169" s="35"/>
      <c r="D169" s="35"/>
      <c r="E169" s="35"/>
      <c r="F169" s="35"/>
    </row>
    <row r="170" ht="15.75" customHeight="1">
      <c r="B170" s="35"/>
      <c r="C170" s="35"/>
      <c r="D170" s="35"/>
      <c r="E170" s="35"/>
      <c r="F170" s="35"/>
    </row>
    <row r="171" ht="15.75" customHeight="1">
      <c r="B171" s="35"/>
      <c r="C171" s="35"/>
      <c r="D171" s="35"/>
      <c r="E171" s="35"/>
      <c r="F171" s="35"/>
    </row>
    <row r="172" ht="15.75" customHeight="1">
      <c r="B172" s="35"/>
      <c r="C172" s="35"/>
      <c r="D172" s="35"/>
      <c r="E172" s="35"/>
      <c r="F172" s="35"/>
    </row>
    <row r="173" ht="15.75" customHeight="1">
      <c r="B173" s="35"/>
      <c r="C173" s="35"/>
      <c r="D173" s="35"/>
      <c r="E173" s="35"/>
      <c r="F173" s="35"/>
    </row>
    <row r="174" ht="15.75" customHeight="1">
      <c r="B174" s="35"/>
      <c r="C174" s="35"/>
      <c r="D174" s="35"/>
      <c r="E174" s="35"/>
      <c r="F174" s="35"/>
    </row>
    <row r="175" ht="15.75" customHeight="1">
      <c r="B175" s="35"/>
      <c r="C175" s="35"/>
      <c r="D175" s="35"/>
      <c r="E175" s="35"/>
      <c r="F175" s="35"/>
    </row>
    <row r="176" ht="15.75" customHeight="1">
      <c r="B176" s="35"/>
      <c r="C176" s="35"/>
      <c r="D176" s="35"/>
      <c r="E176" s="35"/>
      <c r="F176" s="35"/>
    </row>
    <row r="177" ht="15.75" customHeight="1">
      <c r="B177" s="35"/>
      <c r="C177" s="35"/>
      <c r="D177" s="35"/>
      <c r="E177" s="35"/>
      <c r="F177" s="35"/>
    </row>
    <row r="178" ht="15.75" customHeight="1">
      <c r="B178" s="35"/>
      <c r="C178" s="35"/>
      <c r="D178" s="35"/>
      <c r="E178" s="35"/>
      <c r="F178" s="35"/>
    </row>
    <row r="179" ht="15.75" customHeight="1">
      <c r="B179" s="35"/>
      <c r="C179" s="35"/>
      <c r="D179" s="35"/>
      <c r="E179" s="35"/>
      <c r="F179" s="35"/>
    </row>
    <row r="180" ht="15.75" customHeight="1">
      <c r="B180" s="35"/>
      <c r="C180" s="35"/>
      <c r="D180" s="35"/>
      <c r="E180" s="35"/>
      <c r="F180" s="35"/>
    </row>
    <row r="181" ht="15.75" customHeight="1">
      <c r="B181" s="35"/>
      <c r="C181" s="35"/>
      <c r="D181" s="35"/>
      <c r="E181" s="35"/>
      <c r="F181" s="35"/>
    </row>
    <row r="182" ht="15.75" customHeight="1">
      <c r="B182" s="35"/>
      <c r="C182" s="35"/>
      <c r="D182" s="35"/>
      <c r="E182" s="35"/>
      <c r="F182" s="35"/>
    </row>
    <row r="183" ht="15.75" customHeight="1">
      <c r="B183" s="35"/>
      <c r="C183" s="35"/>
      <c r="D183" s="35"/>
      <c r="E183" s="35"/>
      <c r="F183" s="35"/>
    </row>
    <row r="184" ht="15.75" customHeight="1">
      <c r="B184" s="35"/>
      <c r="C184" s="35"/>
      <c r="D184" s="35"/>
      <c r="E184" s="35"/>
      <c r="F184" s="35"/>
    </row>
    <row r="185" ht="15.75" customHeight="1">
      <c r="B185" s="35"/>
      <c r="C185" s="35"/>
      <c r="D185" s="35"/>
      <c r="E185" s="35"/>
      <c r="F185" s="35"/>
    </row>
    <row r="186" ht="15.75" customHeight="1">
      <c r="B186" s="35"/>
      <c r="C186" s="35"/>
      <c r="D186" s="35"/>
      <c r="E186" s="35"/>
      <c r="F186" s="35"/>
    </row>
    <row r="187" ht="15.75" customHeight="1">
      <c r="B187" s="35"/>
      <c r="C187" s="35"/>
      <c r="D187" s="35"/>
      <c r="E187" s="35"/>
      <c r="F187" s="35"/>
    </row>
    <row r="188" ht="15.75" customHeight="1">
      <c r="B188" s="35"/>
      <c r="C188" s="35"/>
      <c r="D188" s="35"/>
      <c r="E188" s="35"/>
      <c r="F188" s="35"/>
    </row>
    <row r="189" ht="15.75" customHeight="1">
      <c r="B189" s="35"/>
      <c r="C189" s="35"/>
      <c r="D189" s="35"/>
      <c r="E189" s="35"/>
      <c r="F189" s="35"/>
    </row>
    <row r="190" ht="15.75" customHeight="1">
      <c r="B190" s="35"/>
      <c r="C190" s="35"/>
      <c r="D190" s="35"/>
      <c r="E190" s="35"/>
      <c r="F190" s="35"/>
    </row>
    <row r="191" ht="15.75" customHeight="1">
      <c r="B191" s="35"/>
      <c r="C191" s="35"/>
      <c r="D191" s="35"/>
      <c r="E191" s="35"/>
      <c r="F191" s="35"/>
    </row>
    <row r="192" ht="15.75" customHeight="1">
      <c r="B192" s="35"/>
      <c r="C192" s="35"/>
      <c r="D192" s="35"/>
      <c r="E192" s="35"/>
      <c r="F192" s="35"/>
    </row>
    <row r="193" ht="15.75" customHeight="1">
      <c r="B193" s="35"/>
      <c r="C193" s="35"/>
      <c r="D193" s="35"/>
      <c r="E193" s="35"/>
      <c r="F193" s="35"/>
    </row>
    <row r="194" ht="15.75" customHeight="1">
      <c r="B194" s="35"/>
      <c r="C194" s="35"/>
      <c r="D194" s="35"/>
      <c r="E194" s="35"/>
      <c r="F194" s="35"/>
    </row>
    <row r="195" ht="15.75" customHeight="1">
      <c r="B195" s="35"/>
      <c r="C195" s="35"/>
      <c r="D195" s="35"/>
      <c r="E195" s="35"/>
      <c r="F195" s="35"/>
    </row>
    <row r="196" ht="15.75" customHeight="1">
      <c r="B196" s="35"/>
      <c r="C196" s="35"/>
      <c r="D196" s="35"/>
      <c r="E196" s="35"/>
      <c r="F196" s="35"/>
    </row>
    <row r="197" ht="15.75" customHeight="1">
      <c r="B197" s="35"/>
      <c r="C197" s="35"/>
      <c r="D197" s="35"/>
      <c r="E197" s="35"/>
      <c r="F197" s="35"/>
    </row>
    <row r="198" ht="15.75" customHeight="1">
      <c r="B198" s="35"/>
      <c r="C198" s="35"/>
      <c r="D198" s="35"/>
      <c r="E198" s="35"/>
      <c r="F198" s="35"/>
    </row>
    <row r="199" ht="15.75" customHeight="1">
      <c r="B199" s="35"/>
      <c r="C199" s="35"/>
      <c r="D199" s="35"/>
      <c r="E199" s="35"/>
      <c r="F199" s="35"/>
    </row>
    <row r="200" ht="15.75" customHeight="1">
      <c r="B200" s="35"/>
      <c r="C200" s="35"/>
      <c r="D200" s="35"/>
      <c r="E200" s="35"/>
      <c r="F200" s="35"/>
    </row>
    <row r="201" ht="15.75" customHeight="1">
      <c r="B201" s="35"/>
      <c r="C201" s="35"/>
      <c r="D201" s="35"/>
      <c r="E201" s="35"/>
      <c r="F201" s="35"/>
    </row>
    <row r="202" ht="15.75" customHeight="1">
      <c r="B202" s="35"/>
      <c r="C202" s="35"/>
      <c r="D202" s="35"/>
      <c r="E202" s="35"/>
      <c r="F202" s="35"/>
    </row>
    <row r="203" ht="15.75" customHeight="1">
      <c r="B203" s="35"/>
      <c r="C203" s="35"/>
      <c r="D203" s="35"/>
      <c r="E203" s="35"/>
      <c r="F203" s="35"/>
    </row>
    <row r="204" ht="15.75" customHeight="1">
      <c r="B204" s="35"/>
      <c r="C204" s="35"/>
      <c r="D204" s="35"/>
      <c r="E204" s="35"/>
      <c r="F204" s="35"/>
    </row>
    <row r="205" ht="15.75" customHeight="1">
      <c r="B205" s="35"/>
      <c r="C205" s="35"/>
      <c r="D205" s="35"/>
      <c r="E205" s="35"/>
      <c r="F205" s="35"/>
    </row>
    <row r="206" ht="15.75" customHeight="1">
      <c r="B206" s="35"/>
      <c r="C206" s="35"/>
      <c r="D206" s="35"/>
      <c r="E206" s="35"/>
      <c r="F206" s="35"/>
    </row>
    <row r="207" ht="15.75" customHeight="1">
      <c r="B207" s="35"/>
      <c r="C207" s="35"/>
      <c r="D207" s="35"/>
      <c r="E207" s="35"/>
      <c r="F207" s="35"/>
    </row>
    <row r="208" ht="15.75" customHeight="1">
      <c r="B208" s="35"/>
      <c r="C208" s="35"/>
      <c r="D208" s="35"/>
      <c r="E208" s="35"/>
      <c r="F208" s="35"/>
    </row>
    <row r="209" ht="15.75" customHeight="1">
      <c r="B209" s="35"/>
      <c r="C209" s="35"/>
      <c r="D209" s="35"/>
      <c r="E209" s="35"/>
      <c r="F209" s="35"/>
    </row>
    <row r="210" ht="15.75" customHeight="1">
      <c r="B210" s="35"/>
      <c r="C210" s="35"/>
      <c r="D210" s="35"/>
      <c r="E210" s="35"/>
      <c r="F210" s="35"/>
    </row>
    <row r="211" ht="15.75" customHeight="1">
      <c r="B211" s="35"/>
      <c r="C211" s="35"/>
      <c r="D211" s="35"/>
      <c r="E211" s="35"/>
      <c r="F211" s="35"/>
    </row>
    <row r="212" ht="15.75" customHeight="1">
      <c r="B212" s="35"/>
      <c r="C212" s="35"/>
      <c r="D212" s="35"/>
      <c r="E212" s="35"/>
      <c r="F212" s="35"/>
    </row>
    <row r="213" ht="15.75" customHeight="1">
      <c r="B213" s="35"/>
      <c r="C213" s="35"/>
      <c r="D213" s="35"/>
      <c r="E213" s="35"/>
      <c r="F213" s="35"/>
    </row>
    <row r="214" ht="15.75" customHeight="1">
      <c r="B214" s="35"/>
      <c r="C214" s="35"/>
      <c r="D214" s="35"/>
      <c r="E214" s="35"/>
      <c r="F214" s="35"/>
    </row>
    <row r="215" ht="15.75" customHeight="1">
      <c r="B215" s="35"/>
      <c r="C215" s="35"/>
      <c r="D215" s="35"/>
      <c r="E215" s="35"/>
      <c r="F215" s="35"/>
    </row>
    <row r="216" ht="15.75" customHeight="1">
      <c r="B216" s="35"/>
      <c r="C216" s="35"/>
      <c r="D216" s="35"/>
      <c r="E216" s="35"/>
      <c r="F216" s="35"/>
    </row>
    <row r="217" ht="15.75" customHeight="1">
      <c r="B217" s="35"/>
      <c r="C217" s="35"/>
      <c r="D217" s="35"/>
      <c r="E217" s="35"/>
      <c r="F217" s="35"/>
    </row>
    <row r="218" ht="15.75" customHeight="1">
      <c r="B218" s="35"/>
      <c r="C218" s="35"/>
      <c r="D218" s="35"/>
      <c r="E218" s="35"/>
      <c r="F218" s="35"/>
    </row>
    <row r="219" ht="15.75" customHeight="1">
      <c r="B219" s="35"/>
      <c r="C219" s="35"/>
      <c r="D219" s="35"/>
      <c r="E219" s="35"/>
      <c r="F219" s="35"/>
    </row>
    <row r="220" ht="15.75" customHeight="1">
      <c r="B220" s="35"/>
      <c r="C220" s="35"/>
      <c r="D220" s="35"/>
      <c r="E220" s="35"/>
      <c r="F220" s="35"/>
    </row>
    <row r="221" ht="15.75" customHeight="1">
      <c r="B221" s="35"/>
      <c r="C221" s="35"/>
      <c r="D221" s="35"/>
      <c r="E221" s="35"/>
      <c r="F221" s="35"/>
    </row>
    <row r="222" ht="15.75" customHeight="1">
      <c r="B222" s="35"/>
      <c r="C222" s="35"/>
      <c r="D222" s="35"/>
      <c r="E222" s="35"/>
      <c r="F222" s="35"/>
    </row>
    <row r="223" ht="15.75" customHeight="1">
      <c r="B223" s="35"/>
      <c r="C223" s="35"/>
      <c r="D223" s="35"/>
      <c r="E223" s="35"/>
      <c r="F223" s="35"/>
    </row>
    <row r="224" ht="15.75" customHeight="1">
      <c r="B224" s="35"/>
      <c r="C224" s="35"/>
      <c r="D224" s="35"/>
      <c r="E224" s="35"/>
      <c r="F224" s="35"/>
    </row>
    <row r="225" ht="15.75" customHeight="1">
      <c r="B225" s="35"/>
      <c r="C225" s="35"/>
      <c r="D225" s="35"/>
      <c r="E225" s="35"/>
      <c r="F225" s="35"/>
    </row>
    <row r="226" ht="15.75" customHeight="1">
      <c r="B226" s="35"/>
      <c r="C226" s="35"/>
      <c r="D226" s="35"/>
      <c r="E226" s="35"/>
      <c r="F226" s="35"/>
    </row>
    <row r="227" ht="15.75" customHeight="1">
      <c r="B227" s="35"/>
      <c r="C227" s="35"/>
      <c r="D227" s="35"/>
      <c r="E227" s="35"/>
      <c r="F227" s="35"/>
    </row>
    <row r="228" ht="15.75" customHeight="1">
      <c r="B228" s="35"/>
      <c r="C228" s="35"/>
      <c r="D228" s="35"/>
      <c r="E228" s="35"/>
      <c r="F228" s="35"/>
    </row>
    <row r="229" ht="15.75" customHeight="1">
      <c r="B229" s="35"/>
      <c r="C229" s="35"/>
      <c r="D229" s="35"/>
      <c r="E229" s="35"/>
      <c r="F229" s="35"/>
    </row>
    <row r="230" ht="15.75" customHeight="1">
      <c r="B230" s="35"/>
      <c r="C230" s="35"/>
      <c r="D230" s="35"/>
      <c r="E230" s="35"/>
      <c r="F230" s="35"/>
    </row>
    <row r="231" ht="15.75" customHeight="1">
      <c r="B231" s="35"/>
      <c r="C231" s="35"/>
      <c r="D231" s="35"/>
      <c r="E231" s="35"/>
      <c r="F231" s="35"/>
    </row>
    <row r="232" ht="15.75" customHeight="1">
      <c r="B232" s="35"/>
      <c r="C232" s="35"/>
      <c r="D232" s="35"/>
      <c r="E232" s="35"/>
      <c r="F232" s="35"/>
    </row>
    <row r="233" ht="15.75" customHeight="1">
      <c r="B233" s="35"/>
      <c r="C233" s="35"/>
      <c r="D233" s="35"/>
      <c r="E233" s="35"/>
      <c r="F233" s="35"/>
    </row>
    <row r="234" ht="15.75" customHeight="1">
      <c r="B234" s="35"/>
      <c r="C234" s="35"/>
      <c r="D234" s="35"/>
      <c r="E234" s="35"/>
      <c r="F234" s="35"/>
    </row>
    <row r="235" ht="15.75" customHeight="1">
      <c r="B235" s="35"/>
      <c r="C235" s="35"/>
      <c r="D235" s="35"/>
      <c r="E235" s="35"/>
      <c r="F235" s="35"/>
    </row>
    <row r="236" ht="15.75" customHeight="1">
      <c r="B236" s="35"/>
      <c r="C236" s="35"/>
      <c r="D236" s="35"/>
      <c r="E236" s="35"/>
      <c r="F236" s="35"/>
    </row>
    <row r="237" ht="15.75" customHeight="1">
      <c r="B237" s="35"/>
      <c r="C237" s="35"/>
      <c r="D237" s="35"/>
      <c r="E237" s="35"/>
      <c r="F237" s="35"/>
    </row>
    <row r="238" ht="15.75" customHeight="1">
      <c r="B238" s="35"/>
      <c r="C238" s="35"/>
      <c r="D238" s="35"/>
      <c r="E238" s="35"/>
      <c r="F238" s="35"/>
    </row>
    <row r="239" ht="15.75" customHeight="1">
      <c r="B239" s="35"/>
      <c r="C239" s="35"/>
      <c r="D239" s="35"/>
      <c r="E239" s="35"/>
      <c r="F239" s="35"/>
    </row>
    <row r="240" ht="15.75" customHeight="1">
      <c r="B240" s="35"/>
      <c r="C240" s="35"/>
      <c r="D240" s="35"/>
      <c r="E240" s="35"/>
      <c r="F240" s="35"/>
    </row>
    <row r="241" ht="15.75" customHeight="1">
      <c r="B241" s="35"/>
      <c r="C241" s="35"/>
      <c r="D241" s="35"/>
      <c r="E241" s="35"/>
      <c r="F241" s="35"/>
    </row>
    <row r="242" ht="15.75" customHeight="1">
      <c r="B242" s="35"/>
      <c r="C242" s="35"/>
      <c r="D242" s="35"/>
      <c r="E242" s="35"/>
      <c r="F242" s="35"/>
    </row>
    <row r="243" ht="15.75" customHeight="1">
      <c r="B243" s="35"/>
      <c r="C243" s="35"/>
      <c r="D243" s="35"/>
      <c r="E243" s="35"/>
      <c r="F243" s="35"/>
    </row>
    <row r="244" ht="15.75" customHeight="1">
      <c r="B244" s="35"/>
      <c r="C244" s="35"/>
      <c r="D244" s="35"/>
      <c r="E244" s="35"/>
      <c r="F244" s="35"/>
    </row>
    <row r="245" ht="15.75" customHeight="1">
      <c r="B245" s="35"/>
      <c r="C245" s="35"/>
      <c r="D245" s="35"/>
      <c r="E245" s="35"/>
      <c r="F245" s="35"/>
    </row>
    <row r="246" ht="15.75" customHeight="1">
      <c r="B246" s="35"/>
      <c r="C246" s="35"/>
      <c r="D246" s="35"/>
      <c r="E246" s="35"/>
      <c r="F246" s="35"/>
    </row>
    <row r="247" ht="15.75" customHeight="1">
      <c r="B247" s="35"/>
      <c r="C247" s="35"/>
      <c r="D247" s="35"/>
      <c r="E247" s="35"/>
      <c r="F247" s="35"/>
    </row>
    <row r="248" ht="15.75" customHeight="1">
      <c r="B248" s="35"/>
      <c r="C248" s="35"/>
      <c r="D248" s="35"/>
      <c r="E248" s="35"/>
      <c r="F248" s="35"/>
    </row>
    <row r="249" ht="15.75" customHeight="1">
      <c r="B249" s="35"/>
      <c r="C249" s="35"/>
      <c r="D249" s="35"/>
      <c r="E249" s="35"/>
      <c r="F249" s="35"/>
    </row>
    <row r="250" ht="15.75" customHeight="1">
      <c r="B250" s="35"/>
      <c r="C250" s="35"/>
      <c r="D250" s="35"/>
      <c r="E250" s="35"/>
      <c r="F250" s="35"/>
    </row>
    <row r="251" ht="15.75" customHeight="1">
      <c r="B251" s="35"/>
      <c r="C251" s="35"/>
      <c r="D251" s="35"/>
      <c r="E251" s="35"/>
      <c r="F251" s="35"/>
    </row>
    <row r="252" ht="15.75" customHeight="1">
      <c r="B252" s="35"/>
      <c r="C252" s="35"/>
      <c r="D252" s="35"/>
      <c r="E252" s="35"/>
      <c r="F252" s="35"/>
    </row>
    <row r="253" ht="15.75" customHeight="1">
      <c r="B253" s="35"/>
      <c r="C253" s="35"/>
      <c r="D253" s="35"/>
      <c r="E253" s="35"/>
      <c r="F253" s="35"/>
    </row>
    <row r="254" ht="15.75" customHeight="1">
      <c r="B254" s="35"/>
      <c r="C254" s="35"/>
      <c r="D254" s="35"/>
      <c r="E254" s="35"/>
      <c r="F254" s="35"/>
    </row>
    <row r="255" ht="15.75" customHeight="1">
      <c r="B255" s="35"/>
      <c r="C255" s="35"/>
      <c r="D255" s="35"/>
      <c r="E255" s="35"/>
      <c r="F255" s="35"/>
    </row>
    <row r="256" ht="15.75" customHeight="1">
      <c r="B256" s="35"/>
      <c r="C256" s="35"/>
      <c r="D256" s="35"/>
      <c r="E256" s="35"/>
      <c r="F256" s="35"/>
    </row>
    <row r="257" ht="15.75" customHeight="1">
      <c r="B257" s="35"/>
      <c r="C257" s="35"/>
      <c r="D257" s="35"/>
      <c r="E257" s="35"/>
      <c r="F257" s="35"/>
    </row>
    <row r="258" ht="15.75" customHeight="1">
      <c r="B258" s="35"/>
      <c r="C258" s="35"/>
      <c r="D258" s="35"/>
      <c r="E258" s="35"/>
      <c r="F258" s="35"/>
    </row>
    <row r="259" ht="15.75" customHeight="1">
      <c r="B259" s="35"/>
      <c r="C259" s="35"/>
      <c r="D259" s="35"/>
      <c r="E259" s="35"/>
      <c r="F259" s="35"/>
    </row>
    <row r="260" ht="15.75" customHeight="1">
      <c r="B260" s="35"/>
      <c r="C260" s="35"/>
      <c r="D260" s="35"/>
      <c r="E260" s="35"/>
      <c r="F260" s="35"/>
    </row>
    <row r="261" ht="15.75" customHeight="1">
      <c r="B261" s="35"/>
      <c r="C261" s="35"/>
      <c r="D261" s="35"/>
      <c r="E261" s="35"/>
      <c r="F261" s="35"/>
    </row>
    <row r="262" ht="15.75" customHeight="1">
      <c r="B262" s="35"/>
      <c r="C262" s="35"/>
      <c r="D262" s="35"/>
      <c r="E262" s="35"/>
      <c r="F262" s="35"/>
    </row>
    <row r="263" ht="15.75" customHeight="1">
      <c r="B263" s="35"/>
      <c r="C263" s="35"/>
      <c r="D263" s="35"/>
      <c r="E263" s="35"/>
      <c r="F263" s="35"/>
    </row>
    <row r="264" ht="15.75" customHeight="1">
      <c r="B264" s="35"/>
      <c r="C264" s="35"/>
      <c r="D264" s="35"/>
      <c r="E264" s="35"/>
      <c r="F264" s="35"/>
    </row>
    <row r="265" ht="15.75" customHeight="1">
      <c r="B265" s="35"/>
      <c r="C265" s="35"/>
      <c r="D265" s="35"/>
      <c r="E265" s="35"/>
      <c r="F265" s="35"/>
    </row>
    <row r="266" ht="15.75" customHeight="1">
      <c r="B266" s="35"/>
      <c r="C266" s="35"/>
      <c r="D266" s="35"/>
      <c r="E266" s="35"/>
      <c r="F266" s="35"/>
    </row>
    <row r="267" ht="15.75" customHeight="1">
      <c r="B267" s="35"/>
      <c r="C267" s="35"/>
      <c r="D267" s="35"/>
      <c r="E267" s="35"/>
      <c r="F267" s="35"/>
    </row>
    <row r="268" ht="15.75" customHeight="1">
      <c r="B268" s="35"/>
      <c r="C268" s="35"/>
      <c r="D268" s="35"/>
      <c r="E268" s="35"/>
      <c r="F268" s="35"/>
    </row>
    <row r="269" ht="15.75" customHeight="1">
      <c r="B269" s="35"/>
      <c r="C269" s="35"/>
      <c r="D269" s="35"/>
      <c r="E269" s="35"/>
      <c r="F269" s="35"/>
    </row>
    <row r="270" ht="15.75" customHeight="1">
      <c r="B270" s="35"/>
      <c r="C270" s="35"/>
      <c r="D270" s="35"/>
      <c r="E270" s="35"/>
      <c r="F270" s="35"/>
    </row>
    <row r="271" ht="15.75" customHeight="1">
      <c r="B271" s="35"/>
      <c r="C271" s="35"/>
      <c r="D271" s="35"/>
      <c r="E271" s="35"/>
      <c r="F271" s="35"/>
    </row>
    <row r="272" ht="15.75" customHeight="1">
      <c r="B272" s="35"/>
      <c r="C272" s="35"/>
      <c r="D272" s="35"/>
      <c r="E272" s="35"/>
      <c r="F272" s="35"/>
    </row>
    <row r="273" ht="15.75" customHeight="1">
      <c r="B273" s="35"/>
      <c r="C273" s="35"/>
      <c r="D273" s="35"/>
      <c r="E273" s="35"/>
      <c r="F273" s="35"/>
    </row>
    <row r="274" ht="15.75" customHeight="1">
      <c r="B274" s="35"/>
      <c r="C274" s="35"/>
      <c r="D274" s="35"/>
      <c r="E274" s="35"/>
      <c r="F274" s="35"/>
    </row>
    <row r="275" ht="15.75" customHeight="1">
      <c r="B275" s="35"/>
      <c r="C275" s="35"/>
      <c r="D275" s="35"/>
      <c r="E275" s="35"/>
      <c r="F275" s="35"/>
    </row>
    <row r="276" ht="15.75" customHeight="1">
      <c r="B276" s="35"/>
      <c r="C276" s="35"/>
      <c r="D276" s="35"/>
      <c r="E276" s="35"/>
      <c r="F276" s="35"/>
    </row>
    <row r="277" ht="15.75" customHeight="1">
      <c r="B277" s="35"/>
      <c r="C277" s="35"/>
      <c r="D277" s="35"/>
      <c r="E277" s="35"/>
      <c r="F277" s="35"/>
    </row>
    <row r="278" ht="15.75" customHeight="1">
      <c r="B278" s="35"/>
      <c r="C278" s="35"/>
      <c r="D278" s="35"/>
      <c r="E278" s="35"/>
      <c r="F278" s="35"/>
    </row>
    <row r="279" ht="15.75" customHeight="1">
      <c r="B279" s="35"/>
      <c r="C279" s="35"/>
      <c r="D279" s="35"/>
      <c r="E279" s="35"/>
      <c r="F279" s="35"/>
    </row>
    <row r="280" ht="15.75" customHeight="1">
      <c r="B280" s="35"/>
      <c r="C280" s="35"/>
      <c r="D280" s="35"/>
      <c r="E280" s="35"/>
      <c r="F280" s="35"/>
    </row>
    <row r="281" ht="15.75" customHeight="1">
      <c r="B281" s="35"/>
      <c r="C281" s="35"/>
      <c r="D281" s="35"/>
      <c r="E281" s="35"/>
      <c r="F281" s="35"/>
    </row>
    <row r="282" ht="15.75" customHeight="1">
      <c r="B282" s="35"/>
      <c r="C282" s="35"/>
      <c r="D282" s="35"/>
      <c r="E282" s="35"/>
      <c r="F282" s="35"/>
    </row>
    <row r="283" ht="15.75" customHeight="1">
      <c r="B283" s="35"/>
      <c r="C283" s="35"/>
      <c r="D283" s="35"/>
      <c r="E283" s="35"/>
      <c r="F283" s="35"/>
    </row>
    <row r="284" ht="15.75" customHeight="1">
      <c r="B284" s="35"/>
      <c r="C284" s="35"/>
      <c r="D284" s="35"/>
      <c r="E284" s="35"/>
      <c r="F284" s="35"/>
    </row>
    <row r="285" ht="15.75" customHeight="1">
      <c r="B285" s="35"/>
      <c r="C285" s="35"/>
      <c r="D285" s="35"/>
      <c r="E285" s="35"/>
      <c r="F285" s="35"/>
    </row>
    <row r="286" ht="15.75" customHeight="1">
      <c r="B286" s="35"/>
      <c r="C286" s="35"/>
      <c r="D286" s="35"/>
      <c r="E286" s="35"/>
      <c r="F286" s="35"/>
    </row>
    <row r="287" ht="15.75" customHeight="1">
      <c r="B287" s="35"/>
      <c r="C287" s="35"/>
      <c r="D287" s="35"/>
      <c r="E287" s="35"/>
      <c r="F287" s="35"/>
    </row>
    <row r="288" ht="15.75" customHeight="1">
      <c r="B288" s="35"/>
      <c r="C288" s="35"/>
      <c r="D288" s="35"/>
      <c r="E288" s="35"/>
      <c r="F288" s="35"/>
    </row>
    <row r="289" ht="15.75" customHeight="1">
      <c r="B289" s="35"/>
      <c r="C289" s="35"/>
      <c r="D289" s="35"/>
      <c r="E289" s="35"/>
      <c r="F289" s="35"/>
    </row>
    <row r="290" ht="15.75" customHeight="1">
      <c r="B290" s="35"/>
      <c r="C290" s="35"/>
      <c r="D290" s="35"/>
      <c r="E290" s="35"/>
      <c r="F290" s="35"/>
    </row>
    <row r="291" ht="15.75" customHeight="1">
      <c r="B291" s="35"/>
      <c r="C291" s="35"/>
      <c r="D291" s="35"/>
      <c r="E291" s="35"/>
      <c r="F291" s="35"/>
    </row>
    <row r="292" ht="15.75" customHeight="1">
      <c r="B292" s="35"/>
      <c r="C292" s="35"/>
      <c r="D292" s="35"/>
      <c r="E292" s="35"/>
      <c r="F292" s="35"/>
    </row>
    <row r="293" ht="15.75" customHeight="1">
      <c r="B293" s="35"/>
      <c r="C293" s="35"/>
      <c r="D293" s="35"/>
      <c r="E293" s="35"/>
      <c r="F293" s="35"/>
    </row>
    <row r="294" ht="15.75" customHeight="1">
      <c r="B294" s="35"/>
      <c r="C294" s="35"/>
      <c r="D294" s="35"/>
      <c r="E294" s="35"/>
      <c r="F294" s="35"/>
    </row>
    <row r="295" ht="15.75" customHeight="1">
      <c r="B295" s="35"/>
      <c r="C295" s="35"/>
      <c r="D295" s="35"/>
      <c r="E295" s="35"/>
      <c r="F295" s="35"/>
    </row>
    <row r="296" ht="15.75" customHeight="1">
      <c r="B296" s="35"/>
      <c r="C296" s="35"/>
      <c r="D296" s="35"/>
      <c r="E296" s="35"/>
      <c r="F296" s="35"/>
    </row>
    <row r="297" ht="15.75" customHeight="1">
      <c r="B297" s="35"/>
      <c r="C297" s="35"/>
      <c r="D297" s="35"/>
      <c r="E297" s="35"/>
      <c r="F297" s="35"/>
    </row>
    <row r="298" ht="15.75" customHeight="1">
      <c r="B298" s="35"/>
      <c r="C298" s="35"/>
      <c r="D298" s="35"/>
      <c r="E298" s="35"/>
      <c r="F298" s="35"/>
    </row>
    <row r="299" ht="15.75" customHeight="1">
      <c r="B299" s="35"/>
      <c r="C299" s="35"/>
      <c r="D299" s="35"/>
      <c r="E299" s="35"/>
      <c r="F299" s="35"/>
    </row>
    <row r="300" ht="15.75" customHeight="1">
      <c r="B300" s="35"/>
      <c r="C300" s="35"/>
      <c r="D300" s="35"/>
      <c r="E300" s="35"/>
      <c r="F300" s="35"/>
    </row>
    <row r="301" ht="15.75" customHeight="1">
      <c r="B301" s="35"/>
      <c r="C301" s="35"/>
      <c r="D301" s="35"/>
      <c r="E301" s="35"/>
      <c r="F301" s="35"/>
    </row>
    <row r="302" ht="15.75" customHeight="1">
      <c r="B302" s="35"/>
      <c r="C302" s="35"/>
      <c r="D302" s="35"/>
      <c r="E302" s="35"/>
      <c r="F302" s="35"/>
    </row>
    <row r="303" ht="15.75" customHeight="1">
      <c r="B303" s="35"/>
      <c r="C303" s="35"/>
      <c r="D303" s="35"/>
      <c r="E303" s="35"/>
      <c r="F303" s="35"/>
    </row>
    <row r="304" ht="15.75" customHeight="1">
      <c r="B304" s="35"/>
      <c r="C304" s="35"/>
      <c r="D304" s="35"/>
      <c r="E304" s="35"/>
      <c r="F304" s="35"/>
    </row>
    <row r="305" ht="15.75" customHeight="1">
      <c r="B305" s="35"/>
      <c r="C305" s="35"/>
      <c r="D305" s="35"/>
      <c r="E305" s="35"/>
      <c r="F305" s="35"/>
    </row>
    <row r="306" ht="15.75" customHeight="1">
      <c r="B306" s="35"/>
      <c r="C306" s="35"/>
      <c r="D306" s="35"/>
      <c r="E306" s="35"/>
      <c r="F306" s="35"/>
    </row>
    <row r="307" ht="15.75" customHeight="1">
      <c r="B307" s="35"/>
      <c r="C307" s="35"/>
      <c r="D307" s="35"/>
      <c r="E307" s="35"/>
      <c r="F307" s="35"/>
    </row>
    <row r="308" ht="15.75" customHeight="1">
      <c r="B308" s="35"/>
      <c r="C308" s="35"/>
      <c r="D308" s="35"/>
      <c r="E308" s="35"/>
      <c r="F308" s="35"/>
    </row>
    <row r="309" ht="15.75" customHeight="1">
      <c r="B309" s="35"/>
      <c r="C309" s="35"/>
      <c r="D309" s="35"/>
      <c r="E309" s="35"/>
      <c r="F309" s="35"/>
    </row>
    <row r="310" ht="15.75" customHeight="1">
      <c r="B310" s="35"/>
      <c r="C310" s="35"/>
      <c r="D310" s="35"/>
      <c r="E310" s="35"/>
      <c r="F310" s="35"/>
    </row>
    <row r="311" ht="15.75" customHeight="1">
      <c r="B311" s="35"/>
      <c r="C311" s="35"/>
      <c r="D311" s="35"/>
      <c r="E311" s="35"/>
      <c r="F311" s="35"/>
    </row>
    <row r="312" ht="15.75" customHeight="1">
      <c r="B312" s="35"/>
      <c r="C312" s="35"/>
      <c r="D312" s="35"/>
      <c r="E312" s="35"/>
      <c r="F312" s="35"/>
    </row>
    <row r="313" ht="15.75" customHeight="1">
      <c r="B313" s="35"/>
      <c r="C313" s="35"/>
      <c r="D313" s="35"/>
      <c r="E313" s="35"/>
      <c r="F313" s="35"/>
    </row>
    <row r="314" ht="15.75" customHeight="1">
      <c r="B314" s="35"/>
      <c r="C314" s="35"/>
      <c r="D314" s="35"/>
      <c r="E314" s="35"/>
      <c r="F314" s="35"/>
    </row>
    <row r="315" ht="15.75" customHeight="1">
      <c r="B315" s="35"/>
      <c r="C315" s="35"/>
      <c r="D315" s="35"/>
      <c r="E315" s="35"/>
      <c r="F315" s="35"/>
    </row>
    <row r="316" ht="15.75" customHeight="1">
      <c r="B316" s="35"/>
      <c r="C316" s="35"/>
      <c r="D316" s="35"/>
      <c r="E316" s="35"/>
      <c r="F316" s="35"/>
    </row>
    <row r="317" ht="15.75" customHeight="1">
      <c r="B317" s="35"/>
      <c r="C317" s="35"/>
      <c r="D317" s="35"/>
      <c r="E317" s="35"/>
      <c r="F317" s="35"/>
    </row>
    <row r="318" ht="15.75" customHeight="1">
      <c r="B318" s="35"/>
      <c r="C318" s="35"/>
      <c r="D318" s="35"/>
      <c r="E318" s="35"/>
      <c r="F318" s="35"/>
    </row>
    <row r="319" ht="15.75" customHeight="1">
      <c r="B319" s="35"/>
      <c r="C319" s="35"/>
      <c r="D319" s="35"/>
      <c r="E319" s="35"/>
      <c r="F319" s="35"/>
    </row>
    <row r="320" ht="15.75" customHeight="1">
      <c r="B320" s="35"/>
      <c r="C320" s="35"/>
      <c r="D320" s="35"/>
      <c r="E320" s="35"/>
      <c r="F320" s="35"/>
    </row>
    <row r="321" ht="15.75" customHeight="1">
      <c r="B321" s="35"/>
      <c r="C321" s="35"/>
      <c r="D321" s="35"/>
      <c r="E321" s="35"/>
      <c r="F321" s="35"/>
    </row>
    <row r="322" ht="15.75" customHeight="1">
      <c r="B322" s="35"/>
      <c r="C322" s="35"/>
      <c r="D322" s="35"/>
      <c r="E322" s="35"/>
      <c r="F322" s="35"/>
    </row>
    <row r="323" ht="15.75" customHeight="1">
      <c r="B323" s="35"/>
      <c r="C323" s="35"/>
      <c r="D323" s="35"/>
      <c r="E323" s="35"/>
      <c r="F323" s="35"/>
    </row>
    <row r="324" ht="15.75" customHeight="1">
      <c r="B324" s="35"/>
      <c r="C324" s="35"/>
      <c r="D324" s="35"/>
      <c r="E324" s="35"/>
      <c r="F324" s="35"/>
    </row>
    <row r="325" ht="15.75" customHeight="1">
      <c r="B325" s="35"/>
      <c r="C325" s="35"/>
      <c r="D325" s="35"/>
      <c r="E325" s="35"/>
      <c r="F325" s="35"/>
    </row>
    <row r="326" ht="15.75" customHeight="1">
      <c r="B326" s="35"/>
      <c r="C326" s="35"/>
      <c r="D326" s="35"/>
      <c r="E326" s="35"/>
      <c r="F326" s="35"/>
    </row>
    <row r="327" ht="15.75" customHeight="1">
      <c r="B327" s="35"/>
      <c r="C327" s="35"/>
      <c r="D327" s="35"/>
      <c r="E327" s="35"/>
      <c r="F327" s="35"/>
    </row>
    <row r="328" ht="15.75" customHeight="1">
      <c r="B328" s="35"/>
      <c r="C328" s="35"/>
      <c r="D328" s="35"/>
      <c r="E328" s="35"/>
      <c r="F328" s="35"/>
    </row>
    <row r="329" ht="15.75" customHeight="1">
      <c r="B329" s="35"/>
      <c r="C329" s="35"/>
      <c r="D329" s="35"/>
      <c r="E329" s="35"/>
      <c r="F329" s="35"/>
    </row>
    <row r="330" ht="15.75" customHeight="1">
      <c r="B330" s="35"/>
      <c r="C330" s="35"/>
      <c r="D330" s="35"/>
      <c r="E330" s="35"/>
      <c r="F330" s="35"/>
    </row>
    <row r="331" ht="15.75" customHeight="1">
      <c r="B331" s="35"/>
      <c r="C331" s="35"/>
      <c r="D331" s="35"/>
      <c r="E331" s="35"/>
      <c r="F331" s="35"/>
    </row>
    <row r="332" ht="15.75" customHeight="1">
      <c r="B332" s="35"/>
      <c r="C332" s="35"/>
      <c r="D332" s="35"/>
      <c r="E332" s="35"/>
      <c r="F332" s="35"/>
    </row>
    <row r="333" ht="15.75" customHeight="1">
      <c r="B333" s="35"/>
      <c r="C333" s="35"/>
      <c r="D333" s="35"/>
      <c r="E333" s="35"/>
      <c r="F333" s="35"/>
    </row>
    <row r="334" ht="15.75" customHeight="1">
      <c r="B334" s="35"/>
      <c r="C334" s="35"/>
      <c r="D334" s="35"/>
      <c r="E334" s="35"/>
      <c r="F334" s="35"/>
    </row>
    <row r="335" ht="15.75" customHeight="1">
      <c r="B335" s="35"/>
      <c r="C335" s="35"/>
      <c r="D335" s="35"/>
      <c r="E335" s="35"/>
      <c r="F335" s="35"/>
    </row>
    <row r="336" ht="15.75" customHeight="1">
      <c r="B336" s="35"/>
      <c r="C336" s="35"/>
      <c r="D336" s="35"/>
      <c r="E336" s="35"/>
      <c r="F336" s="35"/>
    </row>
    <row r="337" ht="15.75" customHeight="1">
      <c r="B337" s="35"/>
      <c r="C337" s="35"/>
      <c r="D337" s="35"/>
      <c r="E337" s="35"/>
      <c r="F337" s="35"/>
    </row>
    <row r="338" ht="15.75" customHeight="1">
      <c r="B338" s="35"/>
      <c r="C338" s="35"/>
      <c r="D338" s="35"/>
      <c r="E338" s="35"/>
      <c r="F338" s="35"/>
    </row>
    <row r="339" ht="15.75" customHeight="1">
      <c r="B339" s="35"/>
      <c r="C339" s="35"/>
      <c r="D339" s="35"/>
      <c r="E339" s="35"/>
      <c r="F339" s="35"/>
    </row>
    <row r="340" ht="15.75" customHeight="1">
      <c r="B340" s="35"/>
      <c r="C340" s="35"/>
      <c r="D340" s="35"/>
      <c r="E340" s="35"/>
      <c r="F340" s="35"/>
    </row>
    <row r="341" ht="15.75" customHeight="1">
      <c r="B341" s="35"/>
      <c r="C341" s="35"/>
      <c r="D341" s="35"/>
      <c r="E341" s="35"/>
      <c r="F341" s="35"/>
    </row>
    <row r="342" ht="15.75" customHeight="1">
      <c r="B342" s="35"/>
      <c r="C342" s="35"/>
      <c r="D342" s="35"/>
      <c r="E342" s="35"/>
      <c r="F342" s="35"/>
    </row>
    <row r="343" ht="15.75" customHeight="1">
      <c r="B343" s="35"/>
      <c r="C343" s="35"/>
      <c r="D343" s="35"/>
      <c r="E343" s="35"/>
      <c r="F343" s="35"/>
    </row>
    <row r="344" ht="15.75" customHeight="1">
      <c r="B344" s="35"/>
      <c r="C344" s="35"/>
      <c r="D344" s="35"/>
      <c r="E344" s="35"/>
      <c r="F344" s="35"/>
    </row>
    <row r="345" ht="15.75" customHeight="1">
      <c r="B345" s="35"/>
      <c r="C345" s="35"/>
      <c r="D345" s="35"/>
      <c r="E345" s="35"/>
      <c r="F345" s="35"/>
    </row>
    <row r="346" ht="15.75" customHeight="1">
      <c r="B346" s="35"/>
      <c r="C346" s="35"/>
      <c r="D346" s="35"/>
      <c r="E346" s="35"/>
      <c r="F346" s="35"/>
    </row>
    <row r="347" ht="15.75" customHeight="1">
      <c r="B347" s="35"/>
      <c r="C347" s="35"/>
      <c r="D347" s="35"/>
      <c r="E347" s="35"/>
      <c r="F347" s="35"/>
    </row>
    <row r="348" ht="15.75" customHeight="1">
      <c r="B348" s="35"/>
      <c r="C348" s="35"/>
      <c r="D348" s="35"/>
      <c r="E348" s="35"/>
      <c r="F348" s="35"/>
    </row>
    <row r="349" ht="15.75" customHeight="1">
      <c r="B349" s="35"/>
      <c r="C349" s="35"/>
      <c r="D349" s="35"/>
      <c r="E349" s="35"/>
      <c r="F349" s="35"/>
    </row>
    <row r="350" ht="15.75" customHeight="1">
      <c r="B350" s="35"/>
      <c r="C350" s="35"/>
      <c r="D350" s="35"/>
      <c r="E350" s="35"/>
      <c r="F350" s="35"/>
    </row>
    <row r="351" ht="15.75" customHeight="1">
      <c r="B351" s="35"/>
      <c r="C351" s="35"/>
      <c r="D351" s="35"/>
      <c r="E351" s="35"/>
      <c r="F351" s="35"/>
    </row>
    <row r="352" ht="15.75" customHeight="1">
      <c r="B352" s="35"/>
      <c r="C352" s="35"/>
      <c r="D352" s="35"/>
      <c r="E352" s="35"/>
      <c r="F352" s="35"/>
    </row>
    <row r="353" ht="15.75" customHeight="1">
      <c r="B353" s="35"/>
      <c r="C353" s="35"/>
      <c r="D353" s="35"/>
      <c r="E353" s="35"/>
      <c r="F353" s="35"/>
    </row>
    <row r="354" ht="15.75" customHeight="1">
      <c r="B354" s="35"/>
      <c r="C354" s="35"/>
      <c r="D354" s="35"/>
      <c r="E354" s="35"/>
      <c r="F354" s="35"/>
    </row>
    <row r="355" ht="15.75" customHeight="1">
      <c r="B355" s="35"/>
      <c r="C355" s="35"/>
      <c r="D355" s="35"/>
      <c r="E355" s="35"/>
      <c r="F355" s="35"/>
    </row>
    <row r="356" ht="15.75" customHeight="1">
      <c r="B356" s="35"/>
      <c r="C356" s="35"/>
      <c r="D356" s="35"/>
      <c r="E356" s="35"/>
      <c r="F356" s="35"/>
    </row>
    <row r="357" ht="15.75" customHeight="1">
      <c r="B357" s="35"/>
      <c r="C357" s="35"/>
      <c r="D357" s="35"/>
      <c r="E357" s="35"/>
      <c r="F357" s="35"/>
    </row>
    <row r="358" ht="15.75" customHeight="1">
      <c r="B358" s="35"/>
      <c r="C358" s="35"/>
      <c r="D358" s="35"/>
      <c r="E358" s="35"/>
      <c r="F358" s="35"/>
    </row>
    <row r="359" ht="15.75" customHeight="1">
      <c r="B359" s="35"/>
      <c r="C359" s="35"/>
      <c r="D359" s="35"/>
      <c r="E359" s="35"/>
      <c r="F359" s="35"/>
    </row>
    <row r="360" ht="15.75" customHeight="1">
      <c r="B360" s="35"/>
      <c r="C360" s="35"/>
      <c r="D360" s="35"/>
      <c r="E360" s="35"/>
      <c r="F360" s="35"/>
    </row>
    <row r="361" ht="15.75" customHeight="1">
      <c r="B361" s="35"/>
      <c r="C361" s="35"/>
      <c r="D361" s="35"/>
      <c r="E361" s="35"/>
      <c r="F361" s="35"/>
    </row>
    <row r="362" ht="15.75" customHeight="1">
      <c r="B362" s="35"/>
      <c r="C362" s="35"/>
      <c r="D362" s="35"/>
      <c r="E362" s="35"/>
      <c r="F362" s="35"/>
    </row>
    <row r="363" ht="15.75" customHeight="1">
      <c r="B363" s="35"/>
      <c r="C363" s="35"/>
      <c r="D363" s="35"/>
      <c r="E363" s="35"/>
      <c r="F363" s="35"/>
    </row>
    <row r="364" ht="15.75" customHeight="1">
      <c r="B364" s="35"/>
      <c r="C364" s="35"/>
      <c r="D364" s="35"/>
      <c r="E364" s="35"/>
      <c r="F364" s="35"/>
    </row>
    <row r="365" ht="15.75" customHeight="1">
      <c r="B365" s="35"/>
      <c r="C365" s="35"/>
      <c r="D365" s="35"/>
      <c r="E365" s="35"/>
      <c r="F365" s="35"/>
    </row>
    <row r="366" ht="15.75" customHeight="1">
      <c r="B366" s="35"/>
      <c r="C366" s="35"/>
      <c r="D366" s="35"/>
      <c r="E366" s="35"/>
      <c r="F366" s="35"/>
    </row>
    <row r="367" ht="15.75" customHeight="1">
      <c r="B367" s="35"/>
      <c r="C367" s="35"/>
      <c r="D367" s="35"/>
      <c r="E367" s="35"/>
      <c r="F367" s="35"/>
    </row>
    <row r="368" ht="15.75" customHeight="1">
      <c r="B368" s="35"/>
      <c r="C368" s="35"/>
      <c r="D368" s="35"/>
      <c r="E368" s="35"/>
      <c r="F368" s="35"/>
    </row>
    <row r="369" ht="15.75" customHeight="1">
      <c r="B369" s="35"/>
      <c r="C369" s="35"/>
      <c r="D369" s="35"/>
      <c r="E369" s="35"/>
      <c r="F369" s="35"/>
    </row>
    <row r="370" ht="15.75" customHeight="1">
      <c r="B370" s="35"/>
      <c r="C370" s="35"/>
      <c r="D370" s="35"/>
      <c r="E370" s="35"/>
      <c r="F370" s="35"/>
    </row>
    <row r="371" ht="15.75" customHeight="1">
      <c r="B371" s="35"/>
      <c r="C371" s="35"/>
      <c r="D371" s="35"/>
      <c r="E371" s="35"/>
      <c r="F371" s="35"/>
    </row>
    <row r="372" ht="15.75" customHeight="1">
      <c r="B372" s="35"/>
      <c r="C372" s="35"/>
      <c r="D372" s="35"/>
      <c r="E372" s="35"/>
      <c r="F372" s="35"/>
    </row>
    <row r="373" ht="15.75" customHeight="1">
      <c r="B373" s="35"/>
      <c r="C373" s="35"/>
      <c r="D373" s="35"/>
      <c r="E373" s="35"/>
      <c r="F373" s="35"/>
    </row>
    <row r="374" ht="15.75" customHeight="1">
      <c r="B374" s="35"/>
      <c r="C374" s="35"/>
      <c r="D374" s="35"/>
      <c r="E374" s="35"/>
      <c r="F374" s="35"/>
    </row>
    <row r="375" ht="15.75" customHeight="1">
      <c r="B375" s="35"/>
      <c r="C375" s="35"/>
      <c r="D375" s="35"/>
      <c r="E375" s="35"/>
      <c r="F375" s="35"/>
    </row>
    <row r="376" ht="15.75" customHeight="1">
      <c r="B376" s="35"/>
      <c r="C376" s="35"/>
      <c r="D376" s="35"/>
      <c r="E376" s="35"/>
      <c r="F376" s="35"/>
    </row>
    <row r="377" ht="15.75" customHeight="1">
      <c r="B377" s="35"/>
      <c r="C377" s="35"/>
      <c r="D377" s="35"/>
      <c r="E377" s="35"/>
      <c r="F377" s="35"/>
    </row>
    <row r="378" ht="15.75" customHeight="1">
      <c r="B378" s="35"/>
      <c r="C378" s="35"/>
      <c r="D378" s="35"/>
      <c r="E378" s="35"/>
      <c r="F378" s="35"/>
    </row>
    <row r="379" ht="15.75" customHeight="1">
      <c r="B379" s="35"/>
      <c r="C379" s="35"/>
      <c r="D379" s="35"/>
      <c r="E379" s="35"/>
      <c r="F379" s="35"/>
    </row>
    <row r="380" ht="15.75" customHeight="1">
      <c r="B380" s="35"/>
      <c r="C380" s="35"/>
      <c r="D380" s="35"/>
      <c r="E380" s="35"/>
      <c r="F380" s="35"/>
    </row>
    <row r="381" ht="15.75" customHeight="1">
      <c r="B381" s="35"/>
      <c r="C381" s="35"/>
      <c r="D381" s="35"/>
      <c r="E381" s="35"/>
      <c r="F381" s="35"/>
    </row>
    <row r="382" ht="15.75" customHeight="1">
      <c r="B382" s="35"/>
      <c r="C382" s="35"/>
      <c r="D382" s="35"/>
      <c r="E382" s="35"/>
      <c r="F382" s="35"/>
    </row>
    <row r="383" ht="15.75" customHeight="1">
      <c r="B383" s="35"/>
      <c r="C383" s="35"/>
      <c r="D383" s="35"/>
      <c r="E383" s="35"/>
      <c r="F383" s="35"/>
    </row>
    <row r="384" ht="15.75" customHeight="1">
      <c r="B384" s="35"/>
      <c r="C384" s="35"/>
      <c r="D384" s="35"/>
      <c r="E384" s="35"/>
      <c r="F384" s="35"/>
    </row>
    <row r="385" ht="15.75" customHeight="1">
      <c r="B385" s="35"/>
      <c r="C385" s="35"/>
      <c r="D385" s="35"/>
      <c r="E385" s="35"/>
      <c r="F385" s="35"/>
    </row>
    <row r="386" ht="15.75" customHeight="1">
      <c r="B386" s="35"/>
      <c r="C386" s="35"/>
      <c r="D386" s="35"/>
      <c r="E386" s="35"/>
      <c r="F386" s="35"/>
    </row>
    <row r="387" ht="15.75" customHeight="1">
      <c r="B387" s="35"/>
      <c r="C387" s="35"/>
      <c r="D387" s="35"/>
      <c r="E387" s="35"/>
      <c r="F387" s="35"/>
    </row>
    <row r="388" ht="15.75" customHeight="1">
      <c r="B388" s="35"/>
      <c r="C388" s="35"/>
      <c r="D388" s="35"/>
      <c r="E388" s="35"/>
      <c r="F388" s="35"/>
    </row>
    <row r="389" ht="15.75" customHeight="1">
      <c r="B389" s="35"/>
      <c r="C389" s="35"/>
      <c r="D389" s="35"/>
      <c r="E389" s="35"/>
      <c r="F389" s="35"/>
    </row>
    <row r="390" ht="15.75" customHeight="1">
      <c r="B390" s="35"/>
      <c r="C390" s="35"/>
      <c r="D390" s="35"/>
      <c r="E390" s="35"/>
      <c r="F390" s="35"/>
    </row>
    <row r="391" ht="15.75" customHeight="1">
      <c r="B391" s="35"/>
      <c r="C391" s="35"/>
      <c r="D391" s="35"/>
      <c r="E391" s="35"/>
      <c r="F391" s="35"/>
    </row>
    <row r="392" ht="15.75" customHeight="1">
      <c r="B392" s="35"/>
      <c r="C392" s="35"/>
      <c r="D392" s="35"/>
      <c r="E392" s="35"/>
      <c r="F392" s="35"/>
    </row>
    <row r="393" ht="15.75" customHeight="1">
      <c r="B393" s="35"/>
      <c r="C393" s="35"/>
      <c r="D393" s="35"/>
      <c r="E393" s="35"/>
      <c r="F393" s="35"/>
    </row>
    <row r="394" ht="15.75" customHeight="1">
      <c r="B394" s="35"/>
      <c r="C394" s="35"/>
      <c r="D394" s="35"/>
      <c r="E394" s="35"/>
      <c r="F394" s="35"/>
    </row>
    <row r="395" ht="15.75" customHeight="1">
      <c r="B395" s="35"/>
      <c r="C395" s="35"/>
      <c r="D395" s="35"/>
      <c r="E395" s="35"/>
      <c r="F395" s="35"/>
    </row>
    <row r="396" ht="15.75" customHeight="1">
      <c r="B396" s="35"/>
      <c r="C396" s="35"/>
      <c r="D396" s="35"/>
      <c r="E396" s="35"/>
      <c r="F396" s="35"/>
    </row>
    <row r="397" ht="15.75" customHeight="1">
      <c r="B397" s="35"/>
      <c r="C397" s="35"/>
      <c r="D397" s="35"/>
      <c r="E397" s="35"/>
      <c r="F397" s="35"/>
    </row>
    <row r="398" ht="15.75" customHeight="1">
      <c r="B398" s="35"/>
      <c r="C398" s="35"/>
      <c r="D398" s="35"/>
      <c r="E398" s="35"/>
      <c r="F398" s="35"/>
    </row>
    <row r="399" ht="15.75" customHeight="1">
      <c r="B399" s="35"/>
      <c r="C399" s="35"/>
      <c r="D399" s="35"/>
      <c r="E399" s="35"/>
      <c r="F399" s="35"/>
    </row>
    <row r="400" ht="15.75" customHeight="1">
      <c r="B400" s="35"/>
      <c r="C400" s="35"/>
      <c r="D400" s="35"/>
      <c r="E400" s="35"/>
      <c r="F400" s="35"/>
    </row>
    <row r="401" ht="15.75" customHeight="1">
      <c r="B401" s="35"/>
      <c r="C401" s="35"/>
      <c r="D401" s="35"/>
      <c r="E401" s="35"/>
      <c r="F401" s="35"/>
    </row>
    <row r="402" ht="15.75" customHeight="1">
      <c r="B402" s="35"/>
      <c r="C402" s="35"/>
      <c r="D402" s="35"/>
      <c r="E402" s="35"/>
      <c r="F402" s="35"/>
    </row>
    <row r="403" ht="15.75" customHeight="1">
      <c r="B403" s="35"/>
      <c r="C403" s="35"/>
      <c r="D403" s="35"/>
      <c r="E403" s="35"/>
      <c r="F403" s="35"/>
    </row>
    <row r="404" ht="15.75" customHeight="1">
      <c r="B404" s="35"/>
      <c r="C404" s="35"/>
      <c r="D404" s="35"/>
      <c r="E404" s="35"/>
      <c r="F404" s="35"/>
    </row>
    <row r="405" ht="15.75" customHeight="1">
      <c r="B405" s="35"/>
      <c r="C405" s="35"/>
      <c r="D405" s="35"/>
      <c r="E405" s="35"/>
      <c r="F405" s="35"/>
    </row>
    <row r="406" ht="15.75" customHeight="1">
      <c r="B406" s="35"/>
      <c r="C406" s="35"/>
      <c r="D406" s="35"/>
      <c r="E406" s="35"/>
      <c r="F406" s="35"/>
    </row>
    <row r="407" ht="15.75" customHeight="1">
      <c r="B407" s="35"/>
      <c r="C407" s="35"/>
      <c r="D407" s="35"/>
      <c r="E407" s="35"/>
      <c r="F407" s="35"/>
    </row>
    <row r="408" ht="15.75" customHeight="1">
      <c r="B408" s="35"/>
      <c r="C408" s="35"/>
      <c r="D408" s="35"/>
      <c r="E408" s="35"/>
      <c r="F408" s="35"/>
    </row>
    <row r="409" ht="15.75" customHeight="1">
      <c r="B409" s="35"/>
      <c r="C409" s="35"/>
      <c r="D409" s="35"/>
      <c r="E409" s="35"/>
      <c r="F409" s="35"/>
    </row>
    <row r="410" ht="15.75" customHeight="1">
      <c r="B410" s="35"/>
      <c r="C410" s="35"/>
      <c r="D410" s="35"/>
      <c r="E410" s="35"/>
      <c r="F410" s="35"/>
    </row>
    <row r="411" ht="15.75" customHeight="1">
      <c r="B411" s="35"/>
      <c r="C411" s="35"/>
      <c r="D411" s="35"/>
      <c r="E411" s="35"/>
      <c r="F411" s="35"/>
    </row>
    <row r="412" ht="15.75" customHeight="1">
      <c r="B412" s="35"/>
      <c r="C412" s="35"/>
      <c r="D412" s="35"/>
      <c r="E412" s="35"/>
      <c r="F412" s="35"/>
    </row>
    <row r="413" ht="15.75" customHeight="1">
      <c r="B413" s="35"/>
      <c r="C413" s="35"/>
      <c r="D413" s="35"/>
      <c r="E413" s="35"/>
      <c r="F413" s="35"/>
    </row>
    <row r="414" ht="15.75" customHeight="1">
      <c r="B414" s="35"/>
      <c r="C414" s="35"/>
      <c r="D414" s="35"/>
      <c r="E414" s="35"/>
      <c r="F414" s="35"/>
    </row>
    <row r="415" ht="15.75" customHeight="1">
      <c r="B415" s="35"/>
      <c r="C415" s="35"/>
      <c r="D415" s="35"/>
      <c r="E415" s="35"/>
      <c r="F415" s="35"/>
    </row>
    <row r="416" ht="15.75" customHeight="1">
      <c r="B416" s="35"/>
      <c r="C416" s="35"/>
      <c r="D416" s="35"/>
      <c r="E416" s="35"/>
      <c r="F416" s="35"/>
    </row>
    <row r="417" ht="15.75" customHeight="1">
      <c r="B417" s="35"/>
      <c r="C417" s="35"/>
      <c r="D417" s="35"/>
      <c r="E417" s="35"/>
      <c r="F417" s="35"/>
    </row>
    <row r="418" ht="15.75" customHeight="1">
      <c r="B418" s="35"/>
      <c r="C418" s="35"/>
      <c r="D418" s="35"/>
      <c r="E418" s="35"/>
      <c r="F418" s="35"/>
    </row>
    <row r="419" ht="15.75" customHeight="1">
      <c r="B419" s="35"/>
      <c r="C419" s="35"/>
      <c r="D419" s="35"/>
      <c r="E419" s="35"/>
      <c r="F419" s="35"/>
    </row>
    <row r="420" ht="15.75" customHeight="1">
      <c r="B420" s="35"/>
      <c r="C420" s="35"/>
      <c r="D420" s="35"/>
      <c r="E420" s="35"/>
      <c r="F420" s="35"/>
    </row>
    <row r="421" ht="15.75" customHeight="1">
      <c r="B421" s="35"/>
      <c r="C421" s="35"/>
      <c r="D421" s="35"/>
      <c r="E421" s="35"/>
      <c r="F421" s="35"/>
    </row>
    <row r="422" ht="15.75" customHeight="1">
      <c r="B422" s="35"/>
      <c r="C422" s="35"/>
      <c r="D422" s="35"/>
      <c r="E422" s="35"/>
      <c r="F422" s="35"/>
    </row>
    <row r="423" ht="15.75" customHeight="1">
      <c r="B423" s="35"/>
      <c r="C423" s="35"/>
      <c r="D423" s="35"/>
      <c r="E423" s="35"/>
      <c r="F423" s="35"/>
    </row>
    <row r="424" ht="15.75" customHeight="1">
      <c r="B424" s="35"/>
      <c r="C424" s="35"/>
      <c r="D424" s="35"/>
      <c r="E424" s="35"/>
      <c r="F424" s="35"/>
    </row>
    <row r="425" ht="15.75" customHeight="1">
      <c r="B425" s="35"/>
      <c r="C425" s="35"/>
      <c r="D425" s="35"/>
      <c r="E425" s="35"/>
      <c r="F425" s="35"/>
    </row>
    <row r="426" ht="15.75" customHeight="1">
      <c r="B426" s="35"/>
      <c r="C426" s="35"/>
      <c r="D426" s="35"/>
      <c r="E426" s="35"/>
      <c r="F426" s="35"/>
    </row>
    <row r="427" ht="15.75" customHeight="1">
      <c r="B427" s="35"/>
      <c r="C427" s="35"/>
      <c r="D427" s="35"/>
      <c r="E427" s="35"/>
      <c r="F427" s="35"/>
    </row>
    <row r="428" ht="15.75" customHeight="1">
      <c r="B428" s="35"/>
      <c r="C428" s="35"/>
      <c r="D428" s="35"/>
      <c r="E428" s="35"/>
      <c r="F428" s="35"/>
    </row>
    <row r="429" ht="15.75" customHeight="1">
      <c r="B429" s="35"/>
      <c r="C429" s="35"/>
      <c r="D429" s="35"/>
      <c r="E429" s="35"/>
      <c r="F429" s="35"/>
    </row>
    <row r="430" ht="15.75" customHeight="1">
      <c r="B430" s="35"/>
      <c r="C430" s="35"/>
      <c r="D430" s="35"/>
      <c r="E430" s="35"/>
      <c r="F430" s="35"/>
    </row>
    <row r="431" ht="15.75" customHeight="1">
      <c r="B431" s="35"/>
      <c r="C431" s="35"/>
      <c r="D431" s="35"/>
      <c r="E431" s="35"/>
      <c r="F431" s="35"/>
    </row>
    <row r="432" ht="15.75" customHeight="1">
      <c r="B432" s="35"/>
      <c r="C432" s="35"/>
      <c r="D432" s="35"/>
      <c r="E432" s="35"/>
      <c r="F432" s="35"/>
    </row>
    <row r="433" ht="15.75" customHeight="1">
      <c r="B433" s="35"/>
      <c r="C433" s="35"/>
      <c r="D433" s="35"/>
      <c r="E433" s="35"/>
      <c r="F433" s="35"/>
    </row>
    <row r="434" ht="15.75" customHeight="1">
      <c r="B434" s="35"/>
      <c r="C434" s="35"/>
      <c r="D434" s="35"/>
      <c r="E434" s="35"/>
      <c r="F434" s="35"/>
    </row>
    <row r="435" ht="15.75" customHeight="1">
      <c r="B435" s="35"/>
      <c r="C435" s="35"/>
      <c r="D435" s="35"/>
      <c r="E435" s="35"/>
      <c r="F435" s="35"/>
    </row>
    <row r="436" ht="15.75" customHeight="1">
      <c r="B436" s="35"/>
      <c r="C436" s="35"/>
      <c r="D436" s="35"/>
      <c r="E436" s="35"/>
      <c r="F436" s="35"/>
    </row>
    <row r="437" ht="15.75" customHeight="1">
      <c r="B437" s="35"/>
      <c r="C437" s="35"/>
      <c r="D437" s="35"/>
      <c r="E437" s="35"/>
      <c r="F437" s="35"/>
    </row>
    <row r="438" ht="15.75" customHeight="1">
      <c r="B438" s="35"/>
      <c r="C438" s="35"/>
      <c r="D438" s="35"/>
      <c r="E438" s="35"/>
      <c r="F438" s="35"/>
    </row>
    <row r="439" ht="15.75" customHeight="1">
      <c r="B439" s="35"/>
      <c r="C439" s="35"/>
      <c r="D439" s="35"/>
      <c r="E439" s="35"/>
      <c r="F439" s="35"/>
    </row>
    <row r="440" ht="15.75" customHeight="1">
      <c r="B440" s="35"/>
      <c r="C440" s="35"/>
      <c r="D440" s="35"/>
      <c r="E440" s="35"/>
      <c r="F440" s="35"/>
    </row>
    <row r="441" ht="15.75" customHeight="1">
      <c r="B441" s="35"/>
      <c r="C441" s="35"/>
      <c r="D441" s="35"/>
      <c r="E441" s="35"/>
      <c r="F441" s="35"/>
    </row>
    <row r="442" ht="15.75" customHeight="1">
      <c r="B442" s="35"/>
      <c r="C442" s="35"/>
      <c r="D442" s="35"/>
      <c r="E442" s="35"/>
      <c r="F442" s="35"/>
    </row>
    <row r="443" ht="15.75" customHeight="1">
      <c r="B443" s="35"/>
      <c r="C443" s="35"/>
      <c r="D443" s="35"/>
      <c r="E443" s="35"/>
      <c r="F443" s="35"/>
    </row>
    <row r="444" ht="15.75" customHeight="1">
      <c r="B444" s="35"/>
      <c r="C444" s="35"/>
      <c r="D444" s="35"/>
      <c r="E444" s="35"/>
      <c r="F444" s="35"/>
    </row>
    <row r="445" ht="15.75" customHeight="1">
      <c r="B445" s="35"/>
      <c r="C445" s="35"/>
      <c r="D445" s="35"/>
      <c r="E445" s="35"/>
      <c r="F445" s="35"/>
    </row>
    <row r="446" ht="15.75" customHeight="1">
      <c r="B446" s="35"/>
      <c r="C446" s="35"/>
      <c r="D446" s="35"/>
      <c r="E446" s="35"/>
      <c r="F446" s="35"/>
    </row>
    <row r="447" ht="15.75" customHeight="1">
      <c r="B447" s="35"/>
      <c r="C447" s="35"/>
      <c r="D447" s="35"/>
      <c r="E447" s="35"/>
      <c r="F447" s="35"/>
    </row>
    <row r="448" ht="15.75" customHeight="1">
      <c r="B448" s="35"/>
      <c r="C448" s="35"/>
      <c r="D448" s="35"/>
      <c r="E448" s="35"/>
      <c r="F448" s="35"/>
    </row>
    <row r="449" ht="15.75" customHeight="1">
      <c r="B449" s="35"/>
      <c r="C449" s="35"/>
      <c r="D449" s="35"/>
      <c r="E449" s="35"/>
      <c r="F449" s="35"/>
    </row>
    <row r="450" ht="15.75" customHeight="1">
      <c r="B450" s="35"/>
      <c r="C450" s="35"/>
      <c r="D450" s="35"/>
      <c r="E450" s="35"/>
      <c r="F450" s="35"/>
    </row>
    <row r="451" ht="15.75" customHeight="1">
      <c r="B451" s="35"/>
      <c r="C451" s="35"/>
      <c r="D451" s="35"/>
      <c r="E451" s="35"/>
      <c r="F451" s="35"/>
    </row>
    <row r="452" ht="15.75" customHeight="1">
      <c r="B452" s="35"/>
      <c r="C452" s="35"/>
      <c r="D452" s="35"/>
      <c r="E452" s="35"/>
      <c r="F452" s="35"/>
    </row>
    <row r="453" ht="15.75" customHeight="1">
      <c r="B453" s="35"/>
      <c r="C453" s="35"/>
      <c r="D453" s="35"/>
      <c r="E453" s="35"/>
      <c r="F453" s="35"/>
    </row>
    <row r="454" ht="15.75" customHeight="1">
      <c r="B454" s="35"/>
      <c r="C454" s="35"/>
      <c r="D454" s="35"/>
      <c r="E454" s="35"/>
      <c r="F454" s="35"/>
    </row>
    <row r="455" ht="15.75" customHeight="1">
      <c r="B455" s="35"/>
      <c r="C455" s="35"/>
      <c r="D455" s="35"/>
      <c r="E455" s="35"/>
      <c r="F455" s="35"/>
    </row>
    <row r="456" ht="15.75" customHeight="1">
      <c r="B456" s="35"/>
      <c r="C456" s="35"/>
      <c r="D456" s="35"/>
      <c r="E456" s="35"/>
      <c r="F456" s="35"/>
    </row>
    <row r="457" ht="15.75" customHeight="1">
      <c r="B457" s="35"/>
      <c r="C457" s="35"/>
      <c r="D457" s="35"/>
      <c r="E457" s="35"/>
      <c r="F457" s="35"/>
    </row>
    <row r="458" ht="15.75" customHeight="1">
      <c r="B458" s="35"/>
      <c r="C458" s="35"/>
      <c r="D458" s="35"/>
      <c r="E458" s="35"/>
      <c r="F458" s="35"/>
    </row>
    <row r="459" ht="15.75" customHeight="1">
      <c r="B459" s="35"/>
      <c r="C459" s="35"/>
      <c r="D459" s="35"/>
      <c r="E459" s="35"/>
      <c r="F459" s="35"/>
    </row>
    <row r="460" ht="15.75" customHeight="1">
      <c r="B460" s="35"/>
      <c r="C460" s="35"/>
      <c r="D460" s="35"/>
      <c r="E460" s="35"/>
      <c r="F460" s="35"/>
    </row>
    <row r="461" ht="15.75" customHeight="1">
      <c r="B461" s="35"/>
      <c r="C461" s="35"/>
      <c r="D461" s="35"/>
      <c r="E461" s="35"/>
      <c r="F461" s="35"/>
    </row>
    <row r="462" ht="15.75" customHeight="1">
      <c r="B462" s="35"/>
      <c r="C462" s="35"/>
      <c r="D462" s="35"/>
      <c r="E462" s="35"/>
      <c r="F462" s="35"/>
    </row>
    <row r="463" ht="15.75" customHeight="1">
      <c r="B463" s="35"/>
      <c r="C463" s="35"/>
      <c r="D463" s="35"/>
      <c r="E463" s="35"/>
      <c r="F463" s="35"/>
    </row>
    <row r="464" ht="15.75" customHeight="1">
      <c r="B464" s="35"/>
      <c r="C464" s="35"/>
      <c r="D464" s="35"/>
      <c r="E464" s="35"/>
      <c r="F464" s="35"/>
    </row>
    <row r="465" ht="15.75" customHeight="1">
      <c r="B465" s="35"/>
      <c r="C465" s="35"/>
      <c r="D465" s="35"/>
      <c r="E465" s="35"/>
      <c r="F465" s="35"/>
    </row>
    <row r="466" ht="15.75" customHeight="1">
      <c r="B466" s="35"/>
      <c r="C466" s="35"/>
      <c r="D466" s="35"/>
      <c r="E466" s="35"/>
      <c r="F466" s="35"/>
    </row>
    <row r="467" ht="15.75" customHeight="1">
      <c r="B467" s="35"/>
      <c r="C467" s="35"/>
      <c r="D467" s="35"/>
      <c r="E467" s="35"/>
      <c r="F467" s="35"/>
    </row>
    <row r="468" ht="15.75" customHeight="1">
      <c r="B468" s="35"/>
      <c r="C468" s="35"/>
      <c r="D468" s="35"/>
      <c r="E468" s="35"/>
      <c r="F468" s="35"/>
    </row>
    <row r="469" ht="15.75" customHeight="1">
      <c r="B469" s="35"/>
      <c r="C469" s="35"/>
      <c r="D469" s="35"/>
      <c r="E469" s="35"/>
      <c r="F469" s="35"/>
    </row>
    <row r="470" ht="15.75" customHeight="1">
      <c r="B470" s="35"/>
      <c r="C470" s="35"/>
      <c r="D470" s="35"/>
      <c r="E470" s="35"/>
      <c r="F470" s="35"/>
    </row>
    <row r="471" ht="15.75" customHeight="1">
      <c r="B471" s="35"/>
      <c r="C471" s="35"/>
      <c r="D471" s="35"/>
      <c r="E471" s="35"/>
      <c r="F471" s="35"/>
    </row>
    <row r="472" ht="15.75" customHeight="1">
      <c r="B472" s="35"/>
      <c r="C472" s="35"/>
      <c r="D472" s="35"/>
      <c r="E472" s="35"/>
      <c r="F472" s="35"/>
    </row>
    <row r="473" ht="15.75" customHeight="1">
      <c r="B473" s="35"/>
      <c r="C473" s="35"/>
      <c r="D473" s="35"/>
      <c r="E473" s="35"/>
      <c r="F473" s="35"/>
    </row>
    <row r="474" ht="15.75" customHeight="1">
      <c r="B474" s="35"/>
      <c r="C474" s="35"/>
      <c r="D474" s="35"/>
      <c r="E474" s="35"/>
      <c r="F474" s="35"/>
    </row>
    <row r="475" ht="15.75" customHeight="1">
      <c r="B475" s="35"/>
      <c r="C475" s="35"/>
      <c r="D475" s="35"/>
      <c r="E475" s="35"/>
      <c r="F475" s="35"/>
    </row>
    <row r="476" ht="15.75" customHeight="1">
      <c r="B476" s="35"/>
      <c r="C476" s="35"/>
      <c r="D476" s="35"/>
      <c r="E476" s="35"/>
      <c r="F476" s="35"/>
    </row>
    <row r="477" ht="15.75" customHeight="1">
      <c r="B477" s="35"/>
      <c r="C477" s="35"/>
      <c r="D477" s="35"/>
      <c r="E477" s="35"/>
      <c r="F477" s="35"/>
    </row>
    <row r="478" ht="15.75" customHeight="1">
      <c r="B478" s="35"/>
      <c r="C478" s="35"/>
      <c r="D478" s="35"/>
      <c r="E478" s="35"/>
      <c r="F478" s="35"/>
    </row>
    <row r="479" ht="15.75" customHeight="1">
      <c r="B479" s="35"/>
      <c r="C479" s="35"/>
      <c r="D479" s="35"/>
      <c r="E479" s="35"/>
      <c r="F479" s="35"/>
    </row>
    <row r="480" ht="15.75" customHeight="1">
      <c r="B480" s="35"/>
      <c r="C480" s="35"/>
      <c r="D480" s="35"/>
      <c r="E480" s="35"/>
      <c r="F480" s="35"/>
    </row>
    <row r="481" ht="15.75" customHeight="1">
      <c r="B481" s="35"/>
      <c r="C481" s="35"/>
      <c r="D481" s="35"/>
      <c r="E481" s="35"/>
      <c r="F481" s="35"/>
    </row>
    <row r="482" ht="15.75" customHeight="1">
      <c r="B482" s="35"/>
      <c r="C482" s="35"/>
      <c r="D482" s="35"/>
      <c r="E482" s="35"/>
      <c r="F482" s="35"/>
    </row>
    <row r="483" ht="15.75" customHeight="1">
      <c r="B483" s="35"/>
      <c r="C483" s="35"/>
      <c r="D483" s="35"/>
      <c r="E483" s="35"/>
      <c r="F483" s="35"/>
    </row>
    <row r="484" ht="15.75" customHeight="1">
      <c r="B484" s="35"/>
      <c r="C484" s="35"/>
      <c r="D484" s="35"/>
      <c r="E484" s="35"/>
      <c r="F484" s="35"/>
    </row>
    <row r="485" ht="15.75" customHeight="1">
      <c r="B485" s="35"/>
      <c r="C485" s="35"/>
      <c r="D485" s="35"/>
      <c r="E485" s="35"/>
      <c r="F485" s="35"/>
    </row>
    <row r="486" ht="15.75" customHeight="1">
      <c r="B486" s="35"/>
      <c r="C486" s="35"/>
      <c r="D486" s="35"/>
      <c r="E486" s="35"/>
      <c r="F486" s="35"/>
    </row>
    <row r="487" ht="15.75" customHeight="1">
      <c r="B487" s="35"/>
      <c r="C487" s="35"/>
      <c r="D487" s="35"/>
      <c r="E487" s="35"/>
      <c r="F487" s="35"/>
    </row>
    <row r="488" ht="15.75" customHeight="1">
      <c r="B488" s="35"/>
      <c r="C488" s="35"/>
      <c r="D488" s="35"/>
      <c r="E488" s="35"/>
      <c r="F488" s="35"/>
    </row>
    <row r="489" ht="15.75" customHeight="1">
      <c r="B489" s="35"/>
      <c r="C489" s="35"/>
      <c r="D489" s="35"/>
      <c r="E489" s="35"/>
      <c r="F489" s="35"/>
    </row>
    <row r="490" ht="15.75" customHeight="1">
      <c r="B490" s="35"/>
      <c r="C490" s="35"/>
      <c r="D490" s="35"/>
      <c r="E490" s="35"/>
      <c r="F490" s="35"/>
    </row>
    <row r="491" ht="15.75" customHeight="1">
      <c r="B491" s="35"/>
      <c r="C491" s="35"/>
      <c r="D491" s="35"/>
      <c r="E491" s="35"/>
      <c r="F491" s="35"/>
    </row>
    <row r="492" ht="15.75" customHeight="1">
      <c r="B492" s="35"/>
      <c r="C492" s="35"/>
      <c r="D492" s="35"/>
      <c r="E492" s="35"/>
      <c r="F492" s="35"/>
    </row>
    <row r="493" ht="15.75" customHeight="1">
      <c r="B493" s="35"/>
      <c r="C493" s="35"/>
      <c r="D493" s="35"/>
      <c r="E493" s="35"/>
      <c r="F493" s="35"/>
    </row>
    <row r="494" ht="15.75" customHeight="1">
      <c r="B494" s="35"/>
      <c r="C494" s="35"/>
      <c r="D494" s="35"/>
      <c r="E494" s="35"/>
      <c r="F494" s="35"/>
    </row>
    <row r="495" ht="15.75" customHeight="1">
      <c r="B495" s="35"/>
      <c r="C495" s="35"/>
      <c r="D495" s="35"/>
      <c r="E495" s="35"/>
      <c r="F495" s="35"/>
    </row>
    <row r="496" ht="15.75" customHeight="1">
      <c r="B496" s="35"/>
      <c r="C496" s="35"/>
      <c r="D496" s="35"/>
      <c r="E496" s="35"/>
      <c r="F496" s="35"/>
    </row>
    <row r="497" ht="15.75" customHeight="1">
      <c r="B497" s="35"/>
      <c r="C497" s="35"/>
      <c r="D497" s="35"/>
      <c r="E497" s="35"/>
      <c r="F497" s="35"/>
    </row>
    <row r="498" ht="15.75" customHeight="1">
      <c r="B498" s="35"/>
      <c r="C498" s="35"/>
      <c r="D498" s="35"/>
      <c r="E498" s="35"/>
      <c r="F498" s="35"/>
    </row>
    <row r="499" ht="15.75" customHeight="1">
      <c r="B499" s="35"/>
      <c r="C499" s="35"/>
      <c r="D499" s="35"/>
      <c r="E499" s="35"/>
      <c r="F499" s="35"/>
    </row>
    <row r="500" ht="15.75" customHeight="1">
      <c r="B500" s="35"/>
      <c r="C500" s="35"/>
      <c r="D500" s="35"/>
      <c r="E500" s="35"/>
      <c r="F500" s="35"/>
    </row>
    <row r="501" ht="15.75" customHeight="1">
      <c r="B501" s="35"/>
      <c r="C501" s="35"/>
      <c r="D501" s="35"/>
      <c r="E501" s="35"/>
      <c r="F501" s="35"/>
    </row>
    <row r="502" ht="15.75" customHeight="1">
      <c r="B502" s="35"/>
      <c r="C502" s="35"/>
      <c r="D502" s="35"/>
      <c r="E502" s="35"/>
      <c r="F502" s="35"/>
    </row>
    <row r="503" ht="15.75" customHeight="1">
      <c r="B503" s="35"/>
      <c r="C503" s="35"/>
      <c r="D503" s="35"/>
      <c r="E503" s="35"/>
      <c r="F503" s="35"/>
    </row>
    <row r="504" ht="15.75" customHeight="1">
      <c r="B504" s="35"/>
      <c r="C504" s="35"/>
      <c r="D504" s="35"/>
      <c r="E504" s="35"/>
      <c r="F504" s="35"/>
    </row>
    <row r="505" ht="15.75" customHeight="1">
      <c r="B505" s="35"/>
      <c r="C505" s="35"/>
      <c r="D505" s="35"/>
      <c r="E505" s="35"/>
      <c r="F505" s="35"/>
    </row>
    <row r="506" ht="15.75" customHeight="1">
      <c r="B506" s="35"/>
      <c r="C506" s="35"/>
      <c r="D506" s="35"/>
      <c r="E506" s="35"/>
      <c r="F506" s="35"/>
    </row>
    <row r="507" ht="15.75" customHeight="1">
      <c r="B507" s="35"/>
      <c r="C507" s="35"/>
      <c r="D507" s="35"/>
      <c r="E507" s="35"/>
      <c r="F507" s="35"/>
    </row>
    <row r="508" ht="15.75" customHeight="1">
      <c r="B508" s="35"/>
      <c r="C508" s="35"/>
      <c r="D508" s="35"/>
      <c r="E508" s="35"/>
      <c r="F508" s="35"/>
    </row>
    <row r="509" ht="15.75" customHeight="1">
      <c r="B509" s="35"/>
      <c r="C509" s="35"/>
      <c r="D509" s="35"/>
      <c r="E509" s="35"/>
      <c r="F509" s="35"/>
    </row>
    <row r="510" ht="15.75" customHeight="1">
      <c r="B510" s="35"/>
      <c r="C510" s="35"/>
      <c r="D510" s="35"/>
      <c r="E510" s="35"/>
      <c r="F510" s="35"/>
    </row>
    <row r="511" ht="15.75" customHeight="1">
      <c r="B511" s="35"/>
      <c r="C511" s="35"/>
      <c r="D511" s="35"/>
      <c r="E511" s="35"/>
      <c r="F511" s="35"/>
    </row>
    <row r="512" ht="15.75" customHeight="1">
      <c r="B512" s="35"/>
      <c r="C512" s="35"/>
      <c r="D512" s="35"/>
      <c r="E512" s="35"/>
      <c r="F512" s="35"/>
    </row>
    <row r="513" ht="15.75" customHeight="1">
      <c r="B513" s="35"/>
      <c r="C513" s="35"/>
      <c r="D513" s="35"/>
      <c r="E513" s="35"/>
      <c r="F513" s="35"/>
    </row>
    <row r="514" ht="15.75" customHeight="1">
      <c r="B514" s="35"/>
      <c r="C514" s="35"/>
      <c r="D514" s="35"/>
      <c r="E514" s="35"/>
      <c r="F514" s="35"/>
    </row>
    <row r="515" ht="15.75" customHeight="1">
      <c r="B515" s="35"/>
      <c r="C515" s="35"/>
      <c r="D515" s="35"/>
      <c r="E515" s="35"/>
      <c r="F515" s="35"/>
    </row>
    <row r="516" ht="15.75" customHeight="1">
      <c r="B516" s="35"/>
      <c r="C516" s="35"/>
      <c r="D516" s="35"/>
      <c r="E516" s="35"/>
      <c r="F516" s="35"/>
    </row>
    <row r="517" ht="15.75" customHeight="1">
      <c r="B517" s="35"/>
      <c r="C517" s="35"/>
      <c r="D517" s="35"/>
      <c r="E517" s="35"/>
      <c r="F517" s="35"/>
    </row>
    <row r="518" ht="15.75" customHeight="1">
      <c r="B518" s="35"/>
      <c r="C518" s="35"/>
      <c r="D518" s="35"/>
      <c r="E518" s="35"/>
      <c r="F518" s="35"/>
    </row>
    <row r="519" ht="15.75" customHeight="1">
      <c r="B519" s="35"/>
      <c r="C519" s="35"/>
      <c r="D519" s="35"/>
      <c r="E519" s="35"/>
      <c r="F519" s="35"/>
    </row>
    <row r="520" ht="15.75" customHeight="1">
      <c r="B520" s="35"/>
      <c r="C520" s="35"/>
      <c r="D520" s="35"/>
      <c r="E520" s="35"/>
      <c r="F520" s="35"/>
    </row>
    <row r="521" ht="15.75" customHeight="1">
      <c r="B521" s="35"/>
      <c r="C521" s="35"/>
      <c r="D521" s="35"/>
      <c r="E521" s="35"/>
      <c r="F521" s="35"/>
    </row>
    <row r="522" ht="15.75" customHeight="1">
      <c r="B522" s="35"/>
      <c r="C522" s="35"/>
      <c r="D522" s="35"/>
      <c r="E522" s="35"/>
      <c r="F522" s="35"/>
    </row>
    <row r="523" ht="15.75" customHeight="1">
      <c r="B523" s="35"/>
      <c r="C523" s="35"/>
      <c r="D523" s="35"/>
      <c r="E523" s="35"/>
      <c r="F523" s="35"/>
    </row>
    <row r="524" ht="15.75" customHeight="1">
      <c r="B524" s="35"/>
      <c r="C524" s="35"/>
      <c r="D524" s="35"/>
      <c r="E524" s="35"/>
      <c r="F524" s="35"/>
    </row>
    <row r="525" ht="15.75" customHeight="1">
      <c r="B525" s="35"/>
      <c r="C525" s="35"/>
      <c r="D525" s="35"/>
      <c r="E525" s="35"/>
      <c r="F525" s="35"/>
    </row>
    <row r="526" ht="15.75" customHeight="1">
      <c r="B526" s="35"/>
      <c r="C526" s="35"/>
      <c r="D526" s="35"/>
      <c r="E526" s="35"/>
      <c r="F526" s="35"/>
    </row>
    <row r="527" ht="15.75" customHeight="1">
      <c r="B527" s="35"/>
      <c r="C527" s="35"/>
      <c r="D527" s="35"/>
      <c r="E527" s="35"/>
      <c r="F527" s="35"/>
    </row>
    <row r="528" ht="15.75" customHeight="1">
      <c r="B528" s="35"/>
      <c r="C528" s="35"/>
      <c r="D528" s="35"/>
      <c r="E528" s="35"/>
      <c r="F528" s="35"/>
    </row>
    <row r="529" ht="15.75" customHeight="1">
      <c r="B529" s="35"/>
      <c r="C529" s="35"/>
      <c r="D529" s="35"/>
      <c r="E529" s="35"/>
      <c r="F529" s="35"/>
    </row>
    <row r="530" ht="15.75" customHeight="1">
      <c r="B530" s="35"/>
      <c r="C530" s="35"/>
      <c r="D530" s="35"/>
      <c r="E530" s="35"/>
      <c r="F530" s="35"/>
    </row>
    <row r="531" ht="15.75" customHeight="1">
      <c r="B531" s="35"/>
      <c r="C531" s="35"/>
      <c r="D531" s="35"/>
      <c r="E531" s="35"/>
      <c r="F531" s="35"/>
    </row>
    <row r="532" ht="15.75" customHeight="1">
      <c r="B532" s="35"/>
      <c r="C532" s="35"/>
      <c r="D532" s="35"/>
      <c r="E532" s="35"/>
      <c r="F532" s="35"/>
    </row>
    <row r="533" ht="15.75" customHeight="1">
      <c r="B533" s="35"/>
      <c r="C533" s="35"/>
      <c r="D533" s="35"/>
      <c r="E533" s="35"/>
      <c r="F533" s="35"/>
    </row>
    <row r="534" ht="15.75" customHeight="1">
      <c r="B534" s="35"/>
      <c r="C534" s="35"/>
      <c r="D534" s="35"/>
      <c r="E534" s="35"/>
      <c r="F534" s="35"/>
    </row>
    <row r="535" ht="15.75" customHeight="1">
      <c r="B535" s="35"/>
      <c r="C535" s="35"/>
      <c r="D535" s="35"/>
      <c r="E535" s="35"/>
      <c r="F535" s="35"/>
    </row>
    <row r="536" ht="15.75" customHeight="1">
      <c r="B536" s="35"/>
      <c r="C536" s="35"/>
      <c r="D536" s="35"/>
      <c r="E536" s="35"/>
      <c r="F536" s="35"/>
    </row>
    <row r="537" ht="15.75" customHeight="1">
      <c r="B537" s="35"/>
      <c r="C537" s="35"/>
      <c r="D537" s="35"/>
      <c r="E537" s="35"/>
      <c r="F537" s="35"/>
    </row>
    <row r="538" ht="15.75" customHeight="1">
      <c r="B538" s="35"/>
      <c r="C538" s="35"/>
      <c r="D538" s="35"/>
      <c r="E538" s="35"/>
      <c r="F538" s="35"/>
    </row>
    <row r="539" ht="15.75" customHeight="1">
      <c r="B539" s="35"/>
      <c r="C539" s="35"/>
      <c r="D539" s="35"/>
      <c r="E539" s="35"/>
      <c r="F539" s="35"/>
    </row>
    <row r="540" ht="15.75" customHeight="1">
      <c r="B540" s="35"/>
      <c r="C540" s="35"/>
      <c r="D540" s="35"/>
      <c r="E540" s="35"/>
      <c r="F540" s="35"/>
    </row>
    <row r="541" ht="15.75" customHeight="1">
      <c r="B541" s="35"/>
      <c r="C541" s="35"/>
      <c r="D541" s="35"/>
      <c r="E541" s="35"/>
      <c r="F541" s="35"/>
    </row>
    <row r="542" ht="15.75" customHeight="1">
      <c r="B542" s="35"/>
      <c r="C542" s="35"/>
      <c r="D542" s="35"/>
      <c r="E542" s="35"/>
      <c r="F542" s="35"/>
    </row>
    <row r="543" ht="15.75" customHeight="1">
      <c r="B543" s="35"/>
      <c r="C543" s="35"/>
      <c r="D543" s="35"/>
      <c r="E543" s="35"/>
      <c r="F543" s="35"/>
    </row>
    <row r="544" ht="15.75" customHeight="1">
      <c r="B544" s="35"/>
      <c r="C544" s="35"/>
      <c r="D544" s="35"/>
      <c r="E544" s="35"/>
      <c r="F544" s="35"/>
    </row>
    <row r="545" ht="15.75" customHeight="1">
      <c r="B545" s="35"/>
      <c r="C545" s="35"/>
      <c r="D545" s="35"/>
      <c r="E545" s="35"/>
      <c r="F545" s="35"/>
    </row>
    <row r="546" ht="15.75" customHeight="1">
      <c r="B546" s="35"/>
      <c r="C546" s="35"/>
      <c r="D546" s="35"/>
      <c r="E546" s="35"/>
      <c r="F546" s="35"/>
    </row>
    <row r="547" ht="15.75" customHeight="1">
      <c r="B547" s="35"/>
      <c r="C547" s="35"/>
      <c r="D547" s="35"/>
      <c r="E547" s="35"/>
      <c r="F547" s="35"/>
    </row>
    <row r="548" ht="15.75" customHeight="1">
      <c r="B548" s="35"/>
      <c r="C548" s="35"/>
      <c r="D548" s="35"/>
      <c r="E548" s="35"/>
      <c r="F548" s="35"/>
    </row>
    <row r="549" ht="15.75" customHeight="1">
      <c r="B549" s="35"/>
      <c r="C549" s="35"/>
      <c r="D549" s="35"/>
      <c r="E549" s="35"/>
      <c r="F549" s="35"/>
    </row>
    <row r="550" ht="15.75" customHeight="1">
      <c r="B550" s="35"/>
      <c r="C550" s="35"/>
      <c r="D550" s="35"/>
      <c r="E550" s="35"/>
      <c r="F550" s="35"/>
    </row>
    <row r="551" ht="15.75" customHeight="1">
      <c r="B551" s="35"/>
      <c r="C551" s="35"/>
      <c r="D551" s="35"/>
      <c r="E551" s="35"/>
      <c r="F551" s="35"/>
    </row>
    <row r="552" ht="15.75" customHeight="1">
      <c r="B552" s="35"/>
      <c r="C552" s="35"/>
      <c r="D552" s="35"/>
      <c r="E552" s="35"/>
      <c r="F552" s="35"/>
    </row>
    <row r="553" ht="15.75" customHeight="1">
      <c r="B553" s="35"/>
      <c r="C553" s="35"/>
      <c r="D553" s="35"/>
      <c r="E553" s="35"/>
      <c r="F553" s="35"/>
    </row>
    <row r="554" ht="15.75" customHeight="1">
      <c r="B554" s="35"/>
      <c r="C554" s="35"/>
      <c r="D554" s="35"/>
      <c r="E554" s="35"/>
      <c r="F554" s="35"/>
    </row>
    <row r="555" ht="15.75" customHeight="1">
      <c r="B555" s="35"/>
      <c r="C555" s="35"/>
      <c r="D555" s="35"/>
      <c r="E555" s="35"/>
      <c r="F555" s="35"/>
    </row>
    <row r="556" ht="15.75" customHeight="1">
      <c r="B556" s="35"/>
      <c r="C556" s="35"/>
      <c r="D556" s="35"/>
      <c r="E556" s="35"/>
      <c r="F556" s="35"/>
    </row>
    <row r="557" ht="15.75" customHeight="1">
      <c r="B557" s="35"/>
      <c r="C557" s="35"/>
      <c r="D557" s="35"/>
      <c r="E557" s="35"/>
      <c r="F557" s="35"/>
    </row>
    <row r="558" ht="15.75" customHeight="1">
      <c r="B558" s="35"/>
      <c r="C558" s="35"/>
      <c r="D558" s="35"/>
      <c r="E558" s="35"/>
      <c r="F558" s="35"/>
    </row>
    <row r="559" ht="15.75" customHeight="1">
      <c r="B559" s="35"/>
      <c r="C559" s="35"/>
      <c r="D559" s="35"/>
      <c r="E559" s="35"/>
      <c r="F559" s="35"/>
    </row>
    <row r="560" ht="15.75" customHeight="1">
      <c r="B560" s="35"/>
      <c r="C560" s="35"/>
      <c r="D560" s="35"/>
      <c r="E560" s="35"/>
      <c r="F560" s="35"/>
    </row>
    <row r="561" ht="15.75" customHeight="1">
      <c r="B561" s="35"/>
      <c r="C561" s="35"/>
      <c r="D561" s="35"/>
      <c r="E561" s="35"/>
      <c r="F561" s="35"/>
    </row>
    <row r="562" ht="15.75" customHeight="1">
      <c r="B562" s="35"/>
      <c r="C562" s="35"/>
      <c r="D562" s="35"/>
      <c r="E562" s="35"/>
      <c r="F562" s="35"/>
    </row>
    <row r="563" ht="15.75" customHeight="1">
      <c r="B563" s="35"/>
      <c r="C563" s="35"/>
      <c r="D563" s="35"/>
      <c r="E563" s="35"/>
      <c r="F563" s="35"/>
    </row>
    <row r="564" ht="15.75" customHeight="1">
      <c r="B564" s="35"/>
      <c r="C564" s="35"/>
      <c r="D564" s="35"/>
      <c r="E564" s="35"/>
      <c r="F564" s="35"/>
    </row>
    <row r="565" ht="15.75" customHeight="1">
      <c r="B565" s="35"/>
      <c r="C565" s="35"/>
      <c r="D565" s="35"/>
      <c r="E565" s="35"/>
      <c r="F565" s="35"/>
    </row>
    <row r="566" ht="15.75" customHeight="1">
      <c r="B566" s="35"/>
      <c r="C566" s="35"/>
      <c r="D566" s="35"/>
      <c r="E566" s="35"/>
      <c r="F566" s="35"/>
    </row>
    <row r="567" ht="15.75" customHeight="1">
      <c r="B567" s="35"/>
      <c r="C567" s="35"/>
      <c r="D567" s="35"/>
      <c r="E567" s="35"/>
      <c r="F567" s="35"/>
    </row>
    <row r="568" ht="15.75" customHeight="1">
      <c r="B568" s="35"/>
      <c r="C568" s="35"/>
      <c r="D568" s="35"/>
      <c r="E568" s="35"/>
      <c r="F568" s="35"/>
    </row>
    <row r="569" ht="15.75" customHeight="1">
      <c r="B569" s="35"/>
      <c r="C569" s="35"/>
      <c r="D569" s="35"/>
      <c r="E569" s="35"/>
      <c r="F569" s="35"/>
    </row>
    <row r="570" ht="15.75" customHeight="1">
      <c r="B570" s="35"/>
      <c r="C570" s="35"/>
      <c r="D570" s="35"/>
      <c r="E570" s="35"/>
      <c r="F570" s="35"/>
    </row>
    <row r="571" ht="15.75" customHeight="1">
      <c r="B571" s="35"/>
      <c r="C571" s="35"/>
      <c r="D571" s="35"/>
      <c r="E571" s="35"/>
      <c r="F571" s="35"/>
    </row>
    <row r="572" ht="15.75" customHeight="1">
      <c r="B572" s="35"/>
      <c r="C572" s="35"/>
      <c r="D572" s="35"/>
      <c r="E572" s="35"/>
      <c r="F572" s="35"/>
    </row>
    <row r="573" ht="15.75" customHeight="1">
      <c r="B573" s="35"/>
      <c r="C573" s="35"/>
      <c r="D573" s="35"/>
      <c r="E573" s="35"/>
      <c r="F573" s="35"/>
    </row>
    <row r="574" ht="15.75" customHeight="1">
      <c r="B574" s="35"/>
      <c r="C574" s="35"/>
      <c r="D574" s="35"/>
      <c r="E574" s="35"/>
      <c r="F574" s="35"/>
    </row>
    <row r="575" ht="15.75" customHeight="1">
      <c r="B575" s="35"/>
      <c r="C575" s="35"/>
      <c r="D575" s="35"/>
      <c r="E575" s="35"/>
      <c r="F575" s="35"/>
    </row>
    <row r="576" ht="15.75" customHeight="1">
      <c r="B576" s="35"/>
      <c r="C576" s="35"/>
      <c r="D576" s="35"/>
      <c r="E576" s="35"/>
      <c r="F576" s="35"/>
    </row>
    <row r="577" ht="15.75" customHeight="1">
      <c r="B577" s="35"/>
      <c r="C577" s="35"/>
      <c r="D577" s="35"/>
      <c r="E577" s="35"/>
      <c r="F577" s="35"/>
    </row>
    <row r="578" ht="15.75" customHeight="1">
      <c r="B578" s="35"/>
      <c r="C578" s="35"/>
      <c r="D578" s="35"/>
      <c r="E578" s="35"/>
      <c r="F578" s="35"/>
    </row>
    <row r="579" ht="15.75" customHeight="1">
      <c r="B579" s="35"/>
      <c r="C579" s="35"/>
      <c r="D579" s="35"/>
      <c r="E579" s="35"/>
      <c r="F579" s="35"/>
    </row>
    <row r="580" ht="15.75" customHeight="1">
      <c r="B580" s="35"/>
      <c r="C580" s="35"/>
      <c r="D580" s="35"/>
      <c r="E580" s="35"/>
      <c r="F580" s="35"/>
    </row>
    <row r="581" ht="15.75" customHeight="1">
      <c r="B581" s="35"/>
      <c r="C581" s="35"/>
      <c r="D581" s="35"/>
      <c r="E581" s="35"/>
      <c r="F581" s="35"/>
    </row>
    <row r="582" ht="15.75" customHeight="1">
      <c r="B582" s="35"/>
      <c r="C582" s="35"/>
      <c r="D582" s="35"/>
      <c r="E582" s="35"/>
      <c r="F582" s="35"/>
    </row>
    <row r="583" ht="15.75" customHeight="1">
      <c r="B583" s="35"/>
      <c r="C583" s="35"/>
      <c r="D583" s="35"/>
      <c r="E583" s="35"/>
      <c r="F583" s="35"/>
    </row>
    <row r="584" ht="15.75" customHeight="1">
      <c r="B584" s="35"/>
      <c r="C584" s="35"/>
      <c r="D584" s="35"/>
      <c r="E584" s="35"/>
      <c r="F584" s="35"/>
    </row>
    <row r="585" ht="15.75" customHeight="1">
      <c r="B585" s="35"/>
      <c r="C585" s="35"/>
      <c r="D585" s="35"/>
      <c r="E585" s="35"/>
      <c r="F585" s="35"/>
    </row>
    <row r="586" ht="15.75" customHeight="1">
      <c r="B586" s="35"/>
      <c r="C586" s="35"/>
      <c r="D586" s="35"/>
      <c r="E586" s="35"/>
      <c r="F586" s="35"/>
    </row>
    <row r="587" ht="15.75" customHeight="1">
      <c r="B587" s="35"/>
      <c r="C587" s="35"/>
      <c r="D587" s="35"/>
      <c r="E587" s="35"/>
      <c r="F587" s="35"/>
    </row>
    <row r="588" ht="15.75" customHeight="1">
      <c r="B588" s="35"/>
      <c r="C588" s="35"/>
      <c r="D588" s="35"/>
      <c r="E588" s="35"/>
      <c r="F588" s="35"/>
    </row>
    <row r="589" ht="15.75" customHeight="1">
      <c r="B589" s="35"/>
      <c r="C589" s="35"/>
      <c r="D589" s="35"/>
      <c r="E589" s="35"/>
      <c r="F589" s="35"/>
    </row>
    <row r="590" ht="15.75" customHeight="1">
      <c r="B590" s="35"/>
      <c r="C590" s="35"/>
      <c r="D590" s="35"/>
      <c r="E590" s="35"/>
      <c r="F590" s="35"/>
    </row>
    <row r="591" ht="15.75" customHeight="1">
      <c r="B591" s="35"/>
      <c r="C591" s="35"/>
      <c r="D591" s="35"/>
      <c r="E591" s="35"/>
      <c r="F591" s="35"/>
    </row>
    <row r="592" ht="15.75" customHeight="1">
      <c r="B592" s="35"/>
      <c r="C592" s="35"/>
      <c r="D592" s="35"/>
      <c r="E592" s="35"/>
      <c r="F592" s="35"/>
    </row>
    <row r="593" ht="15.75" customHeight="1">
      <c r="B593" s="35"/>
      <c r="C593" s="35"/>
      <c r="D593" s="35"/>
      <c r="E593" s="35"/>
      <c r="F593" s="35"/>
    </row>
    <row r="594" ht="15.75" customHeight="1">
      <c r="B594" s="35"/>
      <c r="C594" s="35"/>
      <c r="D594" s="35"/>
      <c r="E594" s="35"/>
      <c r="F594" s="35"/>
    </row>
    <row r="595" ht="15.75" customHeight="1">
      <c r="B595" s="35"/>
      <c r="C595" s="35"/>
      <c r="D595" s="35"/>
      <c r="E595" s="35"/>
      <c r="F595" s="35"/>
    </row>
    <row r="596" ht="15.75" customHeight="1">
      <c r="B596" s="35"/>
      <c r="C596" s="35"/>
      <c r="D596" s="35"/>
      <c r="E596" s="35"/>
      <c r="F596" s="35"/>
    </row>
    <row r="597" ht="15.75" customHeight="1">
      <c r="B597" s="35"/>
      <c r="C597" s="35"/>
      <c r="D597" s="35"/>
      <c r="E597" s="35"/>
      <c r="F597" s="35"/>
    </row>
    <row r="598" ht="15.75" customHeight="1">
      <c r="B598" s="35"/>
      <c r="C598" s="35"/>
      <c r="D598" s="35"/>
      <c r="E598" s="35"/>
      <c r="F598" s="35"/>
    </row>
    <row r="599" ht="15.75" customHeight="1">
      <c r="B599" s="35"/>
      <c r="C599" s="35"/>
      <c r="D599" s="35"/>
      <c r="E599" s="35"/>
      <c r="F599" s="35"/>
    </row>
    <row r="600" ht="15.75" customHeight="1">
      <c r="B600" s="35"/>
      <c r="C600" s="35"/>
      <c r="D600" s="35"/>
      <c r="E600" s="35"/>
      <c r="F600" s="35"/>
    </row>
    <row r="601" ht="15.75" customHeight="1">
      <c r="B601" s="35"/>
      <c r="C601" s="35"/>
      <c r="D601" s="35"/>
      <c r="E601" s="35"/>
      <c r="F601" s="35"/>
    </row>
    <row r="602" ht="15.75" customHeight="1">
      <c r="B602" s="35"/>
      <c r="C602" s="35"/>
      <c r="D602" s="35"/>
      <c r="E602" s="35"/>
      <c r="F602" s="35"/>
    </row>
    <row r="603" ht="15.75" customHeight="1">
      <c r="B603" s="35"/>
      <c r="C603" s="35"/>
      <c r="D603" s="35"/>
      <c r="E603" s="35"/>
      <c r="F603" s="35"/>
    </row>
    <row r="604" ht="15.75" customHeight="1">
      <c r="B604" s="35"/>
      <c r="C604" s="35"/>
      <c r="D604" s="35"/>
      <c r="E604" s="35"/>
      <c r="F604" s="35"/>
    </row>
    <row r="605" ht="15.75" customHeight="1">
      <c r="B605" s="35"/>
      <c r="C605" s="35"/>
      <c r="D605" s="35"/>
      <c r="E605" s="35"/>
      <c r="F605" s="35"/>
    </row>
    <row r="606" ht="15.75" customHeight="1">
      <c r="B606" s="35"/>
      <c r="C606" s="35"/>
      <c r="D606" s="35"/>
      <c r="E606" s="35"/>
      <c r="F606" s="35"/>
    </row>
    <row r="607" ht="15.75" customHeight="1">
      <c r="B607" s="35"/>
      <c r="C607" s="35"/>
      <c r="D607" s="35"/>
      <c r="E607" s="35"/>
      <c r="F607" s="35"/>
    </row>
    <row r="608" ht="15.75" customHeight="1">
      <c r="B608" s="35"/>
      <c r="C608" s="35"/>
      <c r="D608" s="35"/>
      <c r="E608" s="35"/>
      <c r="F608" s="35"/>
    </row>
    <row r="609" ht="15.75" customHeight="1">
      <c r="B609" s="35"/>
      <c r="C609" s="35"/>
      <c r="D609" s="35"/>
      <c r="E609" s="35"/>
      <c r="F609" s="35"/>
    </row>
    <row r="610" ht="15.75" customHeight="1">
      <c r="B610" s="35"/>
      <c r="C610" s="35"/>
      <c r="D610" s="35"/>
      <c r="E610" s="35"/>
      <c r="F610" s="35"/>
    </row>
    <row r="611" ht="15.75" customHeight="1">
      <c r="B611" s="35"/>
      <c r="C611" s="35"/>
      <c r="D611" s="35"/>
      <c r="E611" s="35"/>
      <c r="F611" s="35"/>
    </row>
    <row r="612" ht="15.75" customHeight="1">
      <c r="B612" s="35"/>
      <c r="C612" s="35"/>
      <c r="D612" s="35"/>
      <c r="E612" s="35"/>
      <c r="F612" s="35"/>
    </row>
    <row r="613" ht="15.75" customHeight="1">
      <c r="B613" s="35"/>
      <c r="C613" s="35"/>
      <c r="D613" s="35"/>
      <c r="E613" s="35"/>
      <c r="F613" s="35"/>
    </row>
    <row r="614" ht="15.75" customHeight="1">
      <c r="B614" s="35"/>
      <c r="C614" s="35"/>
      <c r="D614" s="35"/>
      <c r="E614" s="35"/>
      <c r="F614" s="35"/>
    </row>
    <row r="615" ht="15.75" customHeight="1">
      <c r="B615" s="35"/>
      <c r="C615" s="35"/>
      <c r="D615" s="35"/>
      <c r="E615" s="35"/>
      <c r="F615" s="35"/>
    </row>
    <row r="616" ht="15.75" customHeight="1">
      <c r="B616" s="35"/>
      <c r="C616" s="35"/>
      <c r="D616" s="35"/>
      <c r="E616" s="35"/>
      <c r="F616" s="35"/>
    </row>
    <row r="617" ht="15.75" customHeight="1">
      <c r="B617" s="35"/>
      <c r="C617" s="35"/>
      <c r="D617" s="35"/>
      <c r="E617" s="35"/>
      <c r="F617" s="35"/>
    </row>
    <row r="618" ht="15.75" customHeight="1">
      <c r="B618" s="35"/>
      <c r="C618" s="35"/>
      <c r="D618" s="35"/>
      <c r="E618" s="35"/>
      <c r="F618" s="35"/>
    </row>
    <row r="619" ht="15.75" customHeight="1">
      <c r="B619" s="35"/>
      <c r="C619" s="35"/>
      <c r="D619" s="35"/>
      <c r="E619" s="35"/>
      <c r="F619" s="35"/>
    </row>
    <row r="620" ht="15.75" customHeight="1">
      <c r="B620" s="35"/>
      <c r="C620" s="35"/>
      <c r="D620" s="35"/>
      <c r="E620" s="35"/>
      <c r="F620" s="35"/>
    </row>
    <row r="621" ht="15.75" customHeight="1">
      <c r="B621" s="35"/>
      <c r="C621" s="35"/>
      <c r="D621" s="35"/>
      <c r="E621" s="35"/>
      <c r="F621" s="35"/>
    </row>
    <row r="622" ht="15.75" customHeight="1">
      <c r="B622" s="35"/>
      <c r="C622" s="35"/>
      <c r="D622" s="35"/>
      <c r="E622" s="35"/>
      <c r="F622" s="35"/>
    </row>
    <row r="623" ht="15.75" customHeight="1">
      <c r="B623" s="35"/>
      <c r="C623" s="35"/>
      <c r="D623" s="35"/>
      <c r="E623" s="35"/>
      <c r="F623" s="35"/>
    </row>
    <row r="624" ht="15.75" customHeight="1">
      <c r="B624" s="35"/>
      <c r="C624" s="35"/>
      <c r="D624" s="35"/>
      <c r="E624" s="35"/>
      <c r="F624" s="35"/>
    </row>
    <row r="625" ht="15.75" customHeight="1">
      <c r="B625" s="35"/>
      <c r="C625" s="35"/>
      <c r="D625" s="35"/>
      <c r="E625" s="35"/>
      <c r="F625" s="35"/>
    </row>
    <row r="626" ht="15.75" customHeight="1">
      <c r="B626" s="35"/>
      <c r="C626" s="35"/>
      <c r="D626" s="35"/>
      <c r="E626" s="35"/>
      <c r="F626" s="35"/>
    </row>
    <row r="627" ht="15.75" customHeight="1">
      <c r="B627" s="35"/>
      <c r="C627" s="35"/>
      <c r="D627" s="35"/>
      <c r="E627" s="35"/>
      <c r="F627" s="35"/>
    </row>
    <row r="628" ht="15.75" customHeight="1">
      <c r="B628" s="35"/>
      <c r="C628" s="35"/>
      <c r="D628" s="35"/>
      <c r="E628" s="35"/>
      <c r="F628" s="35"/>
    </row>
    <row r="629" ht="15.75" customHeight="1">
      <c r="B629" s="35"/>
      <c r="C629" s="35"/>
      <c r="D629" s="35"/>
      <c r="E629" s="35"/>
      <c r="F629" s="35"/>
    </row>
    <row r="630" ht="15.75" customHeight="1">
      <c r="B630" s="35"/>
      <c r="C630" s="35"/>
      <c r="D630" s="35"/>
      <c r="E630" s="35"/>
      <c r="F630" s="35"/>
    </row>
    <row r="631" ht="15.75" customHeight="1">
      <c r="B631" s="35"/>
      <c r="C631" s="35"/>
      <c r="D631" s="35"/>
      <c r="E631" s="35"/>
      <c r="F631" s="35"/>
    </row>
    <row r="632" ht="15.75" customHeight="1">
      <c r="B632" s="35"/>
      <c r="C632" s="35"/>
      <c r="D632" s="35"/>
      <c r="E632" s="35"/>
      <c r="F632" s="35"/>
    </row>
    <row r="633" ht="15.75" customHeight="1">
      <c r="B633" s="35"/>
      <c r="C633" s="35"/>
      <c r="D633" s="35"/>
      <c r="E633" s="35"/>
      <c r="F633" s="35"/>
    </row>
    <row r="634" ht="15.75" customHeight="1">
      <c r="B634" s="35"/>
      <c r="C634" s="35"/>
      <c r="D634" s="35"/>
      <c r="E634" s="35"/>
      <c r="F634" s="35"/>
    </row>
    <row r="635" ht="15.75" customHeight="1">
      <c r="B635" s="35"/>
      <c r="C635" s="35"/>
      <c r="D635" s="35"/>
      <c r="E635" s="35"/>
      <c r="F635" s="35"/>
    </row>
    <row r="636" ht="15.75" customHeight="1">
      <c r="B636" s="35"/>
      <c r="C636" s="35"/>
      <c r="D636" s="35"/>
      <c r="E636" s="35"/>
      <c r="F636" s="35"/>
    </row>
    <row r="637" ht="15.75" customHeight="1">
      <c r="B637" s="35"/>
      <c r="C637" s="35"/>
      <c r="D637" s="35"/>
      <c r="E637" s="35"/>
      <c r="F637" s="35"/>
    </row>
    <row r="638" ht="15.75" customHeight="1">
      <c r="B638" s="35"/>
      <c r="C638" s="35"/>
      <c r="D638" s="35"/>
      <c r="E638" s="35"/>
      <c r="F638" s="35"/>
    </row>
    <row r="639" ht="15.75" customHeight="1">
      <c r="B639" s="35"/>
      <c r="C639" s="35"/>
      <c r="D639" s="35"/>
      <c r="E639" s="35"/>
      <c r="F639" s="35"/>
    </row>
    <row r="640" ht="15.75" customHeight="1">
      <c r="B640" s="35"/>
      <c r="C640" s="35"/>
      <c r="D640" s="35"/>
      <c r="E640" s="35"/>
      <c r="F640" s="35"/>
    </row>
    <row r="641" ht="15.75" customHeight="1">
      <c r="B641" s="35"/>
      <c r="C641" s="35"/>
      <c r="D641" s="35"/>
      <c r="E641" s="35"/>
      <c r="F641" s="35"/>
    </row>
    <row r="642" ht="15.75" customHeight="1">
      <c r="B642" s="35"/>
      <c r="C642" s="35"/>
      <c r="D642" s="35"/>
      <c r="E642" s="35"/>
      <c r="F642" s="35"/>
    </row>
    <row r="643" ht="15.75" customHeight="1">
      <c r="B643" s="35"/>
      <c r="C643" s="35"/>
      <c r="D643" s="35"/>
      <c r="E643" s="35"/>
      <c r="F643" s="35"/>
    </row>
    <row r="644" ht="15.75" customHeight="1">
      <c r="B644" s="35"/>
      <c r="C644" s="35"/>
      <c r="D644" s="35"/>
      <c r="E644" s="35"/>
      <c r="F644" s="35"/>
    </row>
    <row r="645" ht="15.75" customHeight="1">
      <c r="B645" s="35"/>
      <c r="C645" s="35"/>
      <c r="D645" s="35"/>
      <c r="E645" s="35"/>
      <c r="F645" s="35"/>
    </row>
    <row r="646" ht="15.75" customHeight="1">
      <c r="B646" s="35"/>
      <c r="C646" s="35"/>
      <c r="D646" s="35"/>
      <c r="E646" s="35"/>
      <c r="F646" s="35"/>
    </row>
    <row r="647" ht="15.75" customHeight="1">
      <c r="B647" s="35"/>
      <c r="C647" s="35"/>
      <c r="D647" s="35"/>
      <c r="E647" s="35"/>
      <c r="F647" s="35"/>
    </row>
    <row r="648" ht="15.75" customHeight="1">
      <c r="B648" s="35"/>
      <c r="C648" s="35"/>
      <c r="D648" s="35"/>
      <c r="E648" s="35"/>
      <c r="F648" s="35"/>
    </row>
    <row r="649" ht="15.75" customHeight="1">
      <c r="B649" s="35"/>
      <c r="C649" s="35"/>
      <c r="D649" s="35"/>
      <c r="E649" s="35"/>
      <c r="F649" s="35"/>
    </row>
    <row r="650" ht="15.75" customHeight="1">
      <c r="B650" s="35"/>
      <c r="C650" s="35"/>
      <c r="D650" s="35"/>
      <c r="E650" s="35"/>
      <c r="F650" s="35"/>
    </row>
    <row r="651" ht="15.75" customHeight="1">
      <c r="B651" s="35"/>
      <c r="C651" s="35"/>
      <c r="D651" s="35"/>
      <c r="E651" s="35"/>
      <c r="F651" s="35"/>
    </row>
    <row r="652" ht="15.75" customHeight="1">
      <c r="B652" s="35"/>
      <c r="C652" s="35"/>
      <c r="D652" s="35"/>
      <c r="E652" s="35"/>
      <c r="F652" s="35"/>
    </row>
    <row r="653" ht="15.75" customHeight="1">
      <c r="B653" s="35"/>
      <c r="C653" s="35"/>
      <c r="D653" s="35"/>
      <c r="E653" s="35"/>
      <c r="F653" s="35"/>
    </row>
    <row r="654" ht="15.75" customHeight="1">
      <c r="B654" s="35"/>
      <c r="C654" s="35"/>
      <c r="D654" s="35"/>
      <c r="E654" s="35"/>
      <c r="F654" s="35"/>
    </row>
    <row r="655" ht="15.75" customHeight="1">
      <c r="B655" s="35"/>
      <c r="C655" s="35"/>
      <c r="D655" s="35"/>
      <c r="E655" s="35"/>
      <c r="F655" s="35"/>
    </row>
    <row r="656" ht="15.75" customHeight="1">
      <c r="B656" s="35"/>
      <c r="C656" s="35"/>
      <c r="D656" s="35"/>
      <c r="E656" s="35"/>
      <c r="F656" s="35"/>
    </row>
    <row r="657" ht="15.75" customHeight="1">
      <c r="B657" s="35"/>
      <c r="C657" s="35"/>
      <c r="D657" s="35"/>
      <c r="E657" s="35"/>
      <c r="F657" s="35"/>
    </row>
    <row r="658" ht="15.75" customHeight="1">
      <c r="B658" s="35"/>
      <c r="C658" s="35"/>
      <c r="D658" s="35"/>
      <c r="E658" s="35"/>
      <c r="F658" s="35"/>
    </row>
    <row r="659" ht="15.75" customHeight="1">
      <c r="B659" s="35"/>
      <c r="C659" s="35"/>
      <c r="D659" s="35"/>
      <c r="E659" s="35"/>
      <c r="F659" s="35"/>
    </row>
    <row r="660" ht="15.75" customHeight="1">
      <c r="B660" s="35"/>
      <c r="C660" s="35"/>
      <c r="D660" s="35"/>
      <c r="E660" s="35"/>
      <c r="F660" s="35"/>
    </row>
    <row r="661" ht="15.75" customHeight="1">
      <c r="B661" s="35"/>
      <c r="C661" s="35"/>
      <c r="D661" s="35"/>
      <c r="E661" s="35"/>
      <c r="F661" s="35"/>
    </row>
    <row r="662" ht="15.75" customHeight="1">
      <c r="B662" s="35"/>
      <c r="C662" s="35"/>
      <c r="D662" s="35"/>
      <c r="E662" s="35"/>
      <c r="F662" s="35"/>
    </row>
    <row r="663" ht="15.75" customHeight="1">
      <c r="B663" s="35"/>
      <c r="C663" s="35"/>
      <c r="D663" s="35"/>
      <c r="E663" s="35"/>
      <c r="F663" s="35"/>
    </row>
    <row r="664" ht="15.75" customHeight="1">
      <c r="B664" s="35"/>
      <c r="C664" s="35"/>
      <c r="D664" s="35"/>
      <c r="E664" s="35"/>
      <c r="F664" s="35"/>
    </row>
    <row r="665" ht="15.75" customHeight="1">
      <c r="B665" s="35"/>
      <c r="C665" s="35"/>
      <c r="D665" s="35"/>
      <c r="E665" s="35"/>
      <c r="F665" s="35"/>
    </row>
    <row r="666" ht="15.75" customHeight="1">
      <c r="B666" s="35"/>
      <c r="C666" s="35"/>
      <c r="D666" s="35"/>
      <c r="E666" s="35"/>
      <c r="F666" s="35"/>
    </row>
    <row r="667" ht="15.75" customHeight="1">
      <c r="B667" s="35"/>
      <c r="C667" s="35"/>
      <c r="D667" s="35"/>
      <c r="E667" s="35"/>
      <c r="F667" s="35"/>
    </row>
    <row r="668" ht="15.75" customHeight="1">
      <c r="B668" s="35"/>
      <c r="C668" s="35"/>
      <c r="D668" s="35"/>
      <c r="E668" s="35"/>
      <c r="F668" s="35"/>
    </row>
    <row r="669" ht="15.75" customHeight="1">
      <c r="B669" s="35"/>
      <c r="C669" s="35"/>
      <c r="D669" s="35"/>
      <c r="E669" s="35"/>
      <c r="F669" s="35"/>
    </row>
    <row r="670" ht="15.75" customHeight="1">
      <c r="B670" s="35"/>
      <c r="C670" s="35"/>
      <c r="D670" s="35"/>
      <c r="E670" s="35"/>
      <c r="F670" s="35"/>
    </row>
    <row r="671" ht="15.75" customHeight="1">
      <c r="B671" s="35"/>
      <c r="C671" s="35"/>
      <c r="D671" s="35"/>
      <c r="E671" s="35"/>
      <c r="F671" s="35"/>
    </row>
    <row r="672" ht="15.75" customHeight="1">
      <c r="B672" s="35"/>
      <c r="C672" s="35"/>
      <c r="D672" s="35"/>
      <c r="E672" s="35"/>
      <c r="F672" s="35"/>
    </row>
    <row r="673" ht="15.75" customHeight="1">
      <c r="B673" s="35"/>
      <c r="C673" s="35"/>
      <c r="D673" s="35"/>
      <c r="E673" s="35"/>
      <c r="F673" s="35"/>
    </row>
    <row r="674" ht="15.75" customHeight="1">
      <c r="B674" s="35"/>
      <c r="C674" s="35"/>
      <c r="D674" s="35"/>
      <c r="E674" s="35"/>
      <c r="F674" s="35"/>
    </row>
    <row r="675" ht="15.75" customHeight="1">
      <c r="B675" s="35"/>
      <c r="C675" s="35"/>
      <c r="D675" s="35"/>
      <c r="E675" s="35"/>
      <c r="F675" s="35"/>
    </row>
    <row r="676" ht="15.75" customHeight="1">
      <c r="B676" s="35"/>
      <c r="C676" s="35"/>
      <c r="D676" s="35"/>
      <c r="E676" s="35"/>
      <c r="F676" s="35"/>
    </row>
    <row r="677" ht="15.75" customHeight="1">
      <c r="B677" s="35"/>
      <c r="C677" s="35"/>
      <c r="D677" s="35"/>
      <c r="E677" s="35"/>
      <c r="F677" s="35"/>
    </row>
    <row r="678" ht="15.75" customHeight="1">
      <c r="B678" s="35"/>
      <c r="C678" s="35"/>
      <c r="D678" s="35"/>
      <c r="E678" s="35"/>
      <c r="F678" s="35"/>
    </row>
    <row r="679" ht="15.75" customHeight="1">
      <c r="B679" s="35"/>
      <c r="C679" s="35"/>
      <c r="D679" s="35"/>
      <c r="E679" s="35"/>
      <c r="F679" s="35"/>
    </row>
    <row r="680" ht="15.75" customHeight="1">
      <c r="B680" s="35"/>
      <c r="C680" s="35"/>
      <c r="D680" s="35"/>
      <c r="E680" s="35"/>
      <c r="F680" s="35"/>
    </row>
    <row r="681" ht="15.75" customHeight="1">
      <c r="B681" s="35"/>
      <c r="C681" s="35"/>
      <c r="D681" s="35"/>
      <c r="E681" s="35"/>
      <c r="F681" s="35"/>
    </row>
    <row r="682" ht="15.75" customHeight="1">
      <c r="B682" s="35"/>
      <c r="C682" s="35"/>
      <c r="D682" s="35"/>
      <c r="E682" s="35"/>
      <c r="F682" s="35"/>
    </row>
    <row r="683" ht="15.75" customHeight="1">
      <c r="B683" s="35"/>
      <c r="C683" s="35"/>
      <c r="D683" s="35"/>
      <c r="E683" s="35"/>
      <c r="F683" s="35"/>
    </row>
    <row r="684" ht="15.75" customHeight="1">
      <c r="B684" s="35"/>
      <c r="C684" s="35"/>
      <c r="D684" s="35"/>
      <c r="E684" s="35"/>
      <c r="F684" s="35"/>
    </row>
    <row r="685" ht="15.75" customHeight="1">
      <c r="B685" s="35"/>
      <c r="C685" s="35"/>
      <c r="D685" s="35"/>
      <c r="E685" s="35"/>
      <c r="F685" s="35"/>
    </row>
    <row r="686" ht="15.75" customHeight="1">
      <c r="B686" s="35"/>
      <c r="C686" s="35"/>
      <c r="D686" s="35"/>
      <c r="E686" s="35"/>
      <c r="F686" s="35"/>
    </row>
    <row r="687" ht="15.75" customHeight="1">
      <c r="B687" s="35"/>
      <c r="C687" s="35"/>
      <c r="D687" s="35"/>
      <c r="E687" s="35"/>
      <c r="F687" s="35"/>
    </row>
    <row r="688" ht="15.75" customHeight="1">
      <c r="B688" s="35"/>
      <c r="C688" s="35"/>
      <c r="D688" s="35"/>
      <c r="E688" s="35"/>
      <c r="F688" s="35"/>
    </row>
    <row r="689" ht="15.75" customHeight="1">
      <c r="B689" s="35"/>
      <c r="C689" s="35"/>
      <c r="D689" s="35"/>
      <c r="E689" s="35"/>
      <c r="F689" s="35"/>
    </row>
    <row r="690" ht="15.75" customHeight="1">
      <c r="B690" s="35"/>
      <c r="C690" s="35"/>
      <c r="D690" s="35"/>
      <c r="E690" s="35"/>
      <c r="F690" s="35"/>
    </row>
    <row r="691" ht="15.75" customHeight="1">
      <c r="B691" s="35"/>
      <c r="C691" s="35"/>
      <c r="D691" s="35"/>
      <c r="E691" s="35"/>
      <c r="F691" s="35"/>
    </row>
    <row r="692" ht="15.75" customHeight="1">
      <c r="B692" s="35"/>
      <c r="C692" s="35"/>
      <c r="D692" s="35"/>
      <c r="E692" s="35"/>
      <c r="F692" s="35"/>
    </row>
    <row r="693" ht="15.75" customHeight="1">
      <c r="B693" s="35"/>
      <c r="C693" s="35"/>
      <c r="D693" s="35"/>
      <c r="E693" s="35"/>
      <c r="F693" s="35"/>
    </row>
    <row r="694" ht="15.75" customHeight="1">
      <c r="B694" s="35"/>
      <c r="C694" s="35"/>
      <c r="D694" s="35"/>
      <c r="E694" s="35"/>
      <c r="F694" s="35"/>
    </row>
    <row r="695" ht="15.75" customHeight="1">
      <c r="B695" s="35"/>
      <c r="C695" s="35"/>
      <c r="D695" s="35"/>
      <c r="E695" s="35"/>
      <c r="F695" s="35"/>
    </row>
    <row r="696" ht="15.75" customHeight="1">
      <c r="B696" s="35"/>
      <c r="C696" s="35"/>
      <c r="D696" s="35"/>
      <c r="E696" s="35"/>
      <c r="F696" s="35"/>
    </row>
    <row r="697" ht="15.75" customHeight="1">
      <c r="B697" s="35"/>
      <c r="C697" s="35"/>
      <c r="D697" s="35"/>
      <c r="E697" s="35"/>
      <c r="F697" s="35"/>
    </row>
    <row r="698" ht="15.75" customHeight="1">
      <c r="B698" s="35"/>
      <c r="C698" s="35"/>
      <c r="D698" s="35"/>
      <c r="E698" s="35"/>
      <c r="F698" s="35"/>
    </row>
    <row r="699" ht="15.75" customHeight="1">
      <c r="B699" s="35"/>
      <c r="C699" s="35"/>
      <c r="D699" s="35"/>
      <c r="E699" s="35"/>
      <c r="F699" s="35"/>
    </row>
    <row r="700" ht="15.75" customHeight="1">
      <c r="B700" s="35"/>
      <c r="C700" s="35"/>
      <c r="D700" s="35"/>
      <c r="E700" s="35"/>
      <c r="F700" s="35"/>
    </row>
    <row r="701" ht="15.75" customHeight="1">
      <c r="B701" s="35"/>
      <c r="C701" s="35"/>
      <c r="D701" s="35"/>
      <c r="E701" s="35"/>
      <c r="F701" s="35"/>
    </row>
    <row r="702" ht="15.75" customHeight="1">
      <c r="B702" s="35"/>
      <c r="C702" s="35"/>
      <c r="D702" s="35"/>
      <c r="E702" s="35"/>
      <c r="F702" s="35"/>
    </row>
    <row r="703" ht="15.75" customHeight="1">
      <c r="B703" s="35"/>
      <c r="C703" s="35"/>
      <c r="D703" s="35"/>
      <c r="E703" s="35"/>
      <c r="F703" s="35"/>
    </row>
    <row r="704" ht="15.75" customHeight="1">
      <c r="B704" s="35"/>
      <c r="C704" s="35"/>
      <c r="D704" s="35"/>
      <c r="E704" s="35"/>
      <c r="F704" s="35"/>
    </row>
    <row r="705" ht="15.75" customHeight="1">
      <c r="B705" s="35"/>
      <c r="C705" s="35"/>
      <c r="D705" s="35"/>
      <c r="E705" s="35"/>
      <c r="F705" s="35"/>
    </row>
    <row r="706" ht="15.75" customHeight="1">
      <c r="B706" s="35"/>
      <c r="C706" s="35"/>
      <c r="D706" s="35"/>
      <c r="E706" s="35"/>
      <c r="F706" s="35"/>
    </row>
    <row r="707" ht="15.75" customHeight="1">
      <c r="B707" s="35"/>
      <c r="C707" s="35"/>
      <c r="D707" s="35"/>
      <c r="E707" s="35"/>
      <c r="F707" s="35"/>
    </row>
    <row r="708" ht="15.75" customHeight="1">
      <c r="B708" s="35"/>
      <c r="C708" s="35"/>
      <c r="D708" s="35"/>
      <c r="E708" s="35"/>
      <c r="F708" s="35"/>
    </row>
    <row r="709" ht="15.75" customHeight="1">
      <c r="B709" s="35"/>
      <c r="C709" s="35"/>
      <c r="D709" s="35"/>
      <c r="E709" s="35"/>
      <c r="F709" s="35"/>
    </row>
    <row r="710" ht="15.75" customHeight="1">
      <c r="B710" s="35"/>
      <c r="C710" s="35"/>
      <c r="D710" s="35"/>
      <c r="E710" s="35"/>
      <c r="F710" s="35"/>
    </row>
    <row r="711" ht="15.75" customHeight="1">
      <c r="B711" s="35"/>
      <c r="C711" s="35"/>
      <c r="D711" s="35"/>
      <c r="E711" s="35"/>
      <c r="F711" s="35"/>
    </row>
    <row r="712" ht="15.75" customHeight="1">
      <c r="B712" s="35"/>
      <c r="C712" s="35"/>
      <c r="D712" s="35"/>
      <c r="E712" s="35"/>
      <c r="F712" s="35"/>
    </row>
    <row r="713" ht="15.75" customHeight="1">
      <c r="B713" s="35"/>
      <c r="C713" s="35"/>
      <c r="D713" s="35"/>
      <c r="E713" s="35"/>
      <c r="F713" s="35"/>
    </row>
    <row r="714" ht="15.75" customHeight="1">
      <c r="B714" s="35"/>
      <c r="C714" s="35"/>
      <c r="D714" s="35"/>
      <c r="E714" s="35"/>
      <c r="F714" s="35"/>
    </row>
    <row r="715" ht="15.75" customHeight="1">
      <c r="B715" s="35"/>
      <c r="C715" s="35"/>
      <c r="D715" s="35"/>
      <c r="E715" s="35"/>
      <c r="F715" s="35"/>
    </row>
    <row r="716" ht="15.75" customHeight="1">
      <c r="B716" s="35"/>
      <c r="C716" s="35"/>
      <c r="D716" s="35"/>
      <c r="E716" s="35"/>
      <c r="F716" s="35"/>
    </row>
    <row r="717" ht="15.75" customHeight="1">
      <c r="B717" s="35"/>
      <c r="C717" s="35"/>
      <c r="D717" s="35"/>
      <c r="E717" s="35"/>
      <c r="F717" s="35"/>
    </row>
    <row r="718" ht="15.75" customHeight="1">
      <c r="B718" s="35"/>
      <c r="C718" s="35"/>
      <c r="D718" s="35"/>
      <c r="E718" s="35"/>
      <c r="F718" s="35"/>
    </row>
    <row r="719" ht="15.75" customHeight="1">
      <c r="B719" s="35"/>
      <c r="C719" s="35"/>
      <c r="D719" s="35"/>
      <c r="E719" s="35"/>
      <c r="F719" s="35"/>
    </row>
    <row r="720" ht="15.75" customHeight="1">
      <c r="B720" s="35"/>
      <c r="C720" s="35"/>
      <c r="D720" s="35"/>
      <c r="E720" s="35"/>
      <c r="F720" s="35"/>
    </row>
    <row r="721" ht="15.75" customHeight="1">
      <c r="B721" s="35"/>
      <c r="C721" s="35"/>
      <c r="D721" s="35"/>
      <c r="E721" s="35"/>
      <c r="F721" s="35"/>
    </row>
    <row r="722" ht="15.75" customHeight="1">
      <c r="B722" s="35"/>
      <c r="C722" s="35"/>
      <c r="D722" s="35"/>
      <c r="E722" s="35"/>
      <c r="F722" s="35"/>
    </row>
    <row r="723" ht="15.75" customHeight="1">
      <c r="B723" s="35"/>
      <c r="C723" s="35"/>
      <c r="D723" s="35"/>
      <c r="E723" s="35"/>
      <c r="F723" s="35"/>
    </row>
    <row r="724" ht="15.75" customHeight="1">
      <c r="B724" s="35"/>
      <c r="C724" s="35"/>
      <c r="D724" s="35"/>
      <c r="E724" s="35"/>
      <c r="F724" s="35"/>
    </row>
    <row r="725" ht="15.75" customHeight="1">
      <c r="B725" s="35"/>
      <c r="C725" s="35"/>
      <c r="D725" s="35"/>
      <c r="E725" s="35"/>
      <c r="F725" s="35"/>
    </row>
    <row r="726" ht="15.75" customHeight="1">
      <c r="B726" s="35"/>
      <c r="C726" s="35"/>
      <c r="D726" s="35"/>
      <c r="E726" s="35"/>
      <c r="F726" s="35"/>
    </row>
    <row r="727" ht="15.75" customHeight="1">
      <c r="B727" s="35"/>
      <c r="C727" s="35"/>
      <c r="D727" s="35"/>
      <c r="E727" s="35"/>
      <c r="F727" s="35"/>
    </row>
    <row r="728" ht="15.75" customHeight="1">
      <c r="B728" s="35"/>
      <c r="C728" s="35"/>
      <c r="D728" s="35"/>
      <c r="E728" s="35"/>
      <c r="F728" s="35"/>
    </row>
    <row r="729" ht="15.75" customHeight="1">
      <c r="B729" s="35"/>
      <c r="C729" s="35"/>
      <c r="D729" s="35"/>
      <c r="E729" s="35"/>
      <c r="F729" s="35"/>
    </row>
    <row r="730" ht="15.75" customHeight="1">
      <c r="B730" s="35"/>
      <c r="C730" s="35"/>
      <c r="D730" s="35"/>
      <c r="E730" s="35"/>
      <c r="F730" s="35"/>
    </row>
    <row r="731" ht="15.75" customHeight="1">
      <c r="B731" s="35"/>
      <c r="C731" s="35"/>
      <c r="D731" s="35"/>
      <c r="E731" s="35"/>
      <c r="F731" s="35"/>
    </row>
    <row r="732" ht="15.75" customHeight="1">
      <c r="B732" s="35"/>
      <c r="C732" s="35"/>
      <c r="D732" s="35"/>
      <c r="E732" s="35"/>
      <c r="F732" s="35"/>
    </row>
    <row r="733" ht="15.75" customHeight="1">
      <c r="B733" s="35"/>
      <c r="C733" s="35"/>
      <c r="D733" s="35"/>
      <c r="E733" s="35"/>
      <c r="F733" s="35"/>
    </row>
    <row r="734" ht="15.75" customHeight="1">
      <c r="B734" s="35"/>
      <c r="C734" s="35"/>
      <c r="D734" s="35"/>
      <c r="E734" s="35"/>
      <c r="F734" s="35"/>
    </row>
    <row r="735" ht="15.75" customHeight="1">
      <c r="B735" s="35"/>
      <c r="C735" s="35"/>
      <c r="D735" s="35"/>
      <c r="E735" s="35"/>
      <c r="F735" s="35"/>
    </row>
    <row r="736" ht="15.75" customHeight="1">
      <c r="B736" s="35"/>
      <c r="C736" s="35"/>
      <c r="D736" s="35"/>
      <c r="E736" s="35"/>
      <c r="F736" s="35"/>
    </row>
    <row r="737" ht="15.75" customHeight="1">
      <c r="B737" s="35"/>
      <c r="C737" s="35"/>
      <c r="D737" s="35"/>
      <c r="E737" s="35"/>
      <c r="F737" s="35"/>
    </row>
    <row r="738" ht="15.75" customHeight="1">
      <c r="B738" s="35"/>
      <c r="C738" s="35"/>
      <c r="D738" s="35"/>
      <c r="E738" s="35"/>
      <c r="F738" s="35"/>
    </row>
    <row r="739" ht="15.75" customHeight="1">
      <c r="B739" s="35"/>
      <c r="C739" s="35"/>
      <c r="D739" s="35"/>
      <c r="E739" s="35"/>
      <c r="F739" s="35"/>
    </row>
    <row r="740" ht="15.75" customHeight="1">
      <c r="B740" s="35"/>
      <c r="C740" s="35"/>
      <c r="D740" s="35"/>
      <c r="E740" s="35"/>
      <c r="F740" s="35"/>
    </row>
    <row r="741" ht="15.75" customHeight="1">
      <c r="B741" s="35"/>
      <c r="C741" s="35"/>
      <c r="D741" s="35"/>
      <c r="E741" s="35"/>
      <c r="F741" s="35"/>
    </row>
    <row r="742" ht="15.75" customHeight="1">
      <c r="B742" s="35"/>
      <c r="C742" s="35"/>
      <c r="D742" s="35"/>
      <c r="E742" s="35"/>
      <c r="F742" s="35"/>
    </row>
    <row r="743" ht="15.75" customHeight="1">
      <c r="B743" s="35"/>
      <c r="C743" s="35"/>
      <c r="D743" s="35"/>
      <c r="E743" s="35"/>
      <c r="F743" s="35"/>
    </row>
    <row r="744" ht="15.75" customHeight="1">
      <c r="B744" s="35"/>
      <c r="C744" s="35"/>
      <c r="D744" s="35"/>
      <c r="E744" s="35"/>
      <c r="F744" s="35"/>
    </row>
    <row r="745" ht="15.75" customHeight="1">
      <c r="B745" s="35"/>
      <c r="C745" s="35"/>
      <c r="D745" s="35"/>
      <c r="E745" s="35"/>
      <c r="F745" s="35"/>
    </row>
    <row r="746" ht="15.75" customHeight="1">
      <c r="B746" s="35"/>
      <c r="C746" s="35"/>
      <c r="D746" s="35"/>
      <c r="E746" s="35"/>
      <c r="F746" s="35"/>
    </row>
    <row r="747" ht="15.75" customHeight="1">
      <c r="B747" s="35"/>
      <c r="C747" s="35"/>
      <c r="D747" s="35"/>
      <c r="E747" s="35"/>
      <c r="F747" s="35"/>
    </row>
    <row r="748" ht="15.75" customHeight="1">
      <c r="B748" s="35"/>
      <c r="C748" s="35"/>
      <c r="D748" s="35"/>
      <c r="E748" s="35"/>
      <c r="F748" s="35"/>
    </row>
    <row r="749" ht="15.75" customHeight="1">
      <c r="B749" s="35"/>
      <c r="C749" s="35"/>
      <c r="D749" s="35"/>
      <c r="E749" s="35"/>
      <c r="F749" s="35"/>
    </row>
    <row r="750" ht="15.75" customHeight="1">
      <c r="B750" s="35"/>
      <c r="C750" s="35"/>
      <c r="D750" s="35"/>
      <c r="E750" s="35"/>
      <c r="F750" s="35"/>
    </row>
    <row r="751" ht="15.75" customHeight="1">
      <c r="B751" s="35"/>
      <c r="C751" s="35"/>
      <c r="D751" s="35"/>
      <c r="E751" s="35"/>
      <c r="F751" s="35"/>
    </row>
    <row r="752" ht="15.75" customHeight="1">
      <c r="B752" s="35"/>
      <c r="C752" s="35"/>
      <c r="D752" s="35"/>
      <c r="E752" s="35"/>
      <c r="F752" s="35"/>
    </row>
    <row r="753" ht="15.75" customHeight="1">
      <c r="B753" s="35"/>
      <c r="C753" s="35"/>
      <c r="D753" s="35"/>
      <c r="E753" s="35"/>
      <c r="F753" s="35"/>
    </row>
    <row r="754" ht="15.75" customHeight="1">
      <c r="B754" s="35"/>
      <c r="C754" s="35"/>
      <c r="D754" s="35"/>
      <c r="E754" s="35"/>
      <c r="F754" s="35"/>
    </row>
    <row r="755" ht="15.75" customHeight="1">
      <c r="B755" s="35"/>
      <c r="C755" s="35"/>
      <c r="D755" s="35"/>
      <c r="E755" s="35"/>
      <c r="F755" s="35"/>
    </row>
    <row r="756" ht="15.75" customHeight="1">
      <c r="B756" s="35"/>
      <c r="C756" s="35"/>
      <c r="D756" s="35"/>
      <c r="E756" s="35"/>
      <c r="F756" s="35"/>
    </row>
    <row r="757" ht="15.75" customHeight="1">
      <c r="B757" s="35"/>
      <c r="C757" s="35"/>
      <c r="D757" s="35"/>
      <c r="E757" s="35"/>
      <c r="F757" s="35"/>
    </row>
    <row r="758" ht="15.75" customHeight="1">
      <c r="B758" s="35"/>
      <c r="C758" s="35"/>
      <c r="D758" s="35"/>
      <c r="E758" s="35"/>
      <c r="F758" s="35"/>
    </row>
    <row r="759" ht="15.75" customHeight="1">
      <c r="B759" s="35"/>
      <c r="C759" s="35"/>
      <c r="D759" s="35"/>
      <c r="E759" s="35"/>
      <c r="F759" s="35"/>
    </row>
    <row r="760" ht="15.75" customHeight="1">
      <c r="B760" s="35"/>
      <c r="C760" s="35"/>
      <c r="D760" s="35"/>
      <c r="E760" s="35"/>
      <c r="F760" s="35"/>
    </row>
    <row r="761" ht="15.75" customHeight="1">
      <c r="B761" s="35"/>
      <c r="C761" s="35"/>
      <c r="D761" s="35"/>
      <c r="E761" s="35"/>
      <c r="F761" s="35"/>
    </row>
    <row r="762" ht="15.75" customHeight="1">
      <c r="B762" s="35"/>
      <c r="C762" s="35"/>
      <c r="D762" s="35"/>
      <c r="E762" s="35"/>
      <c r="F762" s="35"/>
    </row>
    <row r="763" ht="15.75" customHeight="1">
      <c r="B763" s="35"/>
      <c r="C763" s="35"/>
      <c r="D763" s="35"/>
      <c r="E763" s="35"/>
      <c r="F763" s="35"/>
    </row>
    <row r="764" ht="15.75" customHeight="1">
      <c r="B764" s="35"/>
      <c r="C764" s="35"/>
      <c r="D764" s="35"/>
      <c r="E764" s="35"/>
      <c r="F764" s="35"/>
    </row>
    <row r="765" ht="15.75" customHeight="1">
      <c r="B765" s="35"/>
      <c r="C765" s="35"/>
      <c r="D765" s="35"/>
      <c r="E765" s="35"/>
      <c r="F765" s="35"/>
    </row>
    <row r="766" ht="15.75" customHeight="1">
      <c r="B766" s="35"/>
      <c r="C766" s="35"/>
      <c r="D766" s="35"/>
      <c r="E766" s="35"/>
      <c r="F766" s="35"/>
    </row>
    <row r="767" ht="15.75" customHeight="1">
      <c r="B767" s="35"/>
      <c r="C767" s="35"/>
      <c r="D767" s="35"/>
      <c r="E767" s="35"/>
      <c r="F767" s="35"/>
    </row>
    <row r="768" ht="15.75" customHeight="1">
      <c r="B768" s="35"/>
      <c r="C768" s="35"/>
      <c r="D768" s="35"/>
      <c r="E768" s="35"/>
      <c r="F768" s="35"/>
    </row>
    <row r="769" ht="15.75" customHeight="1">
      <c r="B769" s="35"/>
      <c r="C769" s="35"/>
      <c r="D769" s="35"/>
      <c r="E769" s="35"/>
      <c r="F769" s="35"/>
    </row>
    <row r="770" ht="15.75" customHeight="1">
      <c r="B770" s="35"/>
      <c r="C770" s="35"/>
      <c r="D770" s="35"/>
      <c r="E770" s="35"/>
      <c r="F770" s="35"/>
    </row>
    <row r="771" ht="15.75" customHeight="1">
      <c r="B771" s="35"/>
      <c r="C771" s="35"/>
      <c r="D771" s="35"/>
      <c r="E771" s="35"/>
      <c r="F771" s="35"/>
    </row>
    <row r="772" ht="15.75" customHeight="1">
      <c r="B772" s="35"/>
      <c r="C772" s="35"/>
      <c r="D772" s="35"/>
      <c r="E772" s="35"/>
      <c r="F772" s="35"/>
    </row>
    <row r="773" ht="15.75" customHeight="1">
      <c r="B773" s="35"/>
      <c r="C773" s="35"/>
      <c r="D773" s="35"/>
      <c r="E773" s="35"/>
      <c r="F773" s="35"/>
    </row>
    <row r="774" ht="15.75" customHeight="1">
      <c r="B774" s="35"/>
      <c r="C774" s="35"/>
      <c r="D774" s="35"/>
      <c r="E774" s="35"/>
      <c r="F774" s="35"/>
    </row>
    <row r="775" ht="15.75" customHeight="1">
      <c r="B775" s="35"/>
      <c r="C775" s="35"/>
      <c r="D775" s="35"/>
      <c r="E775" s="35"/>
      <c r="F775" s="35"/>
    </row>
    <row r="776" ht="15.75" customHeight="1">
      <c r="B776" s="35"/>
      <c r="C776" s="35"/>
      <c r="D776" s="35"/>
      <c r="E776" s="35"/>
      <c r="F776" s="35"/>
    </row>
    <row r="777" ht="15.75" customHeight="1">
      <c r="B777" s="35"/>
      <c r="C777" s="35"/>
      <c r="D777" s="35"/>
      <c r="E777" s="35"/>
      <c r="F777" s="35"/>
    </row>
    <row r="778" ht="15.75" customHeight="1">
      <c r="B778" s="35"/>
      <c r="C778" s="35"/>
      <c r="D778" s="35"/>
      <c r="E778" s="35"/>
      <c r="F778" s="35"/>
    </row>
    <row r="779" ht="15.75" customHeight="1">
      <c r="B779" s="35"/>
      <c r="C779" s="35"/>
      <c r="D779" s="35"/>
      <c r="E779" s="35"/>
      <c r="F779" s="35"/>
    </row>
    <row r="780" ht="15.75" customHeight="1">
      <c r="B780" s="35"/>
      <c r="C780" s="35"/>
      <c r="D780" s="35"/>
      <c r="E780" s="35"/>
      <c r="F780" s="35"/>
    </row>
    <row r="781" ht="15.75" customHeight="1">
      <c r="B781" s="35"/>
      <c r="C781" s="35"/>
      <c r="D781" s="35"/>
      <c r="E781" s="35"/>
      <c r="F781" s="35"/>
    </row>
    <row r="782" ht="15.75" customHeight="1">
      <c r="B782" s="35"/>
      <c r="C782" s="35"/>
      <c r="D782" s="35"/>
      <c r="E782" s="35"/>
      <c r="F782" s="35"/>
    </row>
    <row r="783" ht="15.75" customHeight="1">
      <c r="B783" s="35"/>
      <c r="C783" s="35"/>
      <c r="D783" s="35"/>
      <c r="E783" s="35"/>
      <c r="F783" s="35"/>
    </row>
    <row r="784" ht="15.75" customHeight="1">
      <c r="B784" s="35"/>
      <c r="C784" s="35"/>
      <c r="D784" s="35"/>
      <c r="E784" s="35"/>
      <c r="F784" s="35"/>
    </row>
    <row r="785" ht="15.75" customHeight="1">
      <c r="B785" s="35"/>
      <c r="C785" s="35"/>
      <c r="D785" s="35"/>
      <c r="E785" s="35"/>
      <c r="F785" s="35"/>
    </row>
    <row r="786" ht="15.75" customHeight="1">
      <c r="B786" s="35"/>
      <c r="C786" s="35"/>
      <c r="D786" s="35"/>
      <c r="E786" s="35"/>
      <c r="F786" s="35"/>
    </row>
    <row r="787" ht="15.75" customHeight="1">
      <c r="B787" s="35"/>
      <c r="C787" s="35"/>
      <c r="D787" s="35"/>
      <c r="E787" s="35"/>
      <c r="F787" s="35"/>
    </row>
    <row r="788" ht="15.75" customHeight="1">
      <c r="B788" s="35"/>
      <c r="C788" s="35"/>
      <c r="D788" s="35"/>
      <c r="E788" s="35"/>
      <c r="F788" s="35"/>
    </row>
    <row r="789" ht="15.75" customHeight="1">
      <c r="B789" s="35"/>
      <c r="C789" s="35"/>
      <c r="D789" s="35"/>
      <c r="E789" s="35"/>
      <c r="F789" s="35"/>
    </row>
    <row r="790" ht="15.75" customHeight="1">
      <c r="B790" s="35"/>
      <c r="C790" s="35"/>
      <c r="D790" s="35"/>
      <c r="E790" s="35"/>
      <c r="F790" s="35"/>
    </row>
    <row r="791" ht="15.75" customHeight="1">
      <c r="B791" s="35"/>
      <c r="C791" s="35"/>
      <c r="D791" s="35"/>
      <c r="E791" s="35"/>
      <c r="F791" s="35"/>
    </row>
    <row r="792" ht="15.75" customHeight="1">
      <c r="B792" s="35"/>
      <c r="C792" s="35"/>
      <c r="D792" s="35"/>
      <c r="E792" s="35"/>
      <c r="F792" s="35"/>
    </row>
    <row r="793" ht="15.75" customHeight="1">
      <c r="B793" s="35"/>
      <c r="C793" s="35"/>
      <c r="D793" s="35"/>
      <c r="E793" s="35"/>
      <c r="F793" s="35"/>
    </row>
    <row r="794" ht="15.75" customHeight="1">
      <c r="B794" s="35"/>
      <c r="C794" s="35"/>
      <c r="D794" s="35"/>
      <c r="E794" s="35"/>
      <c r="F794" s="35"/>
    </row>
    <row r="795" ht="15.75" customHeight="1">
      <c r="B795" s="35"/>
      <c r="C795" s="35"/>
      <c r="D795" s="35"/>
      <c r="E795" s="35"/>
      <c r="F795" s="35"/>
    </row>
    <row r="796" ht="15.75" customHeight="1">
      <c r="B796" s="35"/>
      <c r="C796" s="35"/>
      <c r="D796" s="35"/>
      <c r="E796" s="35"/>
      <c r="F796" s="35"/>
    </row>
    <row r="797" ht="15.75" customHeight="1">
      <c r="B797" s="35"/>
      <c r="C797" s="35"/>
      <c r="D797" s="35"/>
      <c r="E797" s="35"/>
      <c r="F797" s="35"/>
    </row>
    <row r="798" ht="15.75" customHeight="1">
      <c r="B798" s="35"/>
      <c r="C798" s="35"/>
      <c r="D798" s="35"/>
      <c r="E798" s="35"/>
      <c r="F798" s="35"/>
    </row>
    <row r="799" ht="15.75" customHeight="1">
      <c r="B799" s="35"/>
      <c r="C799" s="35"/>
      <c r="D799" s="35"/>
      <c r="E799" s="35"/>
      <c r="F799" s="35"/>
    </row>
    <row r="800" ht="15.75" customHeight="1">
      <c r="B800" s="35"/>
      <c r="C800" s="35"/>
      <c r="D800" s="35"/>
      <c r="E800" s="35"/>
      <c r="F800" s="35"/>
    </row>
    <row r="801" ht="15.75" customHeight="1">
      <c r="B801" s="35"/>
      <c r="C801" s="35"/>
      <c r="D801" s="35"/>
      <c r="E801" s="35"/>
      <c r="F801" s="35"/>
    </row>
    <row r="802" ht="15.75" customHeight="1">
      <c r="B802" s="35"/>
      <c r="C802" s="35"/>
      <c r="D802" s="35"/>
      <c r="E802" s="35"/>
      <c r="F802" s="35"/>
    </row>
    <row r="803" ht="15.75" customHeight="1">
      <c r="B803" s="35"/>
      <c r="C803" s="35"/>
      <c r="D803" s="35"/>
      <c r="E803" s="35"/>
      <c r="F803" s="35"/>
    </row>
    <row r="804" ht="15.75" customHeight="1">
      <c r="B804" s="35"/>
      <c r="C804" s="35"/>
      <c r="D804" s="35"/>
      <c r="E804" s="35"/>
      <c r="F804" s="35"/>
    </row>
    <row r="805" ht="15.75" customHeight="1">
      <c r="B805" s="35"/>
      <c r="C805" s="35"/>
      <c r="D805" s="35"/>
      <c r="E805" s="35"/>
      <c r="F805" s="35"/>
    </row>
    <row r="806" ht="15.75" customHeight="1">
      <c r="B806" s="35"/>
      <c r="C806" s="35"/>
      <c r="D806" s="35"/>
      <c r="E806" s="35"/>
      <c r="F806" s="35"/>
    </row>
    <row r="807" ht="15.75" customHeight="1">
      <c r="B807" s="35"/>
      <c r="C807" s="35"/>
      <c r="D807" s="35"/>
      <c r="E807" s="35"/>
      <c r="F807" s="35"/>
    </row>
    <row r="808" ht="15.75" customHeight="1">
      <c r="B808" s="35"/>
      <c r="C808" s="35"/>
      <c r="D808" s="35"/>
      <c r="E808" s="35"/>
      <c r="F808" s="35"/>
    </row>
    <row r="809" ht="15.75" customHeight="1">
      <c r="B809" s="35"/>
      <c r="C809" s="35"/>
      <c r="D809" s="35"/>
      <c r="E809" s="35"/>
      <c r="F809" s="35"/>
    </row>
    <row r="810" ht="15.75" customHeight="1">
      <c r="B810" s="35"/>
      <c r="C810" s="35"/>
      <c r="D810" s="35"/>
      <c r="E810" s="35"/>
      <c r="F810" s="35"/>
    </row>
    <row r="811" ht="15.75" customHeight="1">
      <c r="B811" s="35"/>
      <c r="C811" s="35"/>
      <c r="D811" s="35"/>
      <c r="E811" s="35"/>
      <c r="F811" s="35"/>
    </row>
    <row r="812" ht="15.75" customHeight="1">
      <c r="B812" s="35"/>
      <c r="C812" s="35"/>
      <c r="D812" s="35"/>
      <c r="E812" s="35"/>
      <c r="F812" s="35"/>
    </row>
    <row r="813" ht="15.75" customHeight="1">
      <c r="B813" s="35"/>
      <c r="C813" s="35"/>
      <c r="D813" s="35"/>
      <c r="E813" s="35"/>
      <c r="F813" s="35"/>
    </row>
    <row r="814" ht="15.75" customHeight="1">
      <c r="B814" s="35"/>
      <c r="C814" s="35"/>
      <c r="D814" s="35"/>
      <c r="E814" s="35"/>
      <c r="F814" s="35"/>
    </row>
    <row r="815" ht="15.75" customHeight="1">
      <c r="B815" s="35"/>
      <c r="C815" s="35"/>
      <c r="D815" s="35"/>
      <c r="E815" s="35"/>
      <c r="F815" s="35"/>
    </row>
    <row r="816" ht="15.75" customHeight="1">
      <c r="B816" s="35"/>
      <c r="C816" s="35"/>
      <c r="D816" s="35"/>
      <c r="E816" s="35"/>
      <c r="F816" s="35"/>
    </row>
    <row r="817" ht="15.75" customHeight="1">
      <c r="B817" s="35"/>
      <c r="C817" s="35"/>
      <c r="D817" s="35"/>
      <c r="E817" s="35"/>
      <c r="F817" s="35"/>
    </row>
    <row r="818" ht="15.75" customHeight="1">
      <c r="B818" s="35"/>
      <c r="C818" s="35"/>
      <c r="D818" s="35"/>
      <c r="E818" s="35"/>
      <c r="F818" s="35"/>
    </row>
    <row r="819" ht="15.75" customHeight="1">
      <c r="B819" s="35"/>
      <c r="C819" s="35"/>
      <c r="D819" s="35"/>
      <c r="E819" s="35"/>
      <c r="F819" s="35"/>
    </row>
    <row r="820" ht="15.75" customHeight="1">
      <c r="B820" s="35"/>
      <c r="C820" s="35"/>
      <c r="D820" s="35"/>
      <c r="E820" s="35"/>
      <c r="F820" s="35"/>
    </row>
    <row r="821" ht="15.75" customHeight="1">
      <c r="B821" s="35"/>
      <c r="C821" s="35"/>
      <c r="D821" s="35"/>
      <c r="E821" s="35"/>
      <c r="F821" s="35"/>
    </row>
    <row r="822" ht="15.75" customHeight="1">
      <c r="B822" s="35"/>
      <c r="C822" s="35"/>
      <c r="D822" s="35"/>
      <c r="E822" s="35"/>
      <c r="F822" s="35"/>
    </row>
    <row r="823" ht="15.75" customHeight="1">
      <c r="B823" s="35"/>
      <c r="C823" s="35"/>
      <c r="D823" s="35"/>
      <c r="E823" s="35"/>
      <c r="F823" s="35"/>
    </row>
    <row r="824" ht="15.75" customHeight="1">
      <c r="B824" s="35"/>
      <c r="C824" s="35"/>
      <c r="D824" s="35"/>
      <c r="E824" s="35"/>
      <c r="F824" s="35"/>
    </row>
    <row r="825" ht="15.75" customHeight="1">
      <c r="B825" s="35"/>
      <c r="C825" s="35"/>
      <c r="D825" s="35"/>
      <c r="E825" s="35"/>
      <c r="F825" s="35"/>
    </row>
    <row r="826" ht="15.75" customHeight="1">
      <c r="B826" s="35"/>
      <c r="C826" s="35"/>
      <c r="D826" s="35"/>
      <c r="E826" s="35"/>
      <c r="F826" s="35"/>
    </row>
    <row r="827" ht="15.75" customHeight="1">
      <c r="B827" s="35"/>
      <c r="C827" s="35"/>
      <c r="D827" s="35"/>
      <c r="E827" s="35"/>
      <c r="F827" s="35"/>
    </row>
    <row r="828" ht="15.75" customHeight="1">
      <c r="B828" s="35"/>
      <c r="C828" s="35"/>
      <c r="D828" s="35"/>
      <c r="E828" s="35"/>
      <c r="F828" s="35"/>
    </row>
    <row r="829" ht="15.75" customHeight="1">
      <c r="B829" s="35"/>
      <c r="C829" s="35"/>
      <c r="D829" s="35"/>
      <c r="E829" s="35"/>
      <c r="F829" s="35"/>
    </row>
    <row r="830" ht="15.75" customHeight="1">
      <c r="B830" s="35"/>
      <c r="C830" s="35"/>
      <c r="D830" s="35"/>
      <c r="E830" s="35"/>
      <c r="F830" s="35"/>
    </row>
    <row r="831" ht="15.75" customHeight="1">
      <c r="B831" s="35"/>
      <c r="C831" s="35"/>
      <c r="D831" s="35"/>
      <c r="E831" s="35"/>
      <c r="F831" s="35"/>
    </row>
    <row r="832" ht="15.75" customHeight="1">
      <c r="B832" s="35"/>
      <c r="C832" s="35"/>
      <c r="D832" s="35"/>
      <c r="E832" s="35"/>
      <c r="F832" s="35"/>
    </row>
    <row r="833" ht="15.75" customHeight="1">
      <c r="B833" s="35"/>
      <c r="C833" s="35"/>
      <c r="D833" s="35"/>
      <c r="E833" s="35"/>
      <c r="F833" s="35"/>
    </row>
    <row r="834" ht="15.75" customHeight="1">
      <c r="B834" s="35"/>
      <c r="C834" s="35"/>
      <c r="D834" s="35"/>
      <c r="E834" s="35"/>
      <c r="F834" s="35"/>
    </row>
    <row r="835" ht="15.75" customHeight="1">
      <c r="B835" s="35"/>
      <c r="C835" s="35"/>
      <c r="D835" s="35"/>
      <c r="E835" s="35"/>
      <c r="F835" s="35"/>
    </row>
    <row r="836" ht="15.75" customHeight="1">
      <c r="B836" s="35"/>
      <c r="C836" s="35"/>
      <c r="D836" s="35"/>
      <c r="E836" s="35"/>
      <c r="F836" s="35"/>
    </row>
    <row r="837" ht="15.75" customHeight="1">
      <c r="B837" s="35"/>
      <c r="C837" s="35"/>
      <c r="D837" s="35"/>
      <c r="E837" s="35"/>
      <c r="F837" s="35"/>
    </row>
    <row r="838" ht="15.75" customHeight="1">
      <c r="B838" s="35"/>
      <c r="C838" s="35"/>
      <c r="D838" s="35"/>
      <c r="E838" s="35"/>
      <c r="F838" s="35"/>
    </row>
    <row r="839" ht="15.75" customHeight="1">
      <c r="B839" s="35"/>
      <c r="C839" s="35"/>
      <c r="D839" s="35"/>
      <c r="E839" s="35"/>
      <c r="F839" s="35"/>
    </row>
    <row r="840" ht="15.75" customHeight="1">
      <c r="B840" s="35"/>
      <c r="C840" s="35"/>
      <c r="D840" s="35"/>
      <c r="E840" s="35"/>
      <c r="F840" s="35"/>
    </row>
    <row r="841" ht="15.75" customHeight="1">
      <c r="B841" s="35"/>
      <c r="C841" s="35"/>
      <c r="D841" s="35"/>
      <c r="E841" s="35"/>
      <c r="F841" s="35"/>
    </row>
    <row r="842" ht="15.75" customHeight="1">
      <c r="B842" s="35"/>
      <c r="C842" s="35"/>
      <c r="D842" s="35"/>
      <c r="E842" s="35"/>
      <c r="F842" s="35"/>
    </row>
    <row r="843" ht="15.75" customHeight="1">
      <c r="B843" s="35"/>
      <c r="C843" s="35"/>
      <c r="D843" s="35"/>
      <c r="E843" s="35"/>
      <c r="F843" s="35"/>
    </row>
    <row r="844" ht="15.75" customHeight="1">
      <c r="B844" s="35"/>
      <c r="C844" s="35"/>
      <c r="D844" s="35"/>
      <c r="E844" s="35"/>
      <c r="F844" s="35"/>
    </row>
    <row r="845" ht="15.75" customHeight="1">
      <c r="B845" s="35"/>
      <c r="C845" s="35"/>
      <c r="D845" s="35"/>
      <c r="E845" s="35"/>
      <c r="F845" s="35"/>
    </row>
    <row r="846" ht="15.75" customHeight="1">
      <c r="B846" s="35"/>
      <c r="C846" s="35"/>
      <c r="D846" s="35"/>
      <c r="E846" s="35"/>
      <c r="F846" s="35"/>
    </row>
    <row r="847" ht="15.75" customHeight="1">
      <c r="B847" s="35"/>
      <c r="C847" s="35"/>
      <c r="D847" s="35"/>
      <c r="E847" s="35"/>
      <c r="F847" s="35"/>
    </row>
    <row r="848" ht="15.75" customHeight="1">
      <c r="B848" s="35"/>
      <c r="C848" s="35"/>
      <c r="D848" s="35"/>
      <c r="E848" s="35"/>
      <c r="F848" s="35"/>
    </row>
    <row r="849" ht="15.75" customHeight="1">
      <c r="B849" s="35"/>
      <c r="C849" s="35"/>
      <c r="D849" s="35"/>
      <c r="E849" s="35"/>
      <c r="F849" s="35"/>
    </row>
    <row r="850" ht="15.75" customHeight="1">
      <c r="B850" s="35"/>
      <c r="C850" s="35"/>
      <c r="D850" s="35"/>
      <c r="E850" s="35"/>
      <c r="F850" s="35"/>
    </row>
    <row r="851" ht="15.75" customHeight="1">
      <c r="B851" s="35"/>
      <c r="C851" s="35"/>
      <c r="D851" s="35"/>
      <c r="E851" s="35"/>
      <c r="F851" s="35"/>
    </row>
    <row r="852" ht="15.75" customHeight="1">
      <c r="B852" s="35"/>
      <c r="C852" s="35"/>
      <c r="D852" s="35"/>
      <c r="E852" s="35"/>
      <c r="F852" s="35"/>
    </row>
    <row r="853" ht="15.75" customHeight="1">
      <c r="B853" s="35"/>
      <c r="C853" s="35"/>
      <c r="D853" s="35"/>
      <c r="E853" s="35"/>
      <c r="F853" s="35"/>
    </row>
    <row r="854" ht="15.75" customHeight="1">
      <c r="B854" s="35"/>
      <c r="C854" s="35"/>
      <c r="D854" s="35"/>
      <c r="E854" s="35"/>
      <c r="F854" s="35"/>
    </row>
    <row r="855" ht="15.75" customHeight="1">
      <c r="B855" s="35"/>
      <c r="C855" s="35"/>
      <c r="D855" s="35"/>
      <c r="E855" s="35"/>
      <c r="F855" s="35"/>
    </row>
    <row r="856" ht="15.75" customHeight="1">
      <c r="B856" s="35"/>
      <c r="C856" s="35"/>
      <c r="D856" s="35"/>
      <c r="E856" s="35"/>
      <c r="F856" s="35"/>
    </row>
    <row r="857" ht="15.75" customHeight="1">
      <c r="B857" s="35"/>
      <c r="C857" s="35"/>
      <c r="D857" s="35"/>
      <c r="E857" s="35"/>
      <c r="F857" s="35"/>
    </row>
    <row r="858" ht="15.75" customHeight="1">
      <c r="B858" s="35"/>
      <c r="C858" s="35"/>
      <c r="D858" s="35"/>
      <c r="E858" s="35"/>
      <c r="F858" s="35"/>
    </row>
    <row r="859" ht="15.75" customHeight="1">
      <c r="B859" s="35"/>
      <c r="C859" s="35"/>
      <c r="D859" s="35"/>
      <c r="E859" s="35"/>
      <c r="F859" s="35"/>
    </row>
    <row r="860" ht="15.75" customHeight="1">
      <c r="B860" s="35"/>
      <c r="C860" s="35"/>
      <c r="D860" s="35"/>
      <c r="E860" s="35"/>
      <c r="F860" s="35"/>
    </row>
    <row r="861" ht="15.75" customHeight="1">
      <c r="B861" s="35"/>
      <c r="C861" s="35"/>
      <c r="D861" s="35"/>
      <c r="E861" s="35"/>
      <c r="F861" s="35"/>
    </row>
    <row r="862" ht="15.75" customHeight="1">
      <c r="B862" s="35"/>
      <c r="C862" s="35"/>
      <c r="D862" s="35"/>
      <c r="E862" s="35"/>
      <c r="F862" s="35"/>
    </row>
    <row r="863" ht="15.75" customHeight="1">
      <c r="B863" s="35"/>
      <c r="C863" s="35"/>
      <c r="D863" s="35"/>
      <c r="E863" s="35"/>
      <c r="F863" s="35"/>
    </row>
    <row r="864" ht="15.75" customHeight="1">
      <c r="B864" s="35"/>
      <c r="C864" s="35"/>
      <c r="D864" s="35"/>
      <c r="E864" s="35"/>
      <c r="F864" s="35"/>
    </row>
    <row r="865" ht="15.75" customHeight="1">
      <c r="B865" s="35"/>
      <c r="C865" s="35"/>
      <c r="D865" s="35"/>
      <c r="E865" s="35"/>
      <c r="F865" s="35"/>
    </row>
    <row r="866" ht="15.75" customHeight="1">
      <c r="B866" s="35"/>
      <c r="C866" s="35"/>
      <c r="D866" s="35"/>
      <c r="E866" s="35"/>
      <c r="F866" s="35"/>
    </row>
    <row r="867" ht="15.75" customHeight="1">
      <c r="B867" s="35"/>
      <c r="C867" s="35"/>
      <c r="D867" s="35"/>
      <c r="E867" s="35"/>
      <c r="F867" s="35"/>
    </row>
    <row r="868" ht="15.75" customHeight="1">
      <c r="B868" s="35"/>
      <c r="C868" s="35"/>
      <c r="D868" s="35"/>
      <c r="E868" s="35"/>
      <c r="F868" s="35"/>
    </row>
    <row r="869" ht="15.75" customHeight="1">
      <c r="B869" s="35"/>
      <c r="C869" s="35"/>
      <c r="D869" s="35"/>
      <c r="E869" s="35"/>
      <c r="F869" s="35"/>
    </row>
    <row r="870" ht="15.75" customHeight="1">
      <c r="B870" s="35"/>
      <c r="C870" s="35"/>
      <c r="D870" s="35"/>
      <c r="E870" s="35"/>
      <c r="F870" s="35"/>
    </row>
    <row r="871" ht="15.75" customHeight="1">
      <c r="B871" s="35"/>
      <c r="C871" s="35"/>
      <c r="D871" s="35"/>
      <c r="E871" s="35"/>
      <c r="F871" s="35"/>
    </row>
    <row r="872" ht="15.75" customHeight="1">
      <c r="B872" s="35"/>
      <c r="C872" s="35"/>
      <c r="D872" s="35"/>
      <c r="E872" s="35"/>
      <c r="F872" s="35"/>
    </row>
    <row r="873" ht="15.75" customHeight="1">
      <c r="B873" s="35"/>
      <c r="C873" s="35"/>
      <c r="D873" s="35"/>
      <c r="E873" s="35"/>
      <c r="F873" s="35"/>
    </row>
    <row r="874" ht="15.75" customHeight="1">
      <c r="B874" s="35"/>
      <c r="C874" s="35"/>
      <c r="D874" s="35"/>
      <c r="E874" s="35"/>
      <c r="F874" s="35"/>
    </row>
    <row r="875" ht="15.75" customHeight="1">
      <c r="B875" s="35"/>
      <c r="C875" s="35"/>
      <c r="D875" s="35"/>
      <c r="E875" s="35"/>
      <c r="F875" s="35"/>
    </row>
    <row r="876" ht="15.75" customHeight="1">
      <c r="B876" s="35"/>
      <c r="C876" s="35"/>
      <c r="D876" s="35"/>
      <c r="E876" s="35"/>
      <c r="F876" s="35"/>
    </row>
    <row r="877" ht="15.75" customHeight="1">
      <c r="B877" s="35"/>
      <c r="C877" s="35"/>
      <c r="D877" s="35"/>
      <c r="E877" s="35"/>
      <c r="F877" s="35"/>
    </row>
    <row r="878" ht="15.75" customHeight="1">
      <c r="B878" s="35"/>
      <c r="C878" s="35"/>
      <c r="D878" s="35"/>
      <c r="E878" s="35"/>
      <c r="F878" s="35"/>
    </row>
    <row r="879" ht="15.75" customHeight="1">
      <c r="B879" s="35"/>
      <c r="C879" s="35"/>
      <c r="D879" s="35"/>
      <c r="E879" s="35"/>
      <c r="F879" s="35"/>
    </row>
    <row r="880" ht="15.75" customHeight="1">
      <c r="B880" s="35"/>
      <c r="C880" s="35"/>
      <c r="D880" s="35"/>
      <c r="E880" s="35"/>
      <c r="F880" s="35"/>
    </row>
    <row r="881" ht="15.75" customHeight="1">
      <c r="B881" s="35"/>
      <c r="C881" s="35"/>
      <c r="D881" s="35"/>
      <c r="E881" s="35"/>
      <c r="F881" s="35"/>
    </row>
    <row r="882" ht="15.75" customHeight="1">
      <c r="B882" s="35"/>
      <c r="C882" s="35"/>
      <c r="D882" s="35"/>
      <c r="E882" s="35"/>
      <c r="F882" s="35"/>
    </row>
    <row r="883" ht="15.75" customHeight="1">
      <c r="B883" s="35"/>
      <c r="C883" s="35"/>
      <c r="D883" s="35"/>
      <c r="E883" s="35"/>
      <c r="F883" s="35"/>
    </row>
    <row r="884" ht="15.75" customHeight="1">
      <c r="B884" s="35"/>
      <c r="C884" s="35"/>
      <c r="D884" s="35"/>
      <c r="E884" s="35"/>
      <c r="F884" s="35"/>
    </row>
    <row r="885" ht="15.75" customHeight="1">
      <c r="B885" s="35"/>
      <c r="C885" s="35"/>
      <c r="D885" s="35"/>
      <c r="E885" s="35"/>
      <c r="F885" s="35"/>
    </row>
    <row r="886" ht="15.75" customHeight="1">
      <c r="B886" s="35"/>
      <c r="C886" s="35"/>
      <c r="D886" s="35"/>
      <c r="E886" s="35"/>
      <c r="F886" s="35"/>
    </row>
    <row r="887" ht="15.75" customHeight="1">
      <c r="B887" s="35"/>
      <c r="C887" s="35"/>
      <c r="D887" s="35"/>
      <c r="E887" s="35"/>
      <c r="F887" s="35"/>
    </row>
    <row r="888" ht="15.75" customHeight="1">
      <c r="B888" s="35"/>
      <c r="C888" s="35"/>
      <c r="D888" s="35"/>
      <c r="E888" s="35"/>
      <c r="F888" s="35"/>
    </row>
    <row r="889" ht="15.75" customHeight="1">
      <c r="B889" s="35"/>
      <c r="C889" s="35"/>
      <c r="D889" s="35"/>
      <c r="E889" s="35"/>
      <c r="F889" s="35"/>
    </row>
    <row r="890" ht="15.75" customHeight="1">
      <c r="B890" s="35"/>
      <c r="C890" s="35"/>
      <c r="D890" s="35"/>
      <c r="E890" s="35"/>
      <c r="F890" s="35"/>
    </row>
    <row r="891" ht="15.75" customHeight="1">
      <c r="B891" s="35"/>
      <c r="C891" s="35"/>
      <c r="D891" s="35"/>
      <c r="E891" s="35"/>
      <c r="F891" s="35"/>
    </row>
    <row r="892" ht="15.75" customHeight="1">
      <c r="B892" s="35"/>
      <c r="C892" s="35"/>
      <c r="D892" s="35"/>
      <c r="E892" s="35"/>
      <c r="F892" s="35"/>
    </row>
    <row r="893" ht="15.75" customHeight="1">
      <c r="B893" s="35"/>
      <c r="C893" s="35"/>
      <c r="D893" s="35"/>
      <c r="E893" s="35"/>
      <c r="F893" s="35"/>
    </row>
    <row r="894" ht="15.75" customHeight="1">
      <c r="B894" s="35"/>
      <c r="C894" s="35"/>
      <c r="D894" s="35"/>
      <c r="E894" s="35"/>
      <c r="F894" s="35"/>
    </row>
    <row r="895" ht="15.75" customHeight="1">
      <c r="B895" s="35"/>
      <c r="C895" s="35"/>
      <c r="D895" s="35"/>
      <c r="E895" s="35"/>
      <c r="F895" s="35"/>
    </row>
    <row r="896" ht="15.75" customHeight="1">
      <c r="B896" s="35"/>
      <c r="C896" s="35"/>
      <c r="D896" s="35"/>
      <c r="E896" s="35"/>
      <c r="F896" s="35"/>
    </row>
    <row r="897" ht="15.75" customHeight="1">
      <c r="B897" s="35"/>
      <c r="C897" s="35"/>
      <c r="D897" s="35"/>
      <c r="E897" s="35"/>
      <c r="F897" s="35"/>
    </row>
    <row r="898" ht="15.75" customHeight="1">
      <c r="B898" s="35"/>
      <c r="C898" s="35"/>
      <c r="D898" s="35"/>
      <c r="E898" s="35"/>
      <c r="F898" s="35"/>
    </row>
    <row r="899" ht="15.75" customHeight="1">
      <c r="B899" s="35"/>
      <c r="C899" s="35"/>
      <c r="D899" s="35"/>
      <c r="E899" s="35"/>
      <c r="F899" s="35"/>
    </row>
    <row r="900" ht="15.75" customHeight="1">
      <c r="B900" s="35"/>
      <c r="C900" s="35"/>
      <c r="D900" s="35"/>
      <c r="E900" s="35"/>
      <c r="F900" s="35"/>
    </row>
    <row r="901" ht="15.75" customHeight="1">
      <c r="B901" s="35"/>
      <c r="C901" s="35"/>
      <c r="D901" s="35"/>
      <c r="E901" s="35"/>
      <c r="F901" s="35"/>
    </row>
    <row r="902" ht="15.75" customHeight="1">
      <c r="B902" s="35"/>
      <c r="C902" s="35"/>
      <c r="D902" s="35"/>
      <c r="E902" s="35"/>
      <c r="F902" s="35"/>
    </row>
    <row r="903" ht="15.75" customHeight="1">
      <c r="B903" s="35"/>
      <c r="C903" s="35"/>
      <c r="D903" s="35"/>
      <c r="E903" s="35"/>
      <c r="F903" s="35"/>
    </row>
    <row r="904" ht="15.75" customHeight="1">
      <c r="B904" s="35"/>
      <c r="C904" s="35"/>
      <c r="D904" s="35"/>
      <c r="E904" s="35"/>
      <c r="F904" s="35"/>
    </row>
    <row r="905" ht="15.75" customHeight="1">
      <c r="B905" s="35"/>
      <c r="C905" s="35"/>
      <c r="D905" s="35"/>
      <c r="E905" s="35"/>
      <c r="F905" s="35"/>
    </row>
    <row r="906" ht="15.75" customHeight="1">
      <c r="B906" s="35"/>
      <c r="C906" s="35"/>
      <c r="D906" s="35"/>
      <c r="E906" s="35"/>
      <c r="F906" s="35"/>
    </row>
    <row r="907" ht="15.75" customHeight="1">
      <c r="B907" s="35"/>
      <c r="C907" s="35"/>
      <c r="D907" s="35"/>
      <c r="E907" s="35"/>
      <c r="F907" s="35"/>
    </row>
    <row r="908" ht="15.75" customHeight="1">
      <c r="B908" s="35"/>
      <c r="C908" s="35"/>
      <c r="D908" s="35"/>
      <c r="E908" s="35"/>
      <c r="F908" s="35"/>
    </row>
    <row r="909" ht="15.75" customHeight="1">
      <c r="B909" s="35"/>
      <c r="C909" s="35"/>
      <c r="D909" s="35"/>
      <c r="E909" s="35"/>
      <c r="F909" s="35"/>
    </row>
    <row r="910" ht="15.75" customHeight="1">
      <c r="B910" s="35"/>
      <c r="C910" s="35"/>
      <c r="D910" s="35"/>
      <c r="E910" s="35"/>
      <c r="F910" s="35"/>
    </row>
    <row r="911" ht="15.75" customHeight="1">
      <c r="B911" s="35"/>
      <c r="C911" s="35"/>
      <c r="D911" s="35"/>
      <c r="E911" s="35"/>
      <c r="F911" s="35"/>
    </row>
    <row r="912" ht="15.75" customHeight="1">
      <c r="B912" s="35"/>
      <c r="C912" s="35"/>
      <c r="D912" s="35"/>
      <c r="E912" s="35"/>
      <c r="F912" s="35"/>
    </row>
    <row r="913" ht="15.75" customHeight="1">
      <c r="B913" s="35"/>
      <c r="C913" s="35"/>
      <c r="D913" s="35"/>
      <c r="E913" s="35"/>
      <c r="F913" s="35"/>
    </row>
    <row r="914" ht="15.75" customHeight="1">
      <c r="B914" s="35"/>
      <c r="C914" s="35"/>
      <c r="D914" s="35"/>
      <c r="E914" s="35"/>
      <c r="F914" s="35"/>
    </row>
    <row r="915" ht="15.75" customHeight="1">
      <c r="B915" s="35"/>
      <c r="C915" s="35"/>
      <c r="D915" s="35"/>
      <c r="E915" s="35"/>
      <c r="F915" s="35"/>
    </row>
    <row r="916" ht="15.75" customHeight="1">
      <c r="B916" s="35"/>
      <c r="C916" s="35"/>
      <c r="D916" s="35"/>
      <c r="E916" s="35"/>
      <c r="F916" s="35"/>
    </row>
    <row r="917" ht="15.75" customHeight="1">
      <c r="B917" s="35"/>
      <c r="C917" s="35"/>
      <c r="D917" s="35"/>
      <c r="E917" s="35"/>
      <c r="F917" s="35"/>
    </row>
    <row r="918" ht="15.75" customHeight="1">
      <c r="B918" s="35"/>
      <c r="C918" s="35"/>
      <c r="D918" s="35"/>
      <c r="E918" s="35"/>
      <c r="F918" s="35"/>
    </row>
    <row r="919" ht="15.75" customHeight="1">
      <c r="B919" s="35"/>
      <c r="C919" s="35"/>
      <c r="D919" s="35"/>
      <c r="E919" s="35"/>
      <c r="F919" s="35"/>
    </row>
    <row r="920" ht="15.75" customHeight="1">
      <c r="B920" s="35"/>
      <c r="C920" s="35"/>
      <c r="D920" s="35"/>
      <c r="E920" s="35"/>
      <c r="F920" s="35"/>
    </row>
    <row r="921" ht="15.75" customHeight="1">
      <c r="B921" s="35"/>
      <c r="C921" s="35"/>
      <c r="D921" s="35"/>
      <c r="E921" s="35"/>
      <c r="F921" s="35"/>
    </row>
    <row r="922" ht="15.75" customHeight="1">
      <c r="B922" s="35"/>
      <c r="C922" s="35"/>
      <c r="D922" s="35"/>
      <c r="E922" s="35"/>
      <c r="F922" s="35"/>
    </row>
    <row r="923" ht="15.75" customHeight="1">
      <c r="B923" s="35"/>
      <c r="C923" s="35"/>
      <c r="D923" s="35"/>
      <c r="E923" s="35"/>
      <c r="F923" s="35"/>
    </row>
    <row r="924" ht="15.75" customHeight="1">
      <c r="B924" s="35"/>
      <c r="C924" s="35"/>
      <c r="D924" s="35"/>
      <c r="E924" s="35"/>
      <c r="F924" s="35"/>
    </row>
    <row r="925" ht="15.75" customHeight="1">
      <c r="B925" s="35"/>
      <c r="C925" s="35"/>
      <c r="D925" s="35"/>
      <c r="E925" s="35"/>
      <c r="F925" s="35"/>
    </row>
    <row r="926" ht="15.75" customHeight="1">
      <c r="B926" s="35"/>
      <c r="C926" s="35"/>
      <c r="D926" s="35"/>
      <c r="E926" s="35"/>
      <c r="F926" s="35"/>
    </row>
    <row r="927" ht="15.75" customHeight="1">
      <c r="B927" s="35"/>
      <c r="C927" s="35"/>
      <c r="D927" s="35"/>
      <c r="E927" s="35"/>
      <c r="F927" s="35"/>
    </row>
    <row r="928" ht="15.75" customHeight="1">
      <c r="B928" s="35"/>
      <c r="C928" s="35"/>
      <c r="D928" s="35"/>
      <c r="E928" s="35"/>
      <c r="F928" s="35"/>
    </row>
    <row r="929" ht="15.75" customHeight="1">
      <c r="B929" s="35"/>
      <c r="C929" s="35"/>
      <c r="D929" s="35"/>
      <c r="E929" s="35"/>
      <c r="F929" s="35"/>
    </row>
    <row r="930" ht="15.75" customHeight="1">
      <c r="B930" s="35"/>
      <c r="C930" s="35"/>
      <c r="D930" s="35"/>
      <c r="E930" s="35"/>
      <c r="F930" s="35"/>
    </row>
    <row r="931" ht="15.75" customHeight="1">
      <c r="B931" s="35"/>
      <c r="C931" s="35"/>
      <c r="D931" s="35"/>
      <c r="E931" s="35"/>
      <c r="F931" s="35"/>
    </row>
    <row r="932" ht="15.75" customHeight="1">
      <c r="B932" s="35"/>
      <c r="C932" s="35"/>
      <c r="D932" s="35"/>
      <c r="E932" s="35"/>
      <c r="F932" s="35"/>
    </row>
    <row r="933" ht="15.75" customHeight="1">
      <c r="B933" s="35"/>
      <c r="C933" s="35"/>
      <c r="D933" s="35"/>
      <c r="E933" s="35"/>
      <c r="F933" s="35"/>
    </row>
    <row r="934" ht="15.75" customHeight="1">
      <c r="B934" s="35"/>
      <c r="C934" s="35"/>
      <c r="D934" s="35"/>
      <c r="E934" s="35"/>
      <c r="F934" s="35"/>
    </row>
    <row r="935" ht="15.75" customHeight="1">
      <c r="B935" s="35"/>
      <c r="C935" s="35"/>
      <c r="D935" s="35"/>
      <c r="E935" s="35"/>
      <c r="F935" s="35"/>
    </row>
    <row r="936" ht="15.75" customHeight="1">
      <c r="B936" s="35"/>
      <c r="C936" s="35"/>
      <c r="D936" s="35"/>
      <c r="E936" s="35"/>
      <c r="F936" s="35"/>
    </row>
    <row r="937" ht="15.75" customHeight="1">
      <c r="B937" s="35"/>
      <c r="C937" s="35"/>
      <c r="D937" s="35"/>
      <c r="E937" s="35"/>
      <c r="F937" s="35"/>
    </row>
    <row r="938" ht="15.75" customHeight="1">
      <c r="B938" s="35"/>
      <c r="C938" s="35"/>
      <c r="D938" s="35"/>
      <c r="E938" s="35"/>
      <c r="F938" s="35"/>
    </row>
    <row r="939" ht="15.75" customHeight="1">
      <c r="B939" s="35"/>
      <c r="C939" s="35"/>
      <c r="D939" s="35"/>
      <c r="E939" s="35"/>
      <c r="F939" s="35"/>
    </row>
    <row r="940" ht="15.75" customHeight="1">
      <c r="B940" s="35"/>
      <c r="C940" s="35"/>
      <c r="D940" s="35"/>
      <c r="E940" s="35"/>
      <c r="F940" s="35"/>
    </row>
    <row r="941" ht="15.75" customHeight="1">
      <c r="B941" s="35"/>
      <c r="C941" s="35"/>
      <c r="D941" s="35"/>
      <c r="E941" s="35"/>
      <c r="F941" s="35"/>
    </row>
    <row r="942" ht="15.75" customHeight="1">
      <c r="B942" s="35"/>
      <c r="C942" s="35"/>
      <c r="D942" s="35"/>
      <c r="E942" s="35"/>
      <c r="F942" s="35"/>
    </row>
    <row r="943" ht="15.75" customHeight="1">
      <c r="B943" s="35"/>
      <c r="C943" s="35"/>
      <c r="D943" s="35"/>
      <c r="E943" s="35"/>
      <c r="F943" s="35"/>
    </row>
    <row r="944" ht="15.75" customHeight="1">
      <c r="B944" s="35"/>
      <c r="C944" s="35"/>
      <c r="D944" s="35"/>
      <c r="E944" s="35"/>
      <c r="F944" s="35"/>
    </row>
    <row r="945" ht="15.75" customHeight="1">
      <c r="B945" s="35"/>
      <c r="C945" s="35"/>
      <c r="D945" s="35"/>
      <c r="E945" s="35"/>
      <c r="F945" s="35"/>
    </row>
    <row r="946" ht="15.75" customHeight="1">
      <c r="B946" s="35"/>
      <c r="C946" s="35"/>
      <c r="D946" s="35"/>
      <c r="E946" s="35"/>
      <c r="F946" s="35"/>
    </row>
    <row r="947" ht="15.75" customHeight="1">
      <c r="B947" s="35"/>
      <c r="C947" s="35"/>
      <c r="D947" s="35"/>
      <c r="E947" s="35"/>
      <c r="F947" s="35"/>
    </row>
    <row r="948" ht="15.75" customHeight="1">
      <c r="B948" s="35"/>
      <c r="C948" s="35"/>
      <c r="D948" s="35"/>
      <c r="E948" s="35"/>
      <c r="F948" s="35"/>
    </row>
    <row r="949" ht="15.75" customHeight="1">
      <c r="B949" s="35"/>
      <c r="C949" s="35"/>
      <c r="D949" s="35"/>
      <c r="E949" s="35"/>
      <c r="F949" s="35"/>
    </row>
    <row r="950" ht="15.75" customHeight="1">
      <c r="B950" s="35"/>
      <c r="C950" s="35"/>
      <c r="D950" s="35"/>
      <c r="E950" s="35"/>
      <c r="F950" s="35"/>
    </row>
    <row r="951" ht="15.75" customHeight="1">
      <c r="B951" s="35"/>
      <c r="C951" s="35"/>
      <c r="D951" s="35"/>
      <c r="E951" s="35"/>
      <c r="F951" s="35"/>
    </row>
    <row r="952" ht="15.75" customHeight="1">
      <c r="B952" s="35"/>
      <c r="C952" s="35"/>
      <c r="D952" s="35"/>
      <c r="E952" s="35"/>
      <c r="F952" s="35"/>
    </row>
    <row r="953" ht="15.75" customHeight="1">
      <c r="B953" s="35"/>
      <c r="C953" s="35"/>
      <c r="D953" s="35"/>
      <c r="E953" s="35"/>
      <c r="F953" s="35"/>
    </row>
    <row r="954" ht="15.75" customHeight="1">
      <c r="B954" s="35"/>
      <c r="C954" s="35"/>
      <c r="D954" s="35"/>
      <c r="E954" s="35"/>
      <c r="F954" s="35"/>
    </row>
    <row r="955" ht="15.75" customHeight="1">
      <c r="B955" s="35"/>
      <c r="C955" s="35"/>
      <c r="D955" s="35"/>
      <c r="E955" s="35"/>
      <c r="F955" s="35"/>
    </row>
    <row r="956" ht="15.75" customHeight="1">
      <c r="B956" s="35"/>
      <c r="C956" s="35"/>
      <c r="D956" s="35"/>
      <c r="E956" s="35"/>
      <c r="F956" s="35"/>
    </row>
    <row r="957" ht="15.75" customHeight="1">
      <c r="B957" s="35"/>
      <c r="C957" s="35"/>
      <c r="D957" s="35"/>
      <c r="E957" s="35"/>
      <c r="F957" s="35"/>
    </row>
    <row r="958" ht="15.75" customHeight="1">
      <c r="B958" s="35"/>
      <c r="C958" s="35"/>
      <c r="D958" s="35"/>
      <c r="E958" s="35"/>
      <c r="F958" s="35"/>
    </row>
    <row r="959" ht="15.75" customHeight="1">
      <c r="B959" s="35"/>
      <c r="C959" s="35"/>
      <c r="D959" s="35"/>
      <c r="E959" s="35"/>
      <c r="F959" s="35"/>
    </row>
    <row r="960" ht="15.75" customHeight="1">
      <c r="B960" s="35"/>
      <c r="C960" s="35"/>
      <c r="D960" s="35"/>
      <c r="E960" s="35"/>
      <c r="F960" s="35"/>
    </row>
    <row r="961" ht="15.75" customHeight="1">
      <c r="B961" s="35"/>
      <c r="C961" s="35"/>
      <c r="D961" s="35"/>
      <c r="E961" s="35"/>
      <c r="F961" s="35"/>
    </row>
    <row r="962" ht="15.75" customHeight="1">
      <c r="B962" s="35"/>
      <c r="C962" s="35"/>
      <c r="D962" s="35"/>
      <c r="E962" s="35"/>
      <c r="F962" s="35"/>
    </row>
    <row r="963" ht="15.75" customHeight="1">
      <c r="B963" s="35"/>
      <c r="C963" s="35"/>
      <c r="D963" s="35"/>
      <c r="E963" s="35"/>
      <c r="F963" s="35"/>
    </row>
    <row r="964" ht="15.75" customHeight="1">
      <c r="B964" s="35"/>
      <c r="C964" s="35"/>
      <c r="D964" s="35"/>
      <c r="E964" s="35"/>
      <c r="F964" s="35"/>
    </row>
    <row r="965" ht="15.75" customHeight="1">
      <c r="B965" s="35"/>
      <c r="C965" s="35"/>
      <c r="D965" s="35"/>
      <c r="E965" s="35"/>
      <c r="F965" s="35"/>
    </row>
    <row r="966" ht="15.75" customHeight="1">
      <c r="B966" s="35"/>
      <c r="C966" s="35"/>
      <c r="D966" s="35"/>
      <c r="E966" s="35"/>
      <c r="F966" s="35"/>
    </row>
    <row r="967" ht="15.75" customHeight="1">
      <c r="B967" s="35"/>
      <c r="C967" s="35"/>
      <c r="D967" s="35"/>
      <c r="E967" s="35"/>
      <c r="F967" s="35"/>
    </row>
    <row r="968" ht="15.75" customHeight="1">
      <c r="B968" s="35"/>
      <c r="C968" s="35"/>
      <c r="D968" s="35"/>
      <c r="E968" s="35"/>
      <c r="F968" s="35"/>
    </row>
    <row r="969" ht="15.75" customHeight="1">
      <c r="B969" s="35"/>
      <c r="C969" s="35"/>
      <c r="D969" s="35"/>
      <c r="E969" s="35"/>
      <c r="F969" s="35"/>
    </row>
    <row r="970" ht="15.75" customHeight="1">
      <c r="B970" s="35"/>
      <c r="C970" s="35"/>
      <c r="D970" s="35"/>
      <c r="E970" s="35"/>
      <c r="F970" s="35"/>
    </row>
    <row r="971" ht="15.75" customHeight="1">
      <c r="B971" s="35"/>
      <c r="C971" s="35"/>
      <c r="D971" s="35"/>
      <c r="E971" s="35"/>
      <c r="F971" s="35"/>
    </row>
    <row r="972" ht="15.75" customHeight="1">
      <c r="B972" s="35"/>
      <c r="C972" s="35"/>
      <c r="D972" s="35"/>
      <c r="E972" s="35"/>
      <c r="F972" s="35"/>
    </row>
    <row r="973" ht="15.75" customHeight="1">
      <c r="B973" s="35"/>
      <c r="C973" s="35"/>
      <c r="D973" s="35"/>
      <c r="E973" s="35"/>
      <c r="F973" s="35"/>
    </row>
    <row r="974" ht="15.75" customHeight="1">
      <c r="B974" s="35"/>
      <c r="C974" s="35"/>
      <c r="D974" s="35"/>
      <c r="E974" s="35"/>
      <c r="F974" s="35"/>
    </row>
    <row r="975" ht="15.75" customHeight="1">
      <c r="B975" s="35"/>
      <c r="C975" s="35"/>
      <c r="D975" s="35"/>
      <c r="E975" s="35"/>
      <c r="F975" s="35"/>
    </row>
    <row r="976" ht="15.75" customHeight="1">
      <c r="B976" s="35"/>
      <c r="C976" s="35"/>
      <c r="D976" s="35"/>
      <c r="E976" s="35"/>
      <c r="F976" s="35"/>
    </row>
    <row r="977" ht="15.75" customHeight="1">
      <c r="B977" s="35"/>
      <c r="C977" s="35"/>
      <c r="D977" s="35"/>
      <c r="E977" s="35"/>
      <c r="F977" s="35"/>
    </row>
    <row r="978" ht="15.75" customHeight="1">
      <c r="B978" s="35"/>
      <c r="C978" s="35"/>
      <c r="D978" s="35"/>
      <c r="E978" s="35"/>
      <c r="F978" s="35"/>
    </row>
    <row r="979" ht="15.75" customHeight="1">
      <c r="B979" s="35"/>
      <c r="C979" s="35"/>
      <c r="D979" s="35"/>
      <c r="E979" s="35"/>
      <c r="F979" s="35"/>
    </row>
    <row r="980" ht="15.75" customHeight="1">
      <c r="B980" s="35"/>
      <c r="C980" s="35"/>
      <c r="D980" s="35"/>
      <c r="E980" s="35"/>
      <c r="F980" s="35"/>
    </row>
    <row r="981" ht="15.75" customHeight="1">
      <c r="B981" s="35"/>
      <c r="C981" s="35"/>
      <c r="D981" s="35"/>
      <c r="E981" s="35"/>
      <c r="F981" s="35"/>
    </row>
    <row r="982" ht="15.75" customHeight="1">
      <c r="B982" s="35"/>
      <c r="C982" s="35"/>
      <c r="D982" s="35"/>
      <c r="E982" s="35"/>
      <c r="F982" s="35"/>
    </row>
    <row r="983" ht="15.75" customHeight="1">
      <c r="B983" s="35"/>
      <c r="C983" s="35"/>
      <c r="D983" s="35"/>
      <c r="E983" s="35"/>
      <c r="F983" s="35"/>
    </row>
    <row r="984" ht="15.75" customHeight="1">
      <c r="B984" s="35"/>
      <c r="C984" s="35"/>
      <c r="D984" s="35"/>
      <c r="E984" s="35"/>
      <c r="F984" s="35"/>
    </row>
    <row r="985" ht="15.75" customHeight="1">
      <c r="B985" s="35"/>
      <c r="C985" s="35"/>
      <c r="D985" s="35"/>
      <c r="E985" s="35"/>
      <c r="F985" s="35"/>
    </row>
    <row r="986" ht="15.75" customHeight="1">
      <c r="B986" s="35"/>
      <c r="C986" s="35"/>
      <c r="D986" s="35"/>
      <c r="E986" s="35"/>
      <c r="F986" s="35"/>
    </row>
    <row r="987" ht="15.75" customHeight="1">
      <c r="B987" s="35"/>
      <c r="C987" s="35"/>
      <c r="D987" s="35"/>
      <c r="E987" s="35"/>
      <c r="F987" s="35"/>
    </row>
    <row r="988" ht="15.75" customHeight="1">
      <c r="B988" s="35"/>
      <c r="C988" s="35"/>
      <c r="D988" s="35"/>
      <c r="E988" s="35"/>
      <c r="F988" s="35"/>
    </row>
    <row r="989" ht="15.75" customHeight="1">
      <c r="B989" s="35"/>
      <c r="C989" s="35"/>
      <c r="D989" s="35"/>
      <c r="E989" s="35"/>
      <c r="F989" s="35"/>
    </row>
    <row r="990" ht="15.75" customHeight="1">
      <c r="B990" s="35"/>
      <c r="C990" s="35"/>
      <c r="D990" s="35"/>
      <c r="E990" s="35"/>
      <c r="F990" s="35"/>
    </row>
    <row r="991" ht="15.75" customHeight="1">
      <c r="B991" s="35"/>
      <c r="C991" s="35"/>
      <c r="D991" s="35"/>
      <c r="E991" s="35"/>
      <c r="F991" s="35"/>
    </row>
    <row r="992" ht="15.75" customHeight="1">
      <c r="B992" s="35"/>
      <c r="C992" s="35"/>
      <c r="D992" s="35"/>
      <c r="E992" s="35"/>
      <c r="F992" s="35"/>
    </row>
    <row r="993" ht="15.75" customHeight="1">
      <c r="B993" s="35"/>
      <c r="C993" s="35"/>
      <c r="D993" s="35"/>
      <c r="E993" s="35"/>
      <c r="F993" s="35"/>
    </row>
    <row r="994" ht="15.75" customHeight="1">
      <c r="B994" s="35"/>
      <c r="C994" s="35"/>
      <c r="D994" s="35"/>
      <c r="E994" s="35"/>
      <c r="F994" s="35"/>
    </row>
    <row r="995" ht="15.75" customHeight="1">
      <c r="B995" s="35"/>
      <c r="C995" s="35"/>
      <c r="D995" s="35"/>
      <c r="E995" s="35"/>
      <c r="F995" s="35"/>
    </row>
    <row r="996" ht="15.75" customHeight="1">
      <c r="B996" s="35"/>
      <c r="C996" s="35"/>
      <c r="D996" s="35"/>
      <c r="E996" s="35"/>
      <c r="F996" s="35"/>
    </row>
    <row r="997" ht="15.75" customHeight="1">
      <c r="B997" s="35"/>
      <c r="C997" s="35"/>
      <c r="D997" s="35"/>
      <c r="E997" s="35"/>
      <c r="F997" s="35"/>
    </row>
    <row r="998" ht="15.75" customHeight="1">
      <c r="B998" s="35"/>
      <c r="C998" s="35"/>
      <c r="D998" s="35"/>
      <c r="E998" s="35"/>
      <c r="F998" s="35"/>
    </row>
    <row r="999" ht="15.75" customHeight="1">
      <c r="B999" s="35"/>
      <c r="C999" s="35"/>
      <c r="D999" s="35"/>
      <c r="E999" s="35"/>
      <c r="F999" s="35"/>
    </row>
    <row r="1000" ht="15.75" customHeight="1">
      <c r="B1000" s="35"/>
      <c r="C1000" s="35"/>
      <c r="D1000" s="35"/>
      <c r="E1000" s="35"/>
      <c r="F1000" s="35"/>
    </row>
  </sheetData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2025-11-05T15:08:48Z</dcterms:created>
  <dc:creator>Apache POI</dc:creator>
</cp:coreProperties>
</file>