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mittee\Packages\02. Rodeo Package\2021-2022\Rodeo Reconciliation Statements - Updated June 1 2021\Bad Company Rec\"/>
    </mc:Choice>
  </mc:AlternateContent>
  <bookViews>
    <workbookView xWindow="0" yWindow="0" windowWidth="26790" windowHeight="1053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2" i="1" l="1"/>
  <c r="O22" i="1" s="1"/>
  <c r="O34" i="1" l="1"/>
  <c r="O33" i="1"/>
  <c r="O20" i="1"/>
  <c r="H28" i="1"/>
  <c r="H8" i="1"/>
  <c r="H9" i="1"/>
  <c r="H10" i="1"/>
  <c r="H11" i="1"/>
  <c r="H1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9" i="1"/>
  <c r="H30" i="1"/>
  <c r="H31" i="1"/>
  <c r="H32" i="1"/>
  <c r="H33" i="1"/>
  <c r="H34" i="1"/>
  <c r="H35" i="1"/>
  <c r="H36" i="1"/>
  <c r="H37" i="1"/>
  <c r="H38" i="1"/>
  <c r="H39" i="1"/>
  <c r="H40" i="1"/>
  <c r="H7" i="1"/>
  <c r="G41" i="1"/>
  <c r="F41" i="1"/>
  <c r="E41" i="1"/>
  <c r="D41" i="1"/>
  <c r="G6" i="1"/>
  <c r="M25" i="1" l="1"/>
  <c r="O25" i="1" s="1"/>
  <c r="M19" i="1"/>
  <c r="O19" i="1" s="1"/>
  <c r="M17" i="1"/>
  <c r="O17" i="1" s="1"/>
  <c r="M28" i="1"/>
  <c r="O28" i="1" s="1"/>
  <c r="M16" i="1"/>
  <c r="O16" i="1" s="1"/>
  <c r="M24" i="1"/>
  <c r="O24" i="1" s="1"/>
  <c r="M27" i="1"/>
  <c r="O27" i="1" s="1"/>
  <c r="H41" i="1"/>
  <c r="O37" i="1" l="1"/>
  <c r="M11" i="1"/>
  <c r="O11" i="1" s="1"/>
  <c r="O12" i="1" s="1"/>
  <c r="O36" i="1" s="1"/>
  <c r="O38" i="1" l="1"/>
</calcChain>
</file>

<file path=xl/sharedStrings.xml><?xml version="1.0" encoding="utf-8"?>
<sst xmlns="http://schemas.openxmlformats.org/spreadsheetml/2006/main" count="96" uniqueCount="82">
  <si>
    <t>RODEO RECONCILIATION STATEMENT</t>
  </si>
  <si>
    <t>EVENT</t>
  </si>
  <si>
    <t>TOTAL PRIZEMONEY</t>
  </si>
  <si>
    <t>Saddle Bronc</t>
  </si>
  <si>
    <t>Bareback</t>
  </si>
  <si>
    <t>Bull Ride</t>
  </si>
  <si>
    <t>Steer Wrestling</t>
  </si>
  <si>
    <t>Rope &amp; Tie</t>
  </si>
  <si>
    <t>Team Roping</t>
  </si>
  <si>
    <t>Steer Undecorating</t>
  </si>
  <si>
    <t>Breakaway Roping</t>
  </si>
  <si>
    <t>Ladies Barrel Race</t>
  </si>
  <si>
    <t>Novice Saddle Bronc</t>
  </si>
  <si>
    <t>Novice Bareback</t>
  </si>
  <si>
    <t>Novice Bull Ride</t>
  </si>
  <si>
    <t>Novice Barrel Race</t>
  </si>
  <si>
    <t>Junior Steer 8-U11</t>
  </si>
  <si>
    <t>Junior Steer 11-U14</t>
  </si>
  <si>
    <t>Junior Barrel U11</t>
  </si>
  <si>
    <t>Junior Barrel 11-U14</t>
  </si>
  <si>
    <t>Juvenile Barrel 14-U18</t>
  </si>
  <si>
    <t>Junior Breakaway</t>
  </si>
  <si>
    <t>TOTAL NOMINATIONS</t>
  </si>
  <si>
    <t>Details of person completing the Reconciliation Statement</t>
  </si>
  <si>
    <r>
      <t>Committee:</t>
    </r>
    <r>
      <rPr>
        <b/>
        <sz val="11"/>
        <color theme="1"/>
        <rFont val="Calibri"/>
        <family val="2"/>
        <scheme val="minor"/>
      </rPr>
      <t/>
    </r>
  </si>
  <si>
    <t>PLEASE COMPLETE THIS TABLE FIRST</t>
  </si>
  <si>
    <t>COMMITTEE CONTRIBUTION</t>
  </si>
  <si>
    <t>A</t>
  </si>
  <si>
    <t>NO.</t>
  </si>
  <si>
    <t>LEVY</t>
  </si>
  <si>
    <t>TOTAL</t>
  </si>
  <si>
    <t>B</t>
  </si>
  <si>
    <t>C</t>
  </si>
  <si>
    <t>D</t>
  </si>
  <si>
    <t>E</t>
  </si>
  <si>
    <t>CHECK AND/OR COMPLETE EACH SECTION AS REQUIRED</t>
  </si>
  <si>
    <t>TOTAL ACTUAL CONTRIBUTION PAYABLE:</t>
  </si>
  <si>
    <t>Mini Bull Ride 8-U11</t>
  </si>
  <si>
    <t>Mini Bull Ride 11-U14</t>
  </si>
  <si>
    <t>BAD COMPANY CIRCUIT</t>
  </si>
  <si>
    <t>NO POINTS</t>
  </si>
  <si>
    <t>Open Event - Other</t>
  </si>
  <si>
    <t>Novice Event - Other</t>
  </si>
  <si>
    <t>Junior Event - Other</t>
  </si>
  <si>
    <t>TOTAL # NOMS</t>
  </si>
  <si>
    <t>COMPETITOR CONTRIBUTIONS</t>
  </si>
  <si>
    <t>Zone Timers</t>
  </si>
  <si>
    <t>Committee Timers</t>
  </si>
  <si>
    <t>Senior Competitors</t>
  </si>
  <si>
    <t>Event Date:</t>
  </si>
  <si>
    <r>
      <t>COMMITTEE ADMINISTRATION LEVY</t>
    </r>
    <r>
      <rPr>
        <i/>
        <sz val="9"/>
        <color theme="1"/>
        <rFont val="Calibri"/>
        <family val="2"/>
        <scheme val="minor"/>
      </rPr>
      <t xml:space="preserve"> (per nomination)</t>
    </r>
  </si>
  <si>
    <t>NIL Payable</t>
  </si>
  <si>
    <t>Open Events</t>
  </si>
  <si>
    <t>Junior/Juvenile Events</t>
  </si>
  <si>
    <t>Junior/Juvenile Competitors</t>
  </si>
  <si>
    <t># OF ONLINE ENTRIES</t>
  </si>
  <si>
    <t># OF ENTRIES ON THE DAY</t>
  </si>
  <si>
    <t>Juv. Steer/Jnr Bull 14-U18</t>
  </si>
  <si>
    <r>
      <t>Senior Entries</t>
    </r>
    <r>
      <rPr>
        <b/>
        <i/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(inc. Novice)</t>
    </r>
  </si>
  <si>
    <t>Junior Entries</t>
  </si>
  <si>
    <t>TOTAL RECONCILIATION CONTRIBUTIONS PAYABLE</t>
  </si>
  <si>
    <t>Head Office Timers</t>
  </si>
  <si>
    <r>
      <t xml:space="preserve">ADMINISTRATION LEVY </t>
    </r>
    <r>
      <rPr>
        <i/>
        <sz val="9"/>
        <color theme="1"/>
        <rFont val="Calibri"/>
        <family val="2"/>
        <scheme val="minor"/>
      </rPr>
      <t>Payable by ALL competitors per Entry</t>
    </r>
  </si>
  <si>
    <t>NAME:</t>
  </si>
  <si>
    <t>CONTACT NO.</t>
  </si>
  <si>
    <t>EMAIL:</t>
  </si>
  <si>
    <t>• If total nominations are less than 160, Total Levy is calculated at $2.75 per nomination.</t>
  </si>
  <si>
    <r>
      <t xml:space="preserve">ABCRA END OF YEAR TROPHY LEVY </t>
    </r>
    <r>
      <rPr>
        <i/>
        <sz val="9"/>
        <color theme="1"/>
        <rFont val="Calibri"/>
        <family val="2"/>
        <scheme val="minor"/>
      </rPr>
      <t>Excludes ALL Novice &amp; No-points events</t>
    </r>
  </si>
  <si>
    <r>
      <t xml:space="preserve">CIRCUIT END OF YEAR TROPHY LEVY </t>
    </r>
    <r>
      <rPr>
        <i/>
        <sz val="9"/>
        <color theme="1"/>
        <rFont val="Calibri"/>
        <family val="2"/>
        <scheme val="minor"/>
      </rPr>
      <t>Excludes ALL Novice &amp; No-points events</t>
    </r>
  </si>
  <si>
    <r>
      <t xml:space="preserve">EVENT MEMBERSHIPS </t>
    </r>
    <r>
      <rPr>
        <i/>
        <sz val="9"/>
        <color rgb="FFFF0000"/>
        <rFont val="Calibri"/>
        <family val="2"/>
        <scheme val="minor"/>
      </rPr>
      <t>For nominations taken on the day ONLY; attach receipts and waivers</t>
    </r>
  </si>
  <si>
    <t>ZONE END OF YEAR TROPHY LEVY</t>
  </si>
  <si>
    <t>F</t>
  </si>
  <si>
    <t>RECONCILIATION SUMMARY</t>
  </si>
  <si>
    <t>• If total nominations are greater than 160, the maximum payment is capped at $440.</t>
  </si>
  <si>
    <t>G</t>
  </si>
  <si>
    <t>TOTAL COMMITTEE CONTRIBUTIONS PAYABLE (A)</t>
  </si>
  <si>
    <t>TOTAL COMPETITOR CONTRIBUTIONS PAYABLE (B-G)</t>
  </si>
  <si>
    <r>
      <t xml:space="preserve">BARREL RACE TIMER LEVY </t>
    </r>
    <r>
      <rPr>
        <i/>
        <sz val="9"/>
        <color rgb="FFFF0000"/>
        <rFont val="Calibri"/>
        <family val="2"/>
        <scheme val="minor"/>
      </rPr>
      <t>Will default to Head Office timers; adjust as necessary</t>
    </r>
  </si>
  <si>
    <t>NOT APPLICABLE</t>
  </si>
  <si>
    <r>
      <t>FOR ZONES:</t>
    </r>
    <r>
      <rPr>
        <sz val="12"/>
        <color rgb="FFFF0000"/>
        <rFont val="Calibri"/>
        <family val="2"/>
        <scheme val="minor"/>
      </rPr>
      <t xml:space="preserve"> Central West, North West, Border, South West QLD</t>
    </r>
  </si>
  <si>
    <t>STEER UNDECORATING LEVY</t>
  </si>
  <si>
    <r>
      <t xml:space="preserve">Last modified 1/06/21 </t>
    </r>
    <r>
      <rPr>
        <b/>
        <sz val="6"/>
        <color theme="1"/>
        <rFont val="Calibri"/>
        <family val="2"/>
        <scheme val="minor"/>
      </rPr>
      <t>ABCRA - Rodeo Package - 2021 to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</si>
</sst>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&quot;$&quot;#,##0.00"/>
    <numFmt numFmtId="165" formatCode="dd/mm/yy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</font>
    <font>
      <i/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Impact"/>
      <family val="2"/>
    </font>
    <font>
      <b/>
      <sz val="11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theme="1"/>
      <name val="Calibri"/>
      <family val="2"/>
    </font>
    <font>
      <sz val="18"/>
      <color rgb="FFFF0000"/>
      <name val="Impact"/>
      <family val="2"/>
    </font>
    <font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fgColor theme="0" tint="-0.34998626667073579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164" fontId="2" fillId="0" borderId="1" xfId="0" applyNumberFormat="1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vertical="center"/>
    </xf>
    <xf numFmtId="164" fontId="3" fillId="0" borderId="0" xfId="0" applyNumberFormat="1" applyFont="1" applyBorder="1" applyAlignment="1" applyProtection="1">
      <alignment vertical="center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1" fontId="3" fillId="4" borderId="13" xfId="0" applyNumberFormat="1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/>
    </xf>
    <xf numFmtId="164" fontId="2" fillId="0" borderId="1" xfId="0" applyNumberFormat="1" applyFont="1" applyFill="1" applyBorder="1" applyAlignment="1" applyProtection="1">
      <alignment vertical="center"/>
    </xf>
    <xf numFmtId="8" fontId="2" fillId="0" borderId="1" xfId="0" applyNumberFormat="1" applyFont="1" applyFill="1" applyBorder="1" applyAlignment="1" applyProtection="1">
      <alignment vertical="center"/>
    </xf>
    <xf numFmtId="164" fontId="3" fillId="0" borderId="1" xfId="0" applyNumberFormat="1" applyFont="1" applyFill="1" applyBorder="1" applyAlignment="1" applyProtection="1">
      <alignment vertical="center"/>
    </xf>
    <xf numFmtId="164" fontId="3" fillId="0" borderId="1" xfId="0" applyNumberFormat="1" applyFont="1" applyBorder="1" applyAlignment="1" applyProtection="1">
      <alignment vertical="center"/>
    </xf>
    <xf numFmtId="1" fontId="3" fillId="0" borderId="1" xfId="0" applyNumberFormat="1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left"/>
    </xf>
    <xf numFmtId="0" fontId="0" fillId="0" borderId="2" xfId="0" applyBorder="1" applyAlignment="1" applyProtection="1">
      <alignment vertical="center"/>
    </xf>
    <xf numFmtId="0" fontId="3" fillId="4" borderId="3" xfId="0" applyFont="1" applyFill="1" applyBorder="1" applyAlignment="1" applyProtection="1">
      <alignment vertical="center"/>
    </xf>
    <xf numFmtId="0" fontId="0" fillId="4" borderId="2" xfId="0" applyFill="1" applyBorder="1" applyAlignment="1" applyProtection="1">
      <alignment vertical="center"/>
    </xf>
    <xf numFmtId="0" fontId="3" fillId="4" borderId="13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164" fontId="3" fillId="0" borderId="2" xfId="0" applyNumberFormat="1" applyFont="1" applyFill="1" applyBorder="1" applyAlignment="1" applyProtection="1">
      <alignment vertical="center"/>
    </xf>
    <xf numFmtId="0" fontId="16" fillId="0" borderId="11" xfId="0" applyFont="1" applyBorder="1" applyAlignment="1" applyProtection="1">
      <alignment horizontal="right" vertical="center"/>
    </xf>
    <xf numFmtId="0" fontId="14" fillId="0" borderId="12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17" fillId="0" borderId="0" xfId="0" applyFont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vertical="center"/>
    </xf>
    <xf numFmtId="164" fontId="2" fillId="0" borderId="2" xfId="0" applyNumberFormat="1" applyFont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horizontal="center" vertical="center" textRotation="90" wrapText="1"/>
    </xf>
    <xf numFmtId="0" fontId="0" fillId="0" borderId="15" xfId="0" applyBorder="1" applyAlignment="1" applyProtection="1">
      <alignment horizontal="center" vertical="center" textRotation="90" wrapText="1"/>
    </xf>
    <xf numFmtId="0" fontId="0" fillId="0" borderId="14" xfId="0" applyBorder="1" applyAlignment="1" applyProtection="1">
      <alignment horizontal="center" vertical="center" textRotation="90" wrapText="1"/>
    </xf>
    <xf numFmtId="0" fontId="16" fillId="0" borderId="5" xfId="0" applyFont="1" applyBorder="1" applyAlignment="1" applyProtection="1">
      <alignment horizontal="right" vertical="center"/>
    </xf>
    <xf numFmtId="0" fontId="17" fillId="0" borderId="6" xfId="0" applyFont="1" applyBorder="1" applyAlignment="1" applyProtection="1">
      <alignment vertical="center"/>
    </xf>
    <xf numFmtId="0" fontId="18" fillId="0" borderId="7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165" fontId="10" fillId="0" borderId="3" xfId="0" applyNumberFormat="1" applyFont="1" applyBorder="1" applyAlignment="1" applyProtection="1">
      <alignment horizontal="center" vertical="center"/>
      <protection locked="0"/>
    </xf>
    <xf numFmtId="165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 vertical="center" indent="1"/>
    </xf>
    <xf numFmtId="0" fontId="0" fillId="0" borderId="2" xfId="0" applyBorder="1" applyAlignment="1" applyProtection="1">
      <alignment horizontal="left" vertical="center" indent="1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vertical="center"/>
    </xf>
    <xf numFmtId="0" fontId="0" fillId="4" borderId="10" xfId="0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12" fillId="3" borderId="10" xfId="0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3" fillId="4" borderId="13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/>
    </xf>
    <xf numFmtId="0" fontId="3" fillId="4" borderId="15" xfId="0" applyFont="1" applyFill="1" applyBorder="1" applyAlignment="1" applyProtection="1">
      <alignment horizontal="center" vertical="center"/>
    </xf>
    <xf numFmtId="0" fontId="3" fillId="4" borderId="14" xfId="0" applyFont="1" applyFill="1" applyBorder="1" applyAlignment="1" applyProtection="1">
      <alignment horizontal="center" vertical="center"/>
    </xf>
    <xf numFmtId="0" fontId="3" fillId="4" borderId="13" xfId="0" applyFont="1" applyFill="1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5" fillId="2" borderId="5" xfId="0" applyFon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3" fillId="0" borderId="8" xfId="0" applyFont="1" applyBorder="1" applyAlignment="1" applyProtection="1">
      <alignment vertical="center"/>
    </xf>
    <xf numFmtId="0" fontId="8" fillId="0" borderId="11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15" fillId="0" borderId="3" xfId="0" applyFont="1" applyBorder="1" applyAlignment="1" applyProtection="1">
      <alignment horizontal="left" vertical="center" wrapText="1" indent="1"/>
    </xf>
    <xf numFmtId="0" fontId="3" fillId="0" borderId="10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5" borderId="3" xfId="0" applyFont="1" applyFill="1" applyBorder="1" applyAlignment="1" applyProtection="1">
      <alignment vertical="center"/>
    </xf>
    <xf numFmtId="0" fontId="3" fillId="5" borderId="10" xfId="0" applyFont="1" applyFill="1" applyBorder="1" applyAlignment="1" applyProtection="1">
      <alignment vertical="center"/>
    </xf>
    <xf numFmtId="0" fontId="3" fillId="5" borderId="2" xfId="0" applyFont="1" applyFill="1" applyBorder="1" applyAlignment="1" applyProtection="1">
      <alignment vertical="center"/>
    </xf>
    <xf numFmtId="0" fontId="3" fillId="3" borderId="13" xfId="0" applyFont="1" applyFill="1" applyBorder="1" applyAlignment="1" applyProtection="1">
      <alignment vertical="center" wrapText="1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3" fillId="4" borderId="10" xfId="0" applyFont="1" applyFill="1" applyBorder="1" applyAlignment="1" applyProtection="1">
      <alignment vertical="center"/>
    </xf>
    <xf numFmtId="0" fontId="3" fillId="4" borderId="2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3" fillId="0" borderId="10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15" fillId="0" borderId="3" xfId="0" applyFont="1" applyBorder="1" applyAlignment="1" applyProtection="1">
      <alignment horizontal="left" vertical="center" wrapText="1"/>
    </xf>
    <xf numFmtId="0" fontId="15" fillId="0" borderId="2" xfId="0" applyFont="1" applyBorder="1" applyAlignment="1" applyProtection="1">
      <alignment horizontal="left" vertical="center" wrapText="1"/>
    </xf>
    <xf numFmtId="0" fontId="3" fillId="5" borderId="5" xfId="0" applyFont="1" applyFill="1" applyBorder="1" applyAlignment="1" applyProtection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123825</xdr:rowOff>
    </xdr:from>
    <xdr:to>
      <xdr:col>3</xdr:col>
      <xdr:colOff>200025</xdr:colOff>
      <xdr:row>2</xdr:row>
      <xdr:rowOff>190779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8600" y="123825"/>
          <a:ext cx="1457325" cy="552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showGridLines="0" tabSelected="1" zoomScaleNormal="100" workbookViewId="0">
      <selection activeCell="L45" sqref="L45"/>
    </sheetView>
  </sheetViews>
  <sheetFormatPr defaultRowHeight="15" x14ac:dyDescent="0.25"/>
  <cols>
    <col min="1" max="1" width="2.140625" style="10" customWidth="1"/>
    <col min="2" max="2" width="11.5703125" style="11" customWidth="1"/>
    <col min="3" max="3" width="8.5703125" style="11" customWidth="1"/>
    <col min="4" max="4" width="10.85546875" style="11" customWidth="1"/>
    <col min="5" max="6" width="10.5703125" style="11" customWidth="1"/>
    <col min="7" max="7" width="8.28515625" style="11" customWidth="1"/>
    <col min="8" max="8" width="9.7109375" style="11" customWidth="1"/>
    <col min="9" max="9" width="0.85546875" style="11" customWidth="1"/>
    <col min="10" max="10" width="2.28515625" style="11" customWidth="1"/>
    <col min="11" max="11" width="15.140625" style="11" customWidth="1"/>
    <col min="12" max="12" width="15.5703125" style="11" customWidth="1"/>
    <col min="13" max="15" width="12.28515625" style="11" customWidth="1"/>
    <col min="16" max="16384" width="9.140625" style="11"/>
  </cols>
  <sheetData>
    <row r="1" spans="1:15" ht="22.5" customHeight="1" x14ac:dyDescent="0.25">
      <c r="B1" s="48" t="s">
        <v>39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50"/>
    </row>
    <row r="2" spans="1:15" s="35" customFormat="1" ht="12.75" customHeight="1" x14ac:dyDescent="0.25">
      <c r="B2" s="33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4" t="s">
        <v>79</v>
      </c>
    </row>
    <row r="3" spans="1:15" ht="27" x14ac:dyDescent="0.25">
      <c r="B3" s="51" t="s">
        <v>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3"/>
    </row>
    <row r="4" spans="1:15" s="14" customFormat="1" ht="16.5" customHeight="1" x14ac:dyDescent="0.25">
      <c r="A4" s="12"/>
      <c r="B4" s="13" t="s">
        <v>24</v>
      </c>
      <c r="C4" s="59"/>
      <c r="D4" s="60"/>
      <c r="E4" s="60"/>
      <c r="F4" s="60"/>
      <c r="G4" s="60"/>
      <c r="H4" s="60"/>
      <c r="I4" s="60"/>
      <c r="J4" s="60"/>
      <c r="K4" s="61"/>
      <c r="L4" s="41" t="s">
        <v>49</v>
      </c>
      <c r="M4" s="56"/>
      <c r="N4" s="54"/>
      <c r="O4" s="55"/>
    </row>
    <row r="5" spans="1:15" s="14" customFormat="1" ht="15" customHeight="1" x14ac:dyDescent="0.25">
      <c r="A5" s="12"/>
      <c r="B5" s="62" t="s">
        <v>25</v>
      </c>
      <c r="C5" s="63"/>
      <c r="D5" s="63"/>
      <c r="E5" s="63"/>
      <c r="F5" s="63"/>
      <c r="G5" s="63"/>
      <c r="H5" s="56"/>
      <c r="J5" s="62" t="s">
        <v>35</v>
      </c>
      <c r="K5" s="67"/>
      <c r="L5" s="67"/>
      <c r="M5" s="67"/>
      <c r="N5" s="67"/>
      <c r="O5" s="66"/>
    </row>
    <row r="6" spans="1:15" s="14" customFormat="1" ht="24" customHeight="1" x14ac:dyDescent="0.25">
      <c r="A6" s="12"/>
      <c r="B6" s="41" t="s">
        <v>1</v>
      </c>
      <c r="C6" s="42"/>
      <c r="D6" s="15" t="s">
        <v>2</v>
      </c>
      <c r="E6" s="15" t="s">
        <v>55</v>
      </c>
      <c r="F6" s="15" t="s">
        <v>56</v>
      </c>
      <c r="G6" s="15" t="str">
        <f>"-MEDICAL OUTS"</f>
        <v>-MEDICAL OUTS</v>
      </c>
      <c r="H6" s="15" t="s">
        <v>44</v>
      </c>
      <c r="J6" s="41" t="s">
        <v>26</v>
      </c>
      <c r="K6" s="68"/>
      <c r="L6" s="68"/>
      <c r="M6" s="68"/>
      <c r="N6" s="68"/>
      <c r="O6" s="66"/>
    </row>
    <row r="7" spans="1:15" s="14" customFormat="1" ht="12" customHeight="1" x14ac:dyDescent="0.25">
      <c r="A7" s="12"/>
      <c r="B7" s="43" t="s">
        <v>3</v>
      </c>
      <c r="C7" s="44"/>
      <c r="D7" s="1"/>
      <c r="E7" s="2"/>
      <c r="F7" s="2"/>
      <c r="G7" s="2"/>
      <c r="H7" s="3">
        <f>E7+F7-G7</f>
        <v>0</v>
      </c>
      <c r="J7" s="77" t="s">
        <v>27</v>
      </c>
      <c r="K7" s="69" t="s">
        <v>50</v>
      </c>
      <c r="L7" s="70"/>
      <c r="M7" s="70"/>
      <c r="N7" s="70"/>
      <c r="O7" s="71"/>
    </row>
    <row r="8" spans="1:15" s="14" customFormat="1" ht="12" customHeight="1" x14ac:dyDescent="0.25">
      <c r="A8" s="12"/>
      <c r="B8" s="43" t="s">
        <v>4</v>
      </c>
      <c r="C8" s="44"/>
      <c r="D8" s="1"/>
      <c r="E8" s="2"/>
      <c r="F8" s="2"/>
      <c r="G8" s="2"/>
      <c r="H8" s="3">
        <f t="shared" ref="H8:H40" si="0">E8+F8-G8</f>
        <v>0</v>
      </c>
      <c r="J8" s="78"/>
      <c r="K8" s="89" t="s">
        <v>73</v>
      </c>
      <c r="L8" s="90"/>
      <c r="M8" s="90"/>
      <c r="N8" s="90"/>
      <c r="O8" s="91"/>
    </row>
    <row r="9" spans="1:15" s="14" customFormat="1" ht="12" customHeight="1" x14ac:dyDescent="0.25">
      <c r="A9" s="12"/>
      <c r="B9" s="43" t="s">
        <v>5</v>
      </c>
      <c r="C9" s="44"/>
      <c r="D9" s="1"/>
      <c r="E9" s="2"/>
      <c r="F9" s="2"/>
      <c r="G9" s="2"/>
      <c r="H9" s="3">
        <f t="shared" si="0"/>
        <v>0</v>
      </c>
      <c r="J9" s="78"/>
      <c r="K9" s="89" t="s">
        <v>66</v>
      </c>
      <c r="L9" s="90"/>
      <c r="M9" s="90"/>
      <c r="N9" s="90"/>
      <c r="O9" s="91"/>
    </row>
    <row r="10" spans="1:15" s="14" customFormat="1" ht="12" customHeight="1" x14ac:dyDescent="0.25">
      <c r="A10" s="12"/>
      <c r="B10" s="43" t="s">
        <v>6</v>
      </c>
      <c r="C10" s="44"/>
      <c r="D10" s="1"/>
      <c r="E10" s="2"/>
      <c r="F10" s="2"/>
      <c r="G10" s="2"/>
      <c r="H10" s="3">
        <f t="shared" si="0"/>
        <v>0</v>
      </c>
      <c r="J10" s="78"/>
      <c r="K10" s="88"/>
      <c r="L10" s="53"/>
      <c r="M10" s="18" t="s">
        <v>28</v>
      </c>
      <c r="N10" s="29" t="s">
        <v>29</v>
      </c>
      <c r="O10" s="29" t="s">
        <v>30</v>
      </c>
    </row>
    <row r="11" spans="1:15" s="14" customFormat="1" ht="12" customHeight="1" x14ac:dyDescent="0.25">
      <c r="A11" s="12"/>
      <c r="B11" s="43" t="s">
        <v>7</v>
      </c>
      <c r="C11" s="44"/>
      <c r="D11" s="1"/>
      <c r="E11" s="2"/>
      <c r="F11" s="2"/>
      <c r="G11" s="2"/>
      <c r="H11" s="3">
        <f t="shared" si="0"/>
        <v>0</v>
      </c>
      <c r="J11" s="78"/>
      <c r="K11" s="19" t="s">
        <v>22</v>
      </c>
      <c r="L11" s="26"/>
      <c r="M11" s="3">
        <f>H41</f>
        <v>0</v>
      </c>
      <c r="N11" s="4">
        <v>2.75</v>
      </c>
      <c r="O11" s="5">
        <f>M11*N11</f>
        <v>0</v>
      </c>
    </row>
    <row r="12" spans="1:15" s="14" customFormat="1" ht="12" customHeight="1" x14ac:dyDescent="0.25">
      <c r="A12" s="12"/>
      <c r="B12" s="43" t="s">
        <v>8</v>
      </c>
      <c r="C12" s="44"/>
      <c r="D12" s="1"/>
      <c r="E12" s="2"/>
      <c r="F12" s="2"/>
      <c r="G12" s="2"/>
      <c r="H12" s="3">
        <f t="shared" si="0"/>
        <v>0</v>
      </c>
      <c r="J12" s="79"/>
      <c r="K12" s="64" t="s">
        <v>36</v>
      </c>
      <c r="L12" s="65"/>
      <c r="M12" s="65"/>
      <c r="N12" s="66"/>
      <c r="O12" s="32">
        <f>IF(H41&gt;160,440,O11)</f>
        <v>0</v>
      </c>
    </row>
    <row r="13" spans="1:15" s="14" customFormat="1" ht="12" customHeight="1" x14ac:dyDescent="0.25">
      <c r="A13" s="12"/>
      <c r="B13" s="43" t="s">
        <v>9</v>
      </c>
      <c r="C13" s="44"/>
      <c r="D13" s="1"/>
      <c r="E13" s="2"/>
      <c r="F13" s="2"/>
      <c r="G13" s="2"/>
      <c r="H13" s="3">
        <v>0</v>
      </c>
      <c r="J13" s="80" t="s">
        <v>45</v>
      </c>
      <c r="K13" s="81"/>
      <c r="L13" s="81"/>
      <c r="M13" s="81"/>
      <c r="N13" s="81"/>
      <c r="O13" s="82"/>
    </row>
    <row r="14" spans="1:15" s="14" customFormat="1" ht="12" customHeight="1" x14ac:dyDescent="0.25">
      <c r="A14" s="12"/>
      <c r="B14" s="43" t="s">
        <v>10</v>
      </c>
      <c r="C14" s="44"/>
      <c r="D14" s="1"/>
      <c r="E14" s="2"/>
      <c r="F14" s="2"/>
      <c r="G14" s="2"/>
      <c r="H14" s="3">
        <f t="shared" si="0"/>
        <v>0</v>
      </c>
      <c r="J14" s="83"/>
      <c r="K14" s="84"/>
      <c r="L14" s="84"/>
      <c r="M14" s="84"/>
      <c r="N14" s="84"/>
      <c r="O14" s="85"/>
    </row>
    <row r="15" spans="1:15" s="14" customFormat="1" ht="12" customHeight="1" x14ac:dyDescent="0.25">
      <c r="A15" s="12"/>
      <c r="B15" s="43" t="s">
        <v>11</v>
      </c>
      <c r="C15" s="44"/>
      <c r="D15" s="1"/>
      <c r="E15" s="2"/>
      <c r="F15" s="2"/>
      <c r="G15" s="2"/>
      <c r="H15" s="3">
        <f t="shared" si="0"/>
        <v>0</v>
      </c>
      <c r="J15" s="74" t="s">
        <v>31</v>
      </c>
      <c r="K15" s="92" t="s">
        <v>62</v>
      </c>
      <c r="L15" s="68"/>
      <c r="M15" s="68"/>
      <c r="N15" s="68"/>
      <c r="O15" s="66"/>
    </row>
    <row r="16" spans="1:15" s="14" customFormat="1" ht="12" customHeight="1" x14ac:dyDescent="0.25">
      <c r="A16" s="45" t="s">
        <v>40</v>
      </c>
      <c r="B16" s="43" t="s">
        <v>41</v>
      </c>
      <c r="C16" s="44"/>
      <c r="D16" s="1"/>
      <c r="E16" s="2"/>
      <c r="F16" s="2"/>
      <c r="G16" s="2"/>
      <c r="H16" s="3">
        <f t="shared" si="0"/>
        <v>0</v>
      </c>
      <c r="J16" s="86"/>
      <c r="K16" s="57" t="s">
        <v>58</v>
      </c>
      <c r="L16" s="58"/>
      <c r="M16" s="3">
        <f>SUM(H7:H27)</f>
        <v>0</v>
      </c>
      <c r="N16" s="4">
        <v>1</v>
      </c>
      <c r="O16" s="5">
        <f>M16*N16</f>
        <v>0</v>
      </c>
    </row>
    <row r="17" spans="1:15" s="14" customFormat="1" ht="12" customHeight="1" x14ac:dyDescent="0.25">
      <c r="A17" s="46"/>
      <c r="B17" s="43" t="s">
        <v>41</v>
      </c>
      <c r="C17" s="44"/>
      <c r="D17" s="1"/>
      <c r="E17" s="2"/>
      <c r="F17" s="2"/>
      <c r="G17" s="2"/>
      <c r="H17" s="3">
        <f t="shared" si="0"/>
        <v>0</v>
      </c>
      <c r="J17" s="87"/>
      <c r="K17" s="57" t="s">
        <v>59</v>
      </c>
      <c r="L17" s="58"/>
      <c r="M17" s="3">
        <f>SUM(H28:H40)</f>
        <v>0</v>
      </c>
      <c r="N17" s="4">
        <v>0.5</v>
      </c>
      <c r="O17" s="5">
        <f>M17*N17</f>
        <v>0</v>
      </c>
    </row>
    <row r="18" spans="1:15" s="14" customFormat="1" ht="12" customHeight="1" x14ac:dyDescent="0.25">
      <c r="A18" s="46"/>
      <c r="B18" s="43" t="s">
        <v>41</v>
      </c>
      <c r="C18" s="44"/>
      <c r="D18" s="1"/>
      <c r="E18" s="2"/>
      <c r="F18" s="2"/>
      <c r="G18" s="2"/>
      <c r="H18" s="3">
        <f t="shared" si="0"/>
        <v>0</v>
      </c>
      <c r="J18" s="74" t="s">
        <v>32</v>
      </c>
      <c r="K18" s="93" t="s">
        <v>77</v>
      </c>
      <c r="L18" s="68"/>
      <c r="M18" s="68"/>
      <c r="N18" s="68"/>
      <c r="O18" s="66"/>
    </row>
    <row r="19" spans="1:15" s="14" customFormat="1" ht="12" customHeight="1" x14ac:dyDescent="0.25">
      <c r="A19" s="47"/>
      <c r="B19" s="43" t="s">
        <v>41</v>
      </c>
      <c r="C19" s="44"/>
      <c r="D19" s="1"/>
      <c r="E19" s="2"/>
      <c r="F19" s="2"/>
      <c r="G19" s="2"/>
      <c r="H19" s="3">
        <f t="shared" si="0"/>
        <v>0</v>
      </c>
      <c r="J19" s="75"/>
      <c r="K19" s="94" t="s">
        <v>61</v>
      </c>
      <c r="L19" s="58"/>
      <c r="M19" s="7">
        <f>H15+H23+H31+H32+H33</f>
        <v>0</v>
      </c>
      <c r="N19" s="4">
        <v>0.5</v>
      </c>
      <c r="O19" s="5">
        <f>M19*N19</f>
        <v>0</v>
      </c>
    </row>
    <row r="20" spans="1:15" s="14" customFormat="1" ht="12" customHeight="1" x14ac:dyDescent="0.25">
      <c r="A20" s="12"/>
      <c r="B20" s="30" t="s">
        <v>12</v>
      </c>
      <c r="C20" s="31"/>
      <c r="D20" s="1"/>
      <c r="E20" s="2"/>
      <c r="F20" s="2"/>
      <c r="G20" s="2"/>
      <c r="H20" s="3">
        <f t="shared" si="0"/>
        <v>0</v>
      </c>
      <c r="J20" s="75"/>
      <c r="K20" s="94" t="s">
        <v>46</v>
      </c>
      <c r="L20" s="58"/>
      <c r="M20" s="8">
        <v>0</v>
      </c>
      <c r="N20" s="4">
        <v>0.5</v>
      </c>
      <c r="O20" s="5">
        <f>M20*N20</f>
        <v>0</v>
      </c>
    </row>
    <row r="21" spans="1:15" s="14" customFormat="1" ht="12" customHeight="1" x14ac:dyDescent="0.25">
      <c r="A21" s="12"/>
      <c r="B21" s="30" t="s">
        <v>13</v>
      </c>
      <c r="C21" s="31"/>
      <c r="D21" s="1"/>
      <c r="E21" s="2"/>
      <c r="F21" s="2"/>
      <c r="G21" s="2"/>
      <c r="H21" s="3">
        <f t="shared" si="0"/>
        <v>0</v>
      </c>
      <c r="J21" s="75"/>
      <c r="K21" s="94" t="s">
        <v>47</v>
      </c>
      <c r="L21" s="58"/>
      <c r="M21" s="9">
        <v>0</v>
      </c>
      <c r="N21" s="4" t="s">
        <v>51</v>
      </c>
      <c r="O21" s="5">
        <v>0</v>
      </c>
    </row>
    <row r="22" spans="1:15" s="14" customFormat="1" ht="12" customHeight="1" x14ac:dyDescent="0.25">
      <c r="A22" s="12"/>
      <c r="B22" s="30" t="s">
        <v>14</v>
      </c>
      <c r="C22" s="31"/>
      <c r="D22" s="1"/>
      <c r="E22" s="2"/>
      <c r="F22" s="2"/>
      <c r="G22" s="2"/>
      <c r="H22" s="3">
        <f t="shared" si="0"/>
        <v>0</v>
      </c>
      <c r="J22" s="76"/>
      <c r="K22" s="110" t="s">
        <v>80</v>
      </c>
      <c r="L22" s="111"/>
      <c r="M22" s="7">
        <f>H13</f>
        <v>0</v>
      </c>
      <c r="N22" s="4">
        <v>1</v>
      </c>
      <c r="O22" s="38">
        <f>M22*N22</f>
        <v>0</v>
      </c>
    </row>
    <row r="23" spans="1:15" s="14" customFormat="1" ht="12" customHeight="1" x14ac:dyDescent="0.25">
      <c r="A23" s="12"/>
      <c r="B23" s="30" t="s">
        <v>15</v>
      </c>
      <c r="C23" s="31"/>
      <c r="D23" s="1"/>
      <c r="E23" s="2"/>
      <c r="F23" s="2"/>
      <c r="G23" s="2"/>
      <c r="H23" s="3">
        <f t="shared" si="0"/>
        <v>0</v>
      </c>
      <c r="J23" s="72" t="s">
        <v>33</v>
      </c>
      <c r="K23" s="93" t="s">
        <v>67</v>
      </c>
      <c r="L23" s="95"/>
      <c r="M23" s="95"/>
      <c r="N23" s="95"/>
      <c r="O23" s="96"/>
    </row>
    <row r="24" spans="1:15" s="14" customFormat="1" ht="12" customHeight="1" x14ac:dyDescent="0.25">
      <c r="A24" s="45" t="s">
        <v>40</v>
      </c>
      <c r="B24" s="30" t="s">
        <v>42</v>
      </c>
      <c r="C24" s="31"/>
      <c r="D24" s="1"/>
      <c r="E24" s="2"/>
      <c r="F24" s="2"/>
      <c r="G24" s="2"/>
      <c r="H24" s="3">
        <f t="shared" si="0"/>
        <v>0</v>
      </c>
      <c r="J24" s="73"/>
      <c r="K24" s="57" t="s">
        <v>52</v>
      </c>
      <c r="L24" s="58"/>
      <c r="M24" s="3">
        <f>SUM(H7:H15)</f>
        <v>0</v>
      </c>
      <c r="N24" s="4">
        <v>4.4000000000000004</v>
      </c>
      <c r="O24" s="5">
        <f>M24*N24</f>
        <v>0</v>
      </c>
    </row>
    <row r="25" spans="1:15" s="14" customFormat="1" ht="12" customHeight="1" x14ac:dyDescent="0.25">
      <c r="A25" s="46"/>
      <c r="B25" s="30" t="s">
        <v>42</v>
      </c>
      <c r="C25" s="31"/>
      <c r="D25" s="1"/>
      <c r="E25" s="2"/>
      <c r="F25" s="2"/>
      <c r="G25" s="2"/>
      <c r="H25" s="3">
        <f t="shared" si="0"/>
        <v>0</v>
      </c>
      <c r="J25" s="72" t="s">
        <v>34</v>
      </c>
      <c r="K25" s="57" t="s">
        <v>53</v>
      </c>
      <c r="L25" s="58"/>
      <c r="M25" s="3">
        <f>SUM(H28:H36)</f>
        <v>0</v>
      </c>
      <c r="N25" s="4">
        <v>1.93</v>
      </c>
      <c r="O25" s="5">
        <f>M25*N25</f>
        <v>0</v>
      </c>
    </row>
    <row r="26" spans="1:15" s="14" customFormat="1" ht="12" customHeight="1" x14ac:dyDescent="0.25">
      <c r="A26" s="46"/>
      <c r="B26" s="30" t="s">
        <v>42</v>
      </c>
      <c r="C26" s="31"/>
      <c r="D26" s="1"/>
      <c r="E26" s="2"/>
      <c r="F26" s="2"/>
      <c r="G26" s="2"/>
      <c r="H26" s="3">
        <f t="shared" si="0"/>
        <v>0</v>
      </c>
      <c r="J26" s="86"/>
      <c r="K26" s="93" t="s">
        <v>68</v>
      </c>
      <c r="L26" s="95"/>
      <c r="M26" s="95"/>
      <c r="N26" s="95"/>
      <c r="O26" s="96"/>
    </row>
    <row r="27" spans="1:15" s="14" customFormat="1" ht="12" customHeight="1" x14ac:dyDescent="0.25">
      <c r="A27" s="47"/>
      <c r="B27" s="30" t="s">
        <v>42</v>
      </c>
      <c r="C27" s="31"/>
      <c r="D27" s="1"/>
      <c r="E27" s="2"/>
      <c r="F27" s="2"/>
      <c r="G27" s="2"/>
      <c r="H27" s="3">
        <f t="shared" si="0"/>
        <v>0</v>
      </c>
      <c r="J27" s="87"/>
      <c r="K27" s="57" t="s">
        <v>52</v>
      </c>
      <c r="L27" s="58"/>
      <c r="M27" s="3">
        <f>SUM(H7:H15)</f>
        <v>0</v>
      </c>
      <c r="N27" s="4">
        <v>1.65</v>
      </c>
      <c r="O27" s="5">
        <f>M27*N27</f>
        <v>0</v>
      </c>
    </row>
    <row r="28" spans="1:15" s="14" customFormat="1" ht="12" customHeight="1" x14ac:dyDescent="0.25">
      <c r="A28" s="12"/>
      <c r="B28" s="30" t="s">
        <v>16</v>
      </c>
      <c r="C28" s="31"/>
      <c r="D28" s="1"/>
      <c r="E28" s="2"/>
      <c r="F28" s="2"/>
      <c r="G28" s="2"/>
      <c r="H28" s="3">
        <f t="shared" si="0"/>
        <v>0</v>
      </c>
      <c r="J28" s="72" t="s">
        <v>71</v>
      </c>
      <c r="K28" s="57" t="s">
        <v>53</v>
      </c>
      <c r="L28" s="58"/>
      <c r="M28" s="3">
        <f>SUM(H28:H36)</f>
        <v>0</v>
      </c>
      <c r="N28" s="4">
        <v>0.83</v>
      </c>
      <c r="O28" s="5">
        <f>M28*N28</f>
        <v>0</v>
      </c>
    </row>
    <row r="29" spans="1:15" s="14" customFormat="1" ht="12" customHeight="1" x14ac:dyDescent="0.25">
      <c r="A29" s="12"/>
      <c r="B29" s="30" t="s">
        <v>17</v>
      </c>
      <c r="C29" s="31"/>
      <c r="D29" s="1"/>
      <c r="E29" s="2"/>
      <c r="F29" s="2"/>
      <c r="G29" s="2"/>
      <c r="H29" s="3">
        <f t="shared" si="0"/>
        <v>0</v>
      </c>
      <c r="J29" s="86"/>
      <c r="K29" s="97" t="s">
        <v>70</v>
      </c>
      <c r="L29" s="98"/>
      <c r="M29" s="98"/>
      <c r="N29" s="98"/>
      <c r="O29" s="99"/>
    </row>
    <row r="30" spans="1:15" s="14" customFormat="1" ht="12" customHeight="1" x14ac:dyDescent="0.25">
      <c r="A30" s="12"/>
      <c r="B30" s="30" t="s">
        <v>57</v>
      </c>
      <c r="C30" s="31"/>
      <c r="D30" s="1"/>
      <c r="E30" s="2"/>
      <c r="F30" s="2"/>
      <c r="G30" s="2"/>
      <c r="H30" s="3">
        <f t="shared" si="0"/>
        <v>0</v>
      </c>
      <c r="J30" s="87"/>
      <c r="K30" s="112" t="s">
        <v>78</v>
      </c>
      <c r="L30" s="113"/>
      <c r="M30" s="113"/>
      <c r="N30" s="113"/>
      <c r="O30" s="114"/>
    </row>
    <row r="31" spans="1:15" s="14" customFormat="1" ht="12" customHeight="1" x14ac:dyDescent="0.25">
      <c r="A31" s="12"/>
      <c r="B31" s="30" t="s">
        <v>18</v>
      </c>
      <c r="C31" s="31"/>
      <c r="D31" s="1"/>
      <c r="E31" s="2"/>
      <c r="F31" s="2"/>
      <c r="G31" s="2"/>
      <c r="H31" s="3">
        <f t="shared" si="0"/>
        <v>0</v>
      </c>
      <c r="J31" s="72" t="s">
        <v>74</v>
      </c>
      <c r="K31" s="115"/>
      <c r="L31" s="116"/>
      <c r="M31" s="116"/>
      <c r="N31" s="116"/>
      <c r="O31" s="117"/>
    </row>
    <row r="32" spans="1:15" s="14" customFormat="1" ht="12" customHeight="1" x14ac:dyDescent="0.25">
      <c r="A32" s="12"/>
      <c r="B32" s="30" t="s">
        <v>19</v>
      </c>
      <c r="C32" s="31"/>
      <c r="D32" s="1"/>
      <c r="E32" s="2"/>
      <c r="F32" s="2"/>
      <c r="G32" s="2"/>
      <c r="H32" s="3">
        <f t="shared" si="0"/>
        <v>0</v>
      </c>
      <c r="J32" s="86"/>
      <c r="K32" s="93" t="s">
        <v>69</v>
      </c>
      <c r="L32" s="95"/>
      <c r="M32" s="95"/>
      <c r="N32" s="95"/>
      <c r="O32" s="96"/>
    </row>
    <row r="33" spans="1:15" s="14" customFormat="1" ht="12" customHeight="1" x14ac:dyDescent="0.25">
      <c r="A33" s="12"/>
      <c r="B33" s="30" t="s">
        <v>20</v>
      </c>
      <c r="C33" s="31"/>
      <c r="D33" s="1"/>
      <c r="E33" s="2"/>
      <c r="F33" s="2"/>
      <c r="G33" s="2"/>
      <c r="H33" s="3">
        <f t="shared" si="0"/>
        <v>0</v>
      </c>
      <c r="J33" s="87"/>
      <c r="K33" s="57" t="s">
        <v>48</v>
      </c>
      <c r="L33" s="58"/>
      <c r="M33" s="2">
        <v>0</v>
      </c>
      <c r="N33" s="4">
        <v>45</v>
      </c>
      <c r="O33" s="5">
        <f>M33*N33</f>
        <v>0</v>
      </c>
    </row>
    <row r="34" spans="1:15" s="14" customFormat="1" ht="12" customHeight="1" x14ac:dyDescent="0.25">
      <c r="A34" s="12"/>
      <c r="B34" s="30" t="s">
        <v>21</v>
      </c>
      <c r="C34" s="31"/>
      <c r="D34" s="1"/>
      <c r="E34" s="2"/>
      <c r="F34" s="2"/>
      <c r="G34" s="2"/>
      <c r="H34" s="3">
        <f t="shared" si="0"/>
        <v>0</v>
      </c>
      <c r="K34" s="57" t="s">
        <v>54</v>
      </c>
      <c r="L34" s="58"/>
      <c r="M34" s="2">
        <v>0</v>
      </c>
      <c r="N34" s="4">
        <v>20</v>
      </c>
      <c r="O34" s="5">
        <f>M34*N34</f>
        <v>0</v>
      </c>
    </row>
    <row r="35" spans="1:15" s="14" customFormat="1" ht="12" customHeight="1" x14ac:dyDescent="0.25">
      <c r="A35" s="12"/>
      <c r="B35" s="30" t="s">
        <v>37</v>
      </c>
      <c r="C35" s="31"/>
      <c r="D35" s="1"/>
      <c r="E35" s="2"/>
      <c r="F35" s="2"/>
      <c r="G35" s="2"/>
      <c r="H35" s="3">
        <f t="shared" si="0"/>
        <v>0</v>
      </c>
      <c r="J35" s="100"/>
      <c r="K35" s="41" t="s">
        <v>72</v>
      </c>
      <c r="L35" s="118"/>
      <c r="M35" s="118"/>
      <c r="N35" s="118"/>
      <c r="O35" s="119"/>
    </row>
    <row r="36" spans="1:15" s="14" customFormat="1" ht="12" customHeight="1" x14ac:dyDescent="0.25">
      <c r="A36" s="12"/>
      <c r="B36" s="30" t="s">
        <v>38</v>
      </c>
      <c r="C36" s="31"/>
      <c r="D36" s="1"/>
      <c r="E36" s="2"/>
      <c r="F36" s="2"/>
      <c r="G36" s="2"/>
      <c r="H36" s="3">
        <f t="shared" si="0"/>
        <v>0</v>
      </c>
      <c r="J36" s="101"/>
      <c r="K36" s="92" t="s">
        <v>75</v>
      </c>
      <c r="L36" s="108"/>
      <c r="M36" s="108"/>
      <c r="N36" s="109"/>
      <c r="O36" s="20">
        <f>O12</f>
        <v>0</v>
      </c>
    </row>
    <row r="37" spans="1:15" s="14" customFormat="1" ht="12" customHeight="1" x14ac:dyDescent="0.25">
      <c r="A37" s="45" t="s">
        <v>40</v>
      </c>
      <c r="B37" s="30" t="s">
        <v>43</v>
      </c>
      <c r="C37" s="31"/>
      <c r="D37" s="1"/>
      <c r="E37" s="2"/>
      <c r="F37" s="2"/>
      <c r="G37" s="2"/>
      <c r="H37" s="3">
        <f t="shared" si="0"/>
        <v>0</v>
      </c>
      <c r="J37" s="101"/>
      <c r="K37" s="92" t="s">
        <v>76</v>
      </c>
      <c r="L37" s="108"/>
      <c r="M37" s="108"/>
      <c r="N37" s="109"/>
      <c r="O37" s="21">
        <f>O16+O17+O19+O20+O21+O24+O25+O27+O28+O33+O34</f>
        <v>0</v>
      </c>
    </row>
    <row r="38" spans="1:15" s="14" customFormat="1" ht="12" customHeight="1" x14ac:dyDescent="0.25">
      <c r="A38" s="46"/>
      <c r="B38" s="30" t="s">
        <v>43</v>
      </c>
      <c r="C38" s="31"/>
      <c r="D38" s="1"/>
      <c r="E38" s="2"/>
      <c r="F38" s="2"/>
      <c r="G38" s="2"/>
      <c r="H38" s="3">
        <f t="shared" si="0"/>
        <v>0</v>
      </c>
      <c r="J38" s="102"/>
      <c r="K38" s="64" t="s">
        <v>60</v>
      </c>
      <c r="L38" s="103"/>
      <c r="M38" s="103"/>
      <c r="N38" s="104"/>
      <c r="O38" s="22">
        <f>O36+O37</f>
        <v>0</v>
      </c>
    </row>
    <row r="39" spans="1:15" s="14" customFormat="1" ht="12" customHeight="1" x14ac:dyDescent="0.25">
      <c r="A39" s="46"/>
      <c r="B39" s="30" t="s">
        <v>43</v>
      </c>
      <c r="C39" s="31"/>
      <c r="D39" s="1"/>
      <c r="E39" s="2"/>
      <c r="F39" s="2"/>
      <c r="G39" s="2"/>
      <c r="H39" s="3">
        <f t="shared" si="0"/>
        <v>0</v>
      </c>
      <c r="J39" s="37" t="s">
        <v>23</v>
      </c>
      <c r="K39" s="39"/>
      <c r="L39" s="39"/>
      <c r="M39" s="39"/>
      <c r="N39" s="39"/>
      <c r="O39" s="40"/>
    </row>
    <row r="40" spans="1:15" s="14" customFormat="1" ht="12" customHeight="1" x14ac:dyDescent="0.25">
      <c r="A40" s="47"/>
      <c r="B40" s="30" t="s">
        <v>43</v>
      </c>
      <c r="C40" s="31"/>
      <c r="D40" s="1"/>
      <c r="E40" s="2"/>
      <c r="F40" s="2"/>
      <c r="G40" s="2"/>
      <c r="H40" s="3">
        <f t="shared" si="0"/>
        <v>0</v>
      </c>
      <c r="J40" s="27" t="s">
        <v>63</v>
      </c>
      <c r="K40" s="28"/>
      <c r="L40" s="105"/>
      <c r="M40" s="106"/>
      <c r="N40" s="106"/>
      <c r="O40" s="107"/>
    </row>
    <row r="41" spans="1:15" s="14" customFormat="1" ht="15" customHeight="1" x14ac:dyDescent="0.25">
      <c r="A41" s="12"/>
      <c r="B41" s="41" t="s">
        <v>22</v>
      </c>
      <c r="C41" s="42"/>
      <c r="D41" s="23">
        <f>SUM(D7:D40)</f>
        <v>0</v>
      </c>
      <c r="E41" s="24">
        <f>SUM(E7:E40)</f>
        <v>0</v>
      </c>
      <c r="F41" s="24">
        <f>SUM(F7:F40)</f>
        <v>0</v>
      </c>
      <c r="G41" s="24">
        <f>SUM(G7:G40)</f>
        <v>0</v>
      </c>
      <c r="H41" s="24">
        <f>SUM(H7:H40)</f>
        <v>0</v>
      </c>
      <c r="J41" s="27" t="s">
        <v>64</v>
      </c>
      <c r="K41" s="28"/>
      <c r="L41" s="105"/>
      <c r="M41" s="106"/>
      <c r="N41" s="106"/>
      <c r="O41" s="107"/>
    </row>
    <row r="42" spans="1:15" s="14" customFormat="1" ht="15" customHeight="1" x14ac:dyDescent="0.25">
      <c r="J42" s="27" t="s">
        <v>65</v>
      </c>
      <c r="K42" s="28"/>
      <c r="L42" s="105"/>
      <c r="M42" s="106"/>
      <c r="N42" s="106"/>
      <c r="O42" s="107"/>
    </row>
    <row r="43" spans="1:15" ht="15" customHeight="1" x14ac:dyDescent="0.15">
      <c r="A43" s="25" t="s">
        <v>81</v>
      </c>
      <c r="I43" s="14"/>
    </row>
    <row r="44" spans="1:15" x14ac:dyDescent="0.25">
      <c r="I44" s="14"/>
      <c r="J44" s="14"/>
      <c r="K44" s="16"/>
      <c r="L44" s="17"/>
      <c r="M44" s="17"/>
      <c r="N44" s="6"/>
    </row>
    <row r="45" spans="1:15" x14ac:dyDescent="0.25">
      <c r="I45" s="14"/>
      <c r="J45" s="14"/>
      <c r="K45" s="16"/>
      <c r="L45" s="17"/>
      <c r="M45" s="17"/>
      <c r="N45" s="6"/>
    </row>
    <row r="46" spans="1:15" x14ac:dyDescent="0.25">
      <c r="I46" s="14"/>
    </row>
  </sheetData>
  <sheetProtection selectLockedCells="1"/>
  <mergeCells count="66">
    <mergeCell ref="L41:O41"/>
    <mergeCell ref="L42:O42"/>
    <mergeCell ref="K30:O31"/>
    <mergeCell ref="K35:O35"/>
    <mergeCell ref="K23:O23"/>
    <mergeCell ref="J35:J38"/>
    <mergeCell ref="K38:N38"/>
    <mergeCell ref="L40:O40"/>
    <mergeCell ref="K37:N37"/>
    <mergeCell ref="K36:N36"/>
    <mergeCell ref="J25:J27"/>
    <mergeCell ref="J28:J30"/>
    <mergeCell ref="J31:J33"/>
    <mergeCell ref="K28:L28"/>
    <mergeCell ref="K34:L34"/>
    <mergeCell ref="K32:O32"/>
    <mergeCell ref="K27:L27"/>
    <mergeCell ref="K33:L33"/>
    <mergeCell ref="K26:O26"/>
    <mergeCell ref="K29:O29"/>
    <mergeCell ref="K25:L25"/>
    <mergeCell ref="J23:J24"/>
    <mergeCell ref="J18:J22"/>
    <mergeCell ref="J7:J12"/>
    <mergeCell ref="J13:O14"/>
    <mergeCell ref="J15:J17"/>
    <mergeCell ref="K10:L10"/>
    <mergeCell ref="K8:O8"/>
    <mergeCell ref="K9:O9"/>
    <mergeCell ref="K15:O15"/>
    <mergeCell ref="K18:O18"/>
    <mergeCell ref="K16:L16"/>
    <mergeCell ref="K17:L17"/>
    <mergeCell ref="K20:L20"/>
    <mergeCell ref="K21:L21"/>
    <mergeCell ref="K19:L19"/>
    <mergeCell ref="K22:L22"/>
    <mergeCell ref="A24:A27"/>
    <mergeCell ref="A37:A40"/>
    <mergeCell ref="B1:O1"/>
    <mergeCell ref="B3:O3"/>
    <mergeCell ref="N4:O4"/>
    <mergeCell ref="L4:M4"/>
    <mergeCell ref="K24:L24"/>
    <mergeCell ref="B6:C6"/>
    <mergeCell ref="C4:K4"/>
    <mergeCell ref="B7:C7"/>
    <mergeCell ref="B5:H5"/>
    <mergeCell ref="K12:N12"/>
    <mergeCell ref="A16:A19"/>
    <mergeCell ref="J5:O5"/>
    <mergeCell ref="J6:O6"/>
    <mergeCell ref="K7:O7"/>
    <mergeCell ref="B41:C41"/>
    <mergeCell ref="B12:C12"/>
    <mergeCell ref="B8:C8"/>
    <mergeCell ref="B9:C9"/>
    <mergeCell ref="B10:C10"/>
    <mergeCell ref="B11:C11"/>
    <mergeCell ref="B18:C18"/>
    <mergeCell ref="B15:C15"/>
    <mergeCell ref="B16:C16"/>
    <mergeCell ref="B17:C17"/>
    <mergeCell ref="B19:C19"/>
    <mergeCell ref="B13:C13"/>
    <mergeCell ref="B14:C14"/>
  </mergeCells>
  <pageMargins left="0.23622047244094491" right="0.23622047244094491" top="0.39370078740157483" bottom="0.1968503937007874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Marjolyn Thomas</dc:creator>
  <cp:lastModifiedBy>Admin 1</cp:lastModifiedBy>
  <cp:lastPrinted>2020-06-29T05:37:21Z</cp:lastPrinted>
  <dcterms:created xsi:type="dcterms:W3CDTF">2018-10-12T03:12:03Z</dcterms:created>
  <dcterms:modified xsi:type="dcterms:W3CDTF">2021-06-01T04:36:47Z</dcterms:modified>
</cp:coreProperties>
</file>