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R:\POSLOVANJE 2023\FINANCIJSKI IZVJEŠTAJI\31.03.2023\"/>
    </mc:Choice>
  </mc:AlternateContent>
  <xr:revisionPtr revIDLastSave="0" documentId="13_ncr:1_{56DF8D00-B3D9-43F8-B36D-4FF7974738D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E284" i="9" s="1"/>
  <c r="B284" i="9" s="1"/>
  <c r="F284" i="9"/>
  <c r="H283" i="9"/>
  <c r="E283" i="9" s="1"/>
  <c r="B283" i="9" s="1"/>
  <c r="G283" i="9"/>
  <c r="F283" i="9"/>
  <c r="F282" i="9"/>
  <c r="H281" i="9"/>
  <c r="E281" i="9" s="1"/>
  <c r="B281" i="9" s="1"/>
  <c r="G281" i="9"/>
  <c r="F281" i="9"/>
  <c r="H280" i="9"/>
  <c r="G280" i="9"/>
  <c r="F280" i="9"/>
  <c r="E280" i="9"/>
  <c r="B280" i="9" s="1"/>
  <c r="H279" i="9"/>
  <c r="G279" i="9"/>
  <c r="E279" i="9" s="1"/>
  <c r="B279" i="9" s="1"/>
  <c r="F279" i="9"/>
  <c r="F278" i="9"/>
  <c r="F277" i="9"/>
  <c r="F276" i="9"/>
  <c r="F275" i="9"/>
  <c r="F274" i="9"/>
  <c r="L273" i="9"/>
  <c r="F273" i="9" s="1"/>
  <c r="H273" i="9"/>
  <c r="I272" i="9"/>
  <c r="E272" i="9" s="1"/>
  <c r="B272" i="9" s="1"/>
  <c r="H272" i="9"/>
  <c r="F272" i="9"/>
  <c r="E271" i="9"/>
  <c r="M270" i="9"/>
  <c r="L270" i="9"/>
  <c r="F270" i="9"/>
  <c r="E270" i="9"/>
  <c r="B270" i="9"/>
  <c r="M269" i="9"/>
  <c r="L269" i="9"/>
  <c r="F269" i="9" s="1"/>
  <c r="E269" i="9"/>
  <c r="B269" i="9" s="1"/>
  <c r="M268" i="9"/>
  <c r="L268" i="9"/>
  <c r="F268" i="9"/>
  <c r="B268" i="9" s="1"/>
  <c r="E268" i="9"/>
  <c r="M267" i="9"/>
  <c r="L267" i="9"/>
  <c r="F267" i="9" s="1"/>
  <c r="E267" i="9"/>
  <c r="B267" i="9" s="1"/>
  <c r="M266" i="9"/>
  <c r="F266" i="9" s="1"/>
  <c r="B266" i="9" s="1"/>
  <c r="L266" i="9"/>
  <c r="E266" i="9"/>
  <c r="M265" i="9"/>
  <c r="L265" i="9"/>
  <c r="F265" i="9" s="1"/>
  <c r="E265" i="9"/>
  <c r="M264" i="9"/>
  <c r="L264" i="9"/>
  <c r="F264" i="9"/>
  <c r="B264" i="9" s="1"/>
  <c r="E264" i="9"/>
  <c r="M263" i="9"/>
  <c r="L263" i="9"/>
  <c r="F263" i="9" s="1"/>
  <c r="E263" i="9"/>
  <c r="B263" i="9" s="1"/>
  <c r="M262" i="9"/>
  <c r="F262" i="9" s="1"/>
  <c r="B262" i="9" s="1"/>
  <c r="L262" i="9"/>
  <c r="E262" i="9"/>
  <c r="M261" i="9"/>
  <c r="L261" i="9"/>
  <c r="F261" i="9" s="1"/>
  <c r="E261" i="9"/>
  <c r="M260" i="9"/>
  <c r="L260" i="9"/>
  <c r="F260" i="9"/>
  <c r="B260" i="9" s="1"/>
  <c r="E260" i="9"/>
  <c r="M259" i="9"/>
  <c r="L259" i="9"/>
  <c r="F259" i="9" s="1"/>
  <c r="E259" i="9"/>
  <c r="M258" i="9"/>
  <c r="F258" i="9" s="1"/>
  <c r="B258" i="9" s="1"/>
  <c r="L258" i="9"/>
  <c r="E258" i="9"/>
  <c r="M257" i="9"/>
  <c r="L257" i="9"/>
  <c r="F257" i="9" s="1"/>
  <c r="E257" i="9"/>
  <c r="M256" i="9"/>
  <c r="L256" i="9"/>
  <c r="F256" i="9"/>
  <c r="B256" i="9" s="1"/>
  <c r="E256" i="9"/>
  <c r="M255" i="9"/>
  <c r="L255" i="9"/>
  <c r="F255" i="9" s="1"/>
  <c r="E255" i="9"/>
  <c r="B255" i="9" s="1"/>
  <c r="M254" i="9"/>
  <c r="F254" i="9" s="1"/>
  <c r="B254" i="9" s="1"/>
  <c r="L254" i="9"/>
  <c r="E254" i="9"/>
  <c r="M253" i="9"/>
  <c r="L253" i="9"/>
  <c r="F253" i="9" s="1"/>
  <c r="E253" i="9"/>
  <c r="B253" i="9" s="1"/>
  <c r="M252" i="9"/>
  <c r="L252" i="9"/>
  <c r="F252" i="9"/>
  <c r="B252" i="9" s="1"/>
  <c r="E252" i="9"/>
  <c r="M251" i="9"/>
  <c r="L251" i="9"/>
  <c r="F251" i="9" s="1"/>
  <c r="E251" i="9"/>
  <c r="M250" i="9"/>
  <c r="F250" i="9" s="1"/>
  <c r="B250" i="9" s="1"/>
  <c r="L250" i="9"/>
  <c r="E250" i="9"/>
  <c r="M249" i="9"/>
  <c r="L249" i="9"/>
  <c r="F249" i="9" s="1"/>
  <c r="E249" i="9"/>
  <c r="M248" i="9"/>
  <c r="L248" i="9"/>
  <c r="F248" i="9"/>
  <c r="B248" i="9" s="1"/>
  <c r="E248" i="9"/>
  <c r="M247" i="9"/>
  <c r="L247" i="9"/>
  <c r="F247" i="9" s="1"/>
  <c r="E247" i="9"/>
  <c r="B247" i="9" s="1"/>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L240" i="9"/>
  <c r="F240" i="9"/>
  <c r="B240" i="9" s="1"/>
  <c r="E240" i="9"/>
  <c r="M239" i="9"/>
  <c r="L239" i="9"/>
  <c r="F239" i="9" s="1"/>
  <c r="E239" i="9"/>
  <c r="B239" i="9" s="1"/>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M232" i="9"/>
  <c r="L232" i="9"/>
  <c r="F232" i="9"/>
  <c r="B232" i="9" s="1"/>
  <c r="E232" i="9"/>
  <c r="M231" i="9"/>
  <c r="L231" i="9"/>
  <c r="F231" i="9" s="1"/>
  <c r="E231" i="9"/>
  <c r="B231" i="9" s="1"/>
  <c r="M230" i="9"/>
  <c r="F230" i="9" s="1"/>
  <c r="B230" i="9" s="1"/>
  <c r="L230" i="9"/>
  <c r="E230" i="9"/>
  <c r="M229" i="9"/>
  <c r="L229" i="9"/>
  <c r="F229" i="9" s="1"/>
  <c r="E229" i="9"/>
  <c r="B229" i="9" s="1"/>
  <c r="M228" i="9"/>
  <c r="L228" i="9"/>
  <c r="F228" i="9"/>
  <c r="B228" i="9" s="1"/>
  <c r="E228" i="9"/>
  <c r="M227" i="9"/>
  <c r="L227" i="9"/>
  <c r="F227" i="9" s="1"/>
  <c r="E227" i="9"/>
  <c r="M226" i="9"/>
  <c r="F226" i="9" s="1"/>
  <c r="B226" i="9" s="1"/>
  <c r="L226" i="9"/>
  <c r="E226" i="9"/>
  <c r="M225" i="9"/>
  <c r="L225" i="9"/>
  <c r="F225" i="9" s="1"/>
  <c r="E225" i="9"/>
  <c r="M224" i="9"/>
  <c r="F224" i="9" s="1"/>
  <c r="B224" i="9" s="1"/>
  <c r="L224" i="9"/>
  <c r="E224" i="9"/>
  <c r="M223" i="9"/>
  <c r="L223" i="9"/>
  <c r="F223" i="9" s="1"/>
  <c r="E223" i="9"/>
  <c r="B223" i="9" s="1"/>
  <c r="M222" i="9"/>
  <c r="F222" i="9" s="1"/>
  <c r="B222" i="9" s="1"/>
  <c r="L222" i="9"/>
  <c r="E222" i="9"/>
  <c r="M221" i="9"/>
  <c r="L221" i="9"/>
  <c r="E221" i="9"/>
  <c r="M220" i="9"/>
  <c r="F220" i="9" s="1"/>
  <c r="B220" i="9" s="1"/>
  <c r="L220" i="9"/>
  <c r="E220" i="9"/>
  <c r="M219" i="9"/>
  <c r="L219" i="9"/>
  <c r="E219" i="9"/>
  <c r="M218" i="9"/>
  <c r="F218" i="9" s="1"/>
  <c r="B218" i="9" s="1"/>
  <c r="L218" i="9"/>
  <c r="E218" i="9"/>
  <c r="M217" i="9"/>
  <c r="L217" i="9"/>
  <c r="E217" i="9"/>
  <c r="M216" i="9"/>
  <c r="L216" i="9"/>
  <c r="E216" i="9"/>
  <c r="M215" i="9"/>
  <c r="L215" i="9"/>
  <c r="F215" i="9" s="1"/>
  <c r="E215" i="9"/>
  <c r="B215" i="9"/>
  <c r="M214" i="9"/>
  <c r="L214" i="9"/>
  <c r="E214" i="9"/>
  <c r="M213" i="9"/>
  <c r="L213" i="9"/>
  <c r="F213" i="9"/>
  <c r="E213" i="9"/>
  <c r="L212"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G163" i="9"/>
  <c r="E163" i="9" s="1"/>
  <c r="B163" i="9" s="1"/>
  <c r="F163" i="9"/>
  <c r="F162" i="9"/>
  <c r="F161" i="9"/>
  <c r="F160" i="9"/>
  <c r="H159" i="9"/>
  <c r="G159" i="9"/>
  <c r="F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E154" i="9"/>
  <c r="B154" i="9" s="1"/>
  <c r="H153" i="9"/>
  <c r="E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G147" i="9"/>
  <c r="F147" i="9"/>
  <c r="H146" i="9"/>
  <c r="G146" i="9"/>
  <c r="F146" i="9"/>
  <c r="E146" i="9"/>
  <c r="B146" i="9" s="1"/>
  <c r="H145" i="9"/>
  <c r="E145" i="9" s="1"/>
  <c r="G145" i="9"/>
  <c r="F145" i="9"/>
  <c r="H144" i="9"/>
  <c r="G144" i="9"/>
  <c r="E144" i="9" s="1"/>
  <c r="B144" i="9" s="1"/>
  <c r="F144" i="9"/>
  <c r="H143" i="9"/>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E133" i="9" s="1"/>
  <c r="G133" i="9"/>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E66" i="9" s="1"/>
  <c r="B66" i="9" s="1"/>
  <c r="F66" i="9"/>
  <c r="H65" i="9"/>
  <c r="G65" i="9"/>
  <c r="F65" i="9"/>
  <c r="H64" i="9"/>
  <c r="G64" i="9"/>
  <c r="E64" i="9" s="1"/>
  <c r="B64" i="9" s="1"/>
  <c r="F64" i="9"/>
  <c r="H63" i="9"/>
  <c r="E63" i="9" s="1"/>
  <c r="B63" i="9" s="1"/>
  <c r="G63" i="9"/>
  <c r="F63" i="9"/>
  <c r="H62" i="9"/>
  <c r="G62" i="9"/>
  <c r="E62" i="9" s="1"/>
  <c r="B62" i="9" s="1"/>
  <c r="F62" i="9"/>
  <c r="H61" i="9"/>
  <c r="G61" i="9"/>
  <c r="F61" i="9"/>
  <c r="H60" i="9"/>
  <c r="G60" i="9"/>
  <c r="E60" i="9" s="1"/>
  <c r="B60" i="9" s="1"/>
  <c r="F60" i="9"/>
  <c r="H59" i="9"/>
  <c r="E59" i="9" s="1"/>
  <c r="B59" i="9" s="1"/>
  <c r="G59" i="9"/>
  <c r="F59" i="9"/>
  <c r="H58" i="9"/>
  <c r="G58" i="9"/>
  <c r="E58" i="9" s="1"/>
  <c r="B58" i="9" s="1"/>
  <c r="F58" i="9"/>
  <c r="H57" i="9"/>
  <c r="G57" i="9"/>
  <c r="F57" i="9"/>
  <c r="H56" i="9"/>
  <c r="G56" i="9"/>
  <c r="E56" i="9" s="1"/>
  <c r="B56" i="9" s="1"/>
  <c r="F56" i="9"/>
  <c r="H55" i="9"/>
  <c r="E55" i="9" s="1"/>
  <c r="B55" i="9" s="1"/>
  <c r="G55" i="9"/>
  <c r="F55" i="9"/>
  <c r="H54" i="9"/>
  <c r="G54" i="9"/>
  <c r="E54" i="9" s="1"/>
  <c r="B54" i="9" s="1"/>
  <c r="F54" i="9"/>
  <c r="H53" i="9"/>
  <c r="G53" i="9"/>
  <c r="F53" i="9"/>
  <c r="H52" i="9"/>
  <c r="G52" i="9"/>
  <c r="E52" i="9" s="1"/>
  <c r="B52" i="9" s="1"/>
  <c r="F52" i="9"/>
  <c r="H51" i="9"/>
  <c r="E51" i="9" s="1"/>
  <c r="B51" i="9" s="1"/>
  <c r="G51" i="9"/>
  <c r="F51" i="9"/>
  <c r="H50" i="9"/>
  <c r="G50" i="9"/>
  <c r="E50" i="9" s="1"/>
  <c r="B50" i="9" s="1"/>
  <c r="F50" i="9"/>
  <c r="H49" i="9"/>
  <c r="G49" i="9"/>
  <c r="F49" i="9"/>
  <c r="H48" i="9"/>
  <c r="G48" i="9"/>
  <c r="E48" i="9" s="1"/>
  <c r="B48" i="9" s="1"/>
  <c r="F48" i="9"/>
  <c r="H47" i="9"/>
  <c r="E47" i="9" s="1"/>
  <c r="B47" i="9" s="1"/>
  <c r="G47" i="9"/>
  <c r="F47" i="9"/>
  <c r="H46" i="9"/>
  <c r="G46" i="9"/>
  <c r="F46" i="9"/>
  <c r="H45" i="9"/>
  <c r="G45" i="9"/>
  <c r="F45" i="9"/>
  <c r="H44" i="9"/>
  <c r="G44" i="9"/>
  <c r="F44" i="9"/>
  <c r="H43" i="9"/>
  <c r="E43" i="9" s="1"/>
  <c r="B43" i="9" s="1"/>
  <c r="G43" i="9"/>
  <c r="F43" i="9"/>
  <c r="H42" i="9"/>
  <c r="G42" i="9"/>
  <c r="E42" i="9" s="1"/>
  <c r="B42" i="9" s="1"/>
  <c r="F42" i="9"/>
  <c r="H41" i="9"/>
  <c r="G41" i="9"/>
  <c r="E41" i="9" s="1"/>
  <c r="B41" i="9" s="1"/>
  <c r="F41" i="9"/>
  <c r="H40" i="9"/>
  <c r="G40" i="9"/>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F26" i="9"/>
  <c r="H25" i="9"/>
  <c r="G25" i="9"/>
  <c r="E25" i="9" s="1"/>
  <c r="B25" i="9" s="1"/>
  <c r="F25" i="9"/>
  <c r="H24" i="9"/>
  <c r="G24" i="9"/>
  <c r="E24" i="9" s="1"/>
  <c r="B24" i="9" s="1"/>
  <c r="F24" i="9"/>
  <c r="H23" i="9"/>
  <c r="E23" i="9" s="1"/>
  <c r="B23" i="9" s="1"/>
  <c r="G23" i="9"/>
  <c r="F23" i="9"/>
  <c r="H22" i="9"/>
  <c r="E22" i="9" s="1"/>
  <c r="B22" i="9" s="1"/>
  <c r="G22" i="9"/>
  <c r="F22" i="9"/>
  <c r="H21" i="9"/>
  <c r="G21" i="9"/>
  <c r="E21" i="9" s="1"/>
  <c r="B21" i="9" s="1"/>
  <c r="F21" i="9"/>
  <c r="F20" i="9"/>
  <c r="F4" i="9"/>
  <c r="O3" i="9"/>
  <c r="G273" i="9" s="1"/>
  <c r="E273" i="9" s="1"/>
  <c r="I3" i="9"/>
  <c r="H3" i="9"/>
  <c r="G3" i="9"/>
  <c r="D101" i="8"/>
  <c r="D95" i="8"/>
  <c r="D90" i="8"/>
  <c r="D85" i="8"/>
  <c r="D80" i="8"/>
  <c r="D75" i="8"/>
  <c r="D70" i="8"/>
  <c r="D65" i="8"/>
  <c r="D60" i="8"/>
  <c r="D55" i="8"/>
  <c r="D50" i="8"/>
  <c r="D44" i="8"/>
  <c r="D36" i="8"/>
  <c r="D26" i="8"/>
  <c r="D24" i="8" s="1"/>
  <c r="C1499" i="1" s="1"/>
  <c r="H1499" i="1" s="1"/>
  <c r="D18" i="8"/>
  <c r="D8" i="8"/>
  <c r="D6" i="8" s="1"/>
  <c r="C1481" i="1" s="1"/>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F244" i="5"/>
  <c r="F243" i="5"/>
  <c r="E242" i="5"/>
  <c r="D242" i="5"/>
  <c r="F242" i="5" s="1"/>
  <c r="F241" i="5"/>
  <c r="F240" i="5"/>
  <c r="F239" i="5"/>
  <c r="E239" i="5"/>
  <c r="E238" i="5" s="1"/>
  <c r="E237" i="5" s="1"/>
  <c r="I23" i="3" s="1"/>
  <c r="D239" i="5"/>
  <c r="D238" i="5"/>
  <c r="F238" i="5" s="1"/>
  <c r="F236" i="5"/>
  <c r="F235" i="5"/>
  <c r="E234" i="5"/>
  <c r="D234" i="5"/>
  <c r="F234" i="5" s="1"/>
  <c r="F233" i="5"/>
  <c r="F232" i="5"/>
  <c r="F231" i="5"/>
  <c r="F230" i="5"/>
  <c r="F229" i="5"/>
  <c r="F228" i="5"/>
  <c r="F227" i="5"/>
  <c r="F226" i="5"/>
  <c r="F225" i="5"/>
  <c r="E224" i="5"/>
  <c r="E206" i="5" s="1"/>
  <c r="H292"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D180" i="5"/>
  <c r="F179" i="5"/>
  <c r="F178" i="5"/>
  <c r="E177" i="5"/>
  <c r="H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D79" i="5"/>
  <c r="E78" i="5"/>
  <c r="D78" i="5"/>
  <c r="F78" i="5" s="1"/>
  <c r="F77" i="5"/>
  <c r="F76" i="5"/>
  <c r="F75" i="5"/>
  <c r="F74" i="5"/>
  <c r="F73" i="5"/>
  <c r="F72" i="5"/>
  <c r="F71" i="5"/>
  <c r="F70" i="5"/>
  <c r="E70" i="5"/>
  <c r="D70" i="5"/>
  <c r="D69" i="5" s="1"/>
  <c r="F69"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D421" i="4"/>
  <c r="F421" i="4" s="1"/>
  <c r="F418" i="4"/>
  <c r="E418" i="4"/>
  <c r="D418" i="4"/>
  <c r="E417" i="4"/>
  <c r="E644" i="4"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4" i="4" s="1"/>
  <c r="F263" i="4"/>
  <c r="D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E244" i="4"/>
  <c r="D244" i="4"/>
  <c r="F244" i="4" s="1"/>
  <c r="F243" i="4"/>
  <c r="F242" i="4"/>
  <c r="F241" i="4"/>
  <c r="F240" i="4"/>
  <c r="E240" i="4"/>
  <c r="E224" i="4" s="1"/>
  <c r="D240" i="4"/>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D219" i="4"/>
  <c r="F218" i="4"/>
  <c r="F217" i="4"/>
  <c r="E216" i="4"/>
  <c r="E215" i="4" s="1"/>
  <c r="D216" i="4"/>
  <c r="F216" i="4" s="1"/>
  <c r="F215" i="4"/>
  <c r="D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F169" i="4"/>
  <c r="E169" i="4"/>
  <c r="D169" i="4"/>
  <c r="F168" i="4"/>
  <c r="F167" i="4"/>
  <c r="F166" i="4"/>
  <c r="F165" i="4"/>
  <c r="E164" i="4"/>
  <c r="F164" i="4" s="1"/>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G204" i="9" s="1"/>
  <c r="E204" i="9" s="1"/>
  <c r="B204" i="9" s="1"/>
  <c r="F132" i="4"/>
  <c r="F131" i="4"/>
  <c r="F130" i="4"/>
  <c r="F129" i="4"/>
  <c r="F128" i="4"/>
  <c r="E128" i="4"/>
  <c r="D128" i="4"/>
  <c r="F127" i="4"/>
  <c r="F126" i="4"/>
  <c r="F125" i="4"/>
  <c r="E125" i="4"/>
  <c r="E124" i="4" s="1"/>
  <c r="D120" i="1" s="1"/>
  <c r="D125" i="4"/>
  <c r="D124" i="4" s="1"/>
  <c r="F123" i="4"/>
  <c r="F122" i="4"/>
  <c r="F121" i="4"/>
  <c r="E120" i="4"/>
  <c r="D120" i="4"/>
  <c r="F120" i="4" s="1"/>
  <c r="F119" i="4"/>
  <c r="F118" i="4"/>
  <c r="F117" i="4"/>
  <c r="F116" i="4"/>
  <c r="F115" i="4"/>
  <c r="F114" i="4"/>
  <c r="F113" i="4"/>
  <c r="F112" i="4"/>
  <c r="E112" i="4"/>
  <c r="D112" i="4"/>
  <c r="F111" i="4"/>
  <c r="F110" i="4"/>
  <c r="F109" i="4"/>
  <c r="F108" i="4"/>
  <c r="E107" i="4"/>
  <c r="E106" i="4" s="1"/>
  <c r="D107" i="4"/>
  <c r="F107" i="4" s="1"/>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G161" i="9" s="1"/>
  <c r="E161" i="9" s="1"/>
  <c r="B161" i="9" s="1"/>
  <c r="F28" i="4"/>
  <c r="F27" i="4"/>
  <c r="F26" i="4"/>
  <c r="F25" i="4"/>
  <c r="F24" i="4"/>
  <c r="F23" i="4"/>
  <c r="E23" i="4"/>
  <c r="D23" i="4"/>
  <c r="F22" i="4"/>
  <c r="F21" i="4"/>
  <c r="F20" i="4"/>
  <c r="F19" i="4"/>
  <c r="F18" i="4"/>
  <c r="F17" i="4"/>
  <c r="E17" i="4"/>
  <c r="D17" i="4"/>
  <c r="G196" i="9" s="1"/>
  <c r="E196" i="9" s="1"/>
  <c r="B196" i="9" s="1"/>
  <c r="F16" i="4"/>
  <c r="F15" i="4"/>
  <c r="F14" i="4"/>
  <c r="F13" i="4"/>
  <c r="F12" i="4"/>
  <c r="F11" i="4"/>
  <c r="F10" i="4"/>
  <c r="F9" i="4"/>
  <c r="F8" i="4"/>
  <c r="E8" i="4"/>
  <c r="E7" i="4" s="1"/>
  <c r="D8" i="4"/>
  <c r="F7" i="4"/>
  <c r="D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6" i="1"/>
  <c r="G1576" i="1" s="1"/>
  <c r="H1575" i="1"/>
  <c r="G1575" i="1"/>
  <c r="C1575" i="1"/>
  <c r="C1574" i="1"/>
  <c r="C1573" i="1"/>
  <c r="G1573" i="1" s="1"/>
  <c r="H1572" i="1"/>
  <c r="G1572" i="1"/>
  <c r="C1572" i="1"/>
  <c r="H1571" i="1"/>
  <c r="G1571" i="1"/>
  <c r="C1571" i="1"/>
  <c r="C1570" i="1"/>
  <c r="C1569" i="1"/>
  <c r="G1569" i="1" s="1"/>
  <c r="H1568" i="1"/>
  <c r="G1568" i="1"/>
  <c r="C1568" i="1"/>
  <c r="H1567" i="1"/>
  <c r="G1567" i="1"/>
  <c r="C1567" i="1"/>
  <c r="C1566" i="1"/>
  <c r="C1565" i="1"/>
  <c r="G1565" i="1" s="1"/>
  <c r="H1564" i="1"/>
  <c r="G1564" i="1"/>
  <c r="C1564" i="1"/>
  <c r="H1563" i="1"/>
  <c r="G1563" i="1"/>
  <c r="C1563" i="1"/>
  <c r="C1562" i="1"/>
  <c r="C1561" i="1"/>
  <c r="G1561" i="1" s="1"/>
  <c r="H1560" i="1"/>
  <c r="G1560" i="1"/>
  <c r="C1560" i="1"/>
  <c r="H1559" i="1"/>
  <c r="G1559" i="1"/>
  <c r="C1559" i="1"/>
  <c r="C1558" i="1"/>
  <c r="C1557" i="1"/>
  <c r="G1557" i="1" s="1"/>
  <c r="H1556" i="1"/>
  <c r="G1556" i="1"/>
  <c r="C1556" i="1"/>
  <c r="H1555" i="1"/>
  <c r="G1555" i="1"/>
  <c r="C1555" i="1"/>
  <c r="C1554" i="1"/>
  <c r="C1553" i="1"/>
  <c r="G1553" i="1" s="1"/>
  <c r="H1552" i="1"/>
  <c r="G1552" i="1"/>
  <c r="C1552" i="1"/>
  <c r="H1551" i="1"/>
  <c r="G1551" i="1"/>
  <c r="C1551" i="1"/>
  <c r="C1550" i="1"/>
  <c r="C1549" i="1"/>
  <c r="G1549" i="1" s="1"/>
  <c r="H1548" i="1"/>
  <c r="G1548" i="1"/>
  <c r="C1548" i="1"/>
  <c r="H1547" i="1"/>
  <c r="G1547" i="1"/>
  <c r="C1547" i="1"/>
  <c r="C1546" i="1"/>
  <c r="C1545" i="1"/>
  <c r="G1545" i="1" s="1"/>
  <c r="H1544" i="1"/>
  <c r="G1544" i="1"/>
  <c r="C1544" i="1"/>
  <c r="H1543" i="1"/>
  <c r="G1543" i="1"/>
  <c r="C1543" i="1"/>
  <c r="C1542" i="1"/>
  <c r="C1541" i="1"/>
  <c r="G1541" i="1" s="1"/>
  <c r="H1540" i="1"/>
  <c r="G1540" i="1"/>
  <c r="C1540" i="1"/>
  <c r="H1539" i="1"/>
  <c r="G1539" i="1"/>
  <c r="C1539" i="1"/>
  <c r="C1538" i="1"/>
  <c r="C1537" i="1"/>
  <c r="G1537" i="1" s="1"/>
  <c r="H1536" i="1"/>
  <c r="G1536" i="1"/>
  <c r="C1536" i="1"/>
  <c r="H1535" i="1"/>
  <c r="G1535" i="1"/>
  <c r="C1535" i="1"/>
  <c r="C1534" i="1"/>
  <c r="C1533" i="1"/>
  <c r="G1533" i="1" s="1"/>
  <c r="H1532" i="1"/>
  <c r="G1532" i="1"/>
  <c r="C1532" i="1"/>
  <c r="G1531" i="1"/>
  <c r="C1531" i="1"/>
  <c r="H1531" i="1" s="1"/>
  <c r="C1530" i="1"/>
  <c r="C1529" i="1"/>
  <c r="G1529" i="1" s="1"/>
  <c r="H1528" i="1"/>
  <c r="G1528" i="1"/>
  <c r="C1528" i="1"/>
  <c r="H1527" i="1"/>
  <c r="G1527" i="1"/>
  <c r="C1527" i="1"/>
  <c r="C1526" i="1"/>
  <c r="C1525" i="1"/>
  <c r="G1525" i="1" s="1"/>
  <c r="H1523" i="1"/>
  <c r="G1523" i="1"/>
  <c r="C1523" i="1"/>
  <c r="C1522" i="1"/>
  <c r="C1521" i="1"/>
  <c r="G1521" i="1" s="1"/>
  <c r="H1520" i="1"/>
  <c r="G1520" i="1"/>
  <c r="C1520" i="1"/>
  <c r="H1519" i="1"/>
  <c r="G1519" i="1"/>
  <c r="C1519" i="1"/>
  <c r="H1516" i="1"/>
  <c r="G1516" i="1"/>
  <c r="C1516" i="1"/>
  <c r="H1515" i="1"/>
  <c r="G1515" i="1"/>
  <c r="C1515" i="1"/>
  <c r="C1514" i="1"/>
  <c r="C1513" i="1"/>
  <c r="G1513" i="1" s="1"/>
  <c r="H1512" i="1"/>
  <c r="G1512" i="1"/>
  <c r="C1512" i="1"/>
  <c r="H1511" i="1"/>
  <c r="G1511" i="1"/>
  <c r="C1511" i="1"/>
  <c r="C1510" i="1"/>
  <c r="C1509" i="1"/>
  <c r="G1509" i="1" s="1"/>
  <c r="H1508" i="1"/>
  <c r="G1508" i="1"/>
  <c r="C1508" i="1"/>
  <c r="H1507" i="1"/>
  <c r="G1507" i="1"/>
  <c r="C1507" i="1"/>
  <c r="C1506" i="1"/>
  <c r="C1505" i="1"/>
  <c r="G1505" i="1" s="1"/>
  <c r="G1504" i="1"/>
  <c r="C1504" i="1"/>
  <c r="H1504" i="1" s="1"/>
  <c r="G1503" i="1"/>
  <c r="C1503" i="1"/>
  <c r="H1503" i="1" s="1"/>
  <c r="C1502" i="1"/>
  <c r="H1500" i="1"/>
  <c r="G1500" i="1"/>
  <c r="C1500" i="1"/>
  <c r="C1498" i="1"/>
  <c r="C1497" i="1"/>
  <c r="G1497" i="1" s="1"/>
  <c r="H1496" i="1"/>
  <c r="G1496" i="1"/>
  <c r="C1496" i="1"/>
  <c r="H1495" i="1"/>
  <c r="G1495" i="1"/>
  <c r="C1495" i="1"/>
  <c r="C1494" i="1"/>
  <c r="C1493" i="1"/>
  <c r="C1492" i="1"/>
  <c r="H1492" i="1" s="1"/>
  <c r="H1491" i="1"/>
  <c r="C1491" i="1"/>
  <c r="G1491" i="1" s="1"/>
  <c r="C1490" i="1"/>
  <c r="H1490" i="1" s="1"/>
  <c r="C1489" i="1"/>
  <c r="H1488" i="1"/>
  <c r="G1488" i="1"/>
  <c r="C1488" i="1"/>
  <c r="H1487" i="1"/>
  <c r="G1487" i="1"/>
  <c r="C1487" i="1"/>
  <c r="C1486" i="1"/>
  <c r="C1485" i="1"/>
  <c r="C1484" i="1"/>
  <c r="H1484" i="1" s="1"/>
  <c r="C1482" i="1"/>
  <c r="H1482" i="1" s="1"/>
  <c r="G1480"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J1465" i="1" s="1"/>
  <c r="C1465" i="1"/>
  <c r="D1464" i="1"/>
  <c r="C1464" i="1"/>
  <c r="H1463" i="1"/>
  <c r="G1463" i="1"/>
  <c r="I1463" i="1" s="1"/>
  <c r="D1463" i="1"/>
  <c r="J1463" i="1" s="1"/>
  <c r="C1463" i="1"/>
  <c r="D1462" i="1"/>
  <c r="C1462" i="1"/>
  <c r="D1461" i="1"/>
  <c r="C1461" i="1"/>
  <c r="H1460" i="1"/>
  <c r="G1460" i="1"/>
  <c r="D1460" i="1"/>
  <c r="J1460" i="1" s="1"/>
  <c r="C1460" i="1"/>
  <c r="J1459" i="1"/>
  <c r="D1459" i="1"/>
  <c r="C1459" i="1"/>
  <c r="H1458" i="1"/>
  <c r="G1458" i="1"/>
  <c r="D1458" i="1"/>
  <c r="J1458" i="1" s="1"/>
  <c r="C1458" i="1"/>
  <c r="J1457" i="1"/>
  <c r="D1457" i="1"/>
  <c r="C1457" i="1"/>
  <c r="H1456" i="1"/>
  <c r="G1456" i="1"/>
  <c r="D1456" i="1"/>
  <c r="J1456" i="1" s="1"/>
  <c r="C1456" i="1"/>
  <c r="D1455" i="1"/>
  <c r="C1455" i="1"/>
  <c r="H1454" i="1"/>
  <c r="D1454" i="1"/>
  <c r="C1454" i="1"/>
  <c r="H1453" i="1"/>
  <c r="D1453" i="1"/>
  <c r="C1453" i="1"/>
  <c r="H1452" i="1"/>
  <c r="G1452" i="1"/>
  <c r="D1452" i="1"/>
  <c r="J1452" i="1" s="1"/>
  <c r="C1452" i="1"/>
  <c r="J1451" i="1"/>
  <c r="D1451" i="1"/>
  <c r="C1451" i="1"/>
  <c r="D1450" i="1"/>
  <c r="C1450" i="1"/>
  <c r="H1449" i="1"/>
  <c r="D1449" i="1"/>
  <c r="C1449" i="1"/>
  <c r="H1448" i="1"/>
  <c r="G1448" i="1"/>
  <c r="D1448" i="1"/>
  <c r="J1448" i="1" s="1"/>
  <c r="C1448" i="1"/>
  <c r="J1447" i="1"/>
  <c r="D1447" i="1"/>
  <c r="C1447" i="1"/>
  <c r="D1446" i="1"/>
  <c r="C1446" i="1"/>
  <c r="G1445" i="1"/>
  <c r="D1445" i="1"/>
  <c r="C1445" i="1"/>
  <c r="J1445" i="1" s="1"/>
  <c r="G1444" i="1"/>
  <c r="D1444" i="1"/>
  <c r="C1444" i="1"/>
  <c r="D1443" i="1"/>
  <c r="C1443" i="1"/>
  <c r="D1442" i="1"/>
  <c r="C1442" i="1"/>
  <c r="G1441" i="1"/>
  <c r="D1441" i="1"/>
  <c r="C1441" i="1"/>
  <c r="J1441" i="1" s="1"/>
  <c r="I1440" i="1"/>
  <c r="G1440" i="1"/>
  <c r="D1440" i="1"/>
  <c r="C1440" i="1"/>
  <c r="H1440" i="1" s="1"/>
  <c r="D1439" i="1"/>
  <c r="C1439" i="1"/>
  <c r="D1438" i="1"/>
  <c r="C1438" i="1"/>
  <c r="D1437" i="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G1384" i="1"/>
  <c r="D1384" i="1"/>
  <c r="C1384" i="1"/>
  <c r="H1384" i="1" s="1"/>
  <c r="D1383" i="1"/>
  <c r="C1383" i="1"/>
  <c r="D1382" i="1"/>
  <c r="C1382" i="1"/>
  <c r="H1382" i="1" s="1"/>
  <c r="G1381" i="1"/>
  <c r="D1381" i="1"/>
  <c r="C1381" i="1"/>
  <c r="H1381" i="1" s="1"/>
  <c r="G1380" i="1"/>
  <c r="D1380" i="1"/>
  <c r="C1380" i="1"/>
  <c r="H1380" i="1" s="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G1289" i="1"/>
  <c r="D1289" i="1"/>
  <c r="H1289" i="1" s="1"/>
  <c r="C1289" i="1"/>
  <c r="G1288" i="1"/>
  <c r="D1288" i="1"/>
  <c r="H1288" i="1" s="1"/>
  <c r="C1288" i="1"/>
  <c r="G1287" i="1"/>
  <c r="D1287" i="1"/>
  <c r="H1287" i="1" s="1"/>
  <c r="C1287" i="1"/>
  <c r="G1286" i="1"/>
  <c r="D1286" i="1"/>
  <c r="H1286" i="1" s="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H1126" i="1" s="1"/>
  <c r="D1125" i="1"/>
  <c r="C1125" i="1"/>
  <c r="H1125" i="1" s="1"/>
  <c r="C1124" i="1"/>
  <c r="D1123" i="1"/>
  <c r="G1123" i="1" s="1"/>
  <c r="C1123" i="1"/>
  <c r="D1122" i="1"/>
  <c r="C1122" i="1"/>
  <c r="H1122" i="1" s="1"/>
  <c r="D1121" i="1"/>
  <c r="C1121" i="1"/>
  <c r="H1121" i="1" s="1"/>
  <c r="G1120" i="1"/>
  <c r="D1120" i="1"/>
  <c r="C1120" i="1"/>
  <c r="H1120" i="1" s="1"/>
  <c r="D1119" i="1"/>
  <c r="G1119" i="1" s="1"/>
  <c r="C1119" i="1"/>
  <c r="D1118" i="1"/>
  <c r="C1118" i="1"/>
  <c r="H1118" i="1" s="1"/>
  <c r="D1117" i="1"/>
  <c r="C1117" i="1"/>
  <c r="H1117" i="1" s="1"/>
  <c r="G1116" i="1"/>
  <c r="D1116" i="1"/>
  <c r="C1116" i="1"/>
  <c r="H1116" i="1" s="1"/>
  <c r="D1115" i="1"/>
  <c r="G1115" i="1" s="1"/>
  <c r="C1115" i="1"/>
  <c r="D1114" i="1"/>
  <c r="C1114" i="1"/>
  <c r="H1114" i="1" s="1"/>
  <c r="D1113" i="1"/>
  <c r="C1113" i="1"/>
  <c r="H1113" i="1" s="1"/>
  <c r="G1112" i="1"/>
  <c r="D1112" i="1"/>
  <c r="C1112" i="1"/>
  <c r="H1112" i="1" s="1"/>
  <c r="D1111" i="1"/>
  <c r="G1111" i="1" s="1"/>
  <c r="C1111" i="1"/>
  <c r="D1110" i="1"/>
  <c r="C1110" i="1"/>
  <c r="H1110" i="1" s="1"/>
  <c r="D1109" i="1"/>
  <c r="C1109" i="1"/>
  <c r="H1109" i="1" s="1"/>
  <c r="G1108" i="1"/>
  <c r="D1108" i="1"/>
  <c r="C1108" i="1"/>
  <c r="H1108" i="1" s="1"/>
  <c r="D1107" i="1"/>
  <c r="G1107" i="1" s="1"/>
  <c r="C1107" i="1"/>
  <c r="D1106" i="1"/>
  <c r="C1106" i="1"/>
  <c r="H1106" i="1" s="1"/>
  <c r="D1105" i="1"/>
  <c r="C1105" i="1"/>
  <c r="H1105" i="1" s="1"/>
  <c r="G1104" i="1"/>
  <c r="D1104" i="1"/>
  <c r="C1104" i="1"/>
  <c r="H1104" i="1" s="1"/>
  <c r="D1103" i="1"/>
  <c r="G1103" i="1" s="1"/>
  <c r="C1103" i="1"/>
  <c r="D1102" i="1"/>
  <c r="C1102" i="1"/>
  <c r="H1102" i="1" s="1"/>
  <c r="D1101" i="1"/>
  <c r="C1101" i="1"/>
  <c r="H1101" i="1" s="1"/>
  <c r="G1100" i="1"/>
  <c r="D1100" i="1"/>
  <c r="C1100" i="1"/>
  <c r="H1100" i="1" s="1"/>
  <c r="D1099" i="1"/>
  <c r="G1099" i="1" s="1"/>
  <c r="C1099" i="1"/>
  <c r="D1098" i="1"/>
  <c r="C1098" i="1"/>
  <c r="H1098" i="1" s="1"/>
  <c r="D1097" i="1"/>
  <c r="C1097" i="1"/>
  <c r="H1097" i="1" s="1"/>
  <c r="D1096" i="1"/>
  <c r="D1095" i="1"/>
  <c r="G1095" i="1" s="1"/>
  <c r="C1095" i="1"/>
  <c r="D1094" i="1"/>
  <c r="C1094" i="1"/>
  <c r="H1094" i="1" s="1"/>
  <c r="D1093" i="1"/>
  <c r="C1093" i="1"/>
  <c r="H1093" i="1" s="1"/>
  <c r="G1092" i="1"/>
  <c r="D1092" i="1"/>
  <c r="C1092" i="1"/>
  <c r="H1092" i="1" s="1"/>
  <c r="D1091" i="1"/>
  <c r="G1091" i="1" s="1"/>
  <c r="C1091" i="1"/>
  <c r="D1090" i="1"/>
  <c r="C1090" i="1"/>
  <c r="H1090" i="1" s="1"/>
  <c r="D1089" i="1"/>
  <c r="C1089" i="1"/>
  <c r="H1089" i="1" s="1"/>
  <c r="G1088" i="1"/>
  <c r="D1088" i="1"/>
  <c r="C1088" i="1"/>
  <c r="H1088" i="1" s="1"/>
  <c r="D1087" i="1"/>
  <c r="G1087" i="1" s="1"/>
  <c r="C1087" i="1"/>
  <c r="D1086" i="1"/>
  <c r="C1086" i="1"/>
  <c r="H1086" i="1" s="1"/>
  <c r="D1085" i="1"/>
  <c r="C1085" i="1"/>
  <c r="H1085" i="1" s="1"/>
  <c r="G1084" i="1"/>
  <c r="D1084" i="1"/>
  <c r="C1084" i="1"/>
  <c r="H1084" i="1" s="1"/>
  <c r="D1083" i="1"/>
  <c r="G1083" i="1" s="1"/>
  <c r="C1083" i="1"/>
  <c r="D1082" i="1"/>
  <c r="C1082" i="1"/>
  <c r="H1082" i="1" s="1"/>
  <c r="D1081" i="1"/>
  <c r="C1081" i="1"/>
  <c r="H1081" i="1" s="1"/>
  <c r="G1080" i="1"/>
  <c r="D1080" i="1"/>
  <c r="C1080" i="1"/>
  <c r="H1080" i="1" s="1"/>
  <c r="D1079" i="1"/>
  <c r="G1079" i="1" s="1"/>
  <c r="C1079" i="1"/>
  <c r="D1078" i="1"/>
  <c r="C1078" i="1"/>
  <c r="H1078" i="1" s="1"/>
  <c r="D1077" i="1"/>
  <c r="C1077" i="1"/>
  <c r="H1077" i="1" s="1"/>
  <c r="G1076" i="1"/>
  <c r="D1076" i="1"/>
  <c r="C1076" i="1"/>
  <c r="H1076" i="1" s="1"/>
  <c r="D1075" i="1"/>
  <c r="G1075" i="1" s="1"/>
  <c r="C1075" i="1"/>
  <c r="D1074" i="1"/>
  <c r="C1074" i="1"/>
  <c r="H1074" i="1" s="1"/>
  <c r="D1073" i="1"/>
  <c r="C1073" i="1"/>
  <c r="H1073" i="1" s="1"/>
  <c r="G1072" i="1"/>
  <c r="D1072" i="1"/>
  <c r="C1072" i="1"/>
  <c r="H1072" i="1" s="1"/>
  <c r="D1071" i="1"/>
  <c r="G1071" i="1" s="1"/>
  <c r="C1071" i="1"/>
  <c r="D1070" i="1"/>
  <c r="C1070" i="1"/>
  <c r="H1070" i="1" s="1"/>
  <c r="D1069" i="1"/>
  <c r="C1069" i="1"/>
  <c r="H1069" i="1" s="1"/>
  <c r="G1068" i="1"/>
  <c r="D1068" i="1"/>
  <c r="C1068" i="1"/>
  <c r="H1068" i="1" s="1"/>
  <c r="D1067" i="1"/>
  <c r="G1067" i="1" s="1"/>
  <c r="C1067" i="1"/>
  <c r="D1066" i="1"/>
  <c r="C1066" i="1"/>
  <c r="H1066" i="1" s="1"/>
  <c r="C1065" i="1"/>
  <c r="G1064" i="1"/>
  <c r="D1064" i="1"/>
  <c r="C1064" i="1"/>
  <c r="H1064" i="1" s="1"/>
  <c r="D1063" i="1"/>
  <c r="G1063" i="1" s="1"/>
  <c r="C1063" i="1"/>
  <c r="D1062" i="1"/>
  <c r="C1062" i="1"/>
  <c r="H1062" i="1" s="1"/>
  <c r="D1061" i="1"/>
  <c r="C1061" i="1"/>
  <c r="H1061" i="1" s="1"/>
  <c r="G1060" i="1"/>
  <c r="D1060" i="1"/>
  <c r="C1060" i="1"/>
  <c r="H1060" i="1" s="1"/>
  <c r="D1059" i="1"/>
  <c r="G1059" i="1" s="1"/>
  <c r="C1059" i="1"/>
  <c r="D1058" i="1"/>
  <c r="C1058" i="1"/>
  <c r="H1058" i="1" s="1"/>
  <c r="D1057" i="1"/>
  <c r="C1057" i="1"/>
  <c r="H1057" i="1" s="1"/>
  <c r="G1056" i="1"/>
  <c r="D1056" i="1"/>
  <c r="C1056" i="1"/>
  <c r="H1056" i="1" s="1"/>
  <c r="D1055" i="1"/>
  <c r="G1055" i="1" s="1"/>
  <c r="C1055" i="1"/>
  <c r="D1054" i="1"/>
  <c r="C1054" i="1"/>
  <c r="H1054" i="1" s="1"/>
  <c r="D1053" i="1"/>
  <c r="C1053" i="1"/>
  <c r="H1053" i="1" s="1"/>
  <c r="G1052" i="1"/>
  <c r="D1052" i="1"/>
  <c r="C1052" i="1"/>
  <c r="H1052" i="1" s="1"/>
  <c r="D1051" i="1"/>
  <c r="G1051" i="1" s="1"/>
  <c r="C1051" i="1"/>
  <c r="D1050" i="1"/>
  <c r="C1050" i="1"/>
  <c r="H1050" i="1" s="1"/>
  <c r="D1049" i="1"/>
  <c r="C1049" i="1"/>
  <c r="H1049" i="1" s="1"/>
  <c r="G1048" i="1"/>
  <c r="D1048" i="1"/>
  <c r="C1048" i="1"/>
  <c r="H1048" i="1" s="1"/>
  <c r="D1047" i="1"/>
  <c r="G1047" i="1" s="1"/>
  <c r="C1047" i="1"/>
  <c r="D1045" i="1"/>
  <c r="C1045" i="1"/>
  <c r="H1045" i="1" s="1"/>
  <c r="G1044" i="1"/>
  <c r="D1044" i="1"/>
  <c r="C1044" i="1"/>
  <c r="H1044" i="1" s="1"/>
  <c r="D1043" i="1"/>
  <c r="G1043" i="1" s="1"/>
  <c r="C1043" i="1"/>
  <c r="D1042" i="1"/>
  <c r="C1042" i="1"/>
  <c r="H1042" i="1" s="1"/>
  <c r="D1041" i="1"/>
  <c r="C1041" i="1"/>
  <c r="H1041" i="1" s="1"/>
  <c r="G1040" i="1"/>
  <c r="D1040" i="1"/>
  <c r="C1040" i="1"/>
  <c r="H1040" i="1" s="1"/>
  <c r="D1039" i="1"/>
  <c r="G1039" i="1" s="1"/>
  <c r="C1039" i="1"/>
  <c r="D1038" i="1"/>
  <c r="C1038" i="1"/>
  <c r="H1038" i="1" s="1"/>
  <c r="D1037" i="1"/>
  <c r="C1037" i="1"/>
  <c r="H1037" i="1" s="1"/>
  <c r="G1036" i="1"/>
  <c r="D1036" i="1"/>
  <c r="C1036" i="1"/>
  <c r="H1036" i="1" s="1"/>
  <c r="D1035" i="1"/>
  <c r="G1035" i="1" s="1"/>
  <c r="C1035" i="1"/>
  <c r="D1034" i="1"/>
  <c r="C1034" i="1"/>
  <c r="H1034" i="1" s="1"/>
  <c r="D1033" i="1"/>
  <c r="C1033" i="1"/>
  <c r="H1033" i="1" s="1"/>
  <c r="G1032" i="1"/>
  <c r="D1032" i="1"/>
  <c r="C1032" i="1"/>
  <c r="H1032" i="1" s="1"/>
  <c r="D1031" i="1"/>
  <c r="G1031" i="1" s="1"/>
  <c r="C1031" i="1"/>
  <c r="D1030" i="1"/>
  <c r="C1030" i="1"/>
  <c r="H1030" i="1" s="1"/>
  <c r="D1029" i="1"/>
  <c r="C1029" i="1"/>
  <c r="H1029" i="1" s="1"/>
  <c r="G1028" i="1"/>
  <c r="D1028" i="1"/>
  <c r="C1028" i="1"/>
  <c r="H1028" i="1" s="1"/>
  <c r="D1027" i="1"/>
  <c r="G1027" i="1" s="1"/>
  <c r="C1027" i="1"/>
  <c r="D1026" i="1"/>
  <c r="C1026" i="1"/>
  <c r="H1026" i="1" s="1"/>
  <c r="D1025" i="1"/>
  <c r="C1025" i="1"/>
  <c r="H1025" i="1" s="1"/>
  <c r="G1024" i="1"/>
  <c r="D1024" i="1"/>
  <c r="C1024" i="1"/>
  <c r="H1024" i="1" s="1"/>
  <c r="D1023" i="1"/>
  <c r="G1023" i="1" s="1"/>
  <c r="C1023" i="1"/>
  <c r="D1022" i="1"/>
  <c r="C1022" i="1"/>
  <c r="H1022" i="1" s="1"/>
  <c r="D1021" i="1"/>
  <c r="C1021" i="1"/>
  <c r="H1021" i="1" s="1"/>
  <c r="G1020" i="1"/>
  <c r="D1020" i="1"/>
  <c r="C1020" i="1"/>
  <c r="H1020" i="1" s="1"/>
  <c r="D1019" i="1"/>
  <c r="G1019" i="1" s="1"/>
  <c r="C1019" i="1"/>
  <c r="D1018" i="1"/>
  <c r="C1018" i="1"/>
  <c r="H1018" i="1" s="1"/>
  <c r="D1017" i="1"/>
  <c r="C1017" i="1"/>
  <c r="H1017" i="1" s="1"/>
  <c r="G1016" i="1"/>
  <c r="D1016" i="1"/>
  <c r="C1016" i="1"/>
  <c r="H1016" i="1" s="1"/>
  <c r="D1015" i="1"/>
  <c r="G1015" i="1" s="1"/>
  <c r="C1015" i="1"/>
  <c r="D1014" i="1"/>
  <c r="C1014" i="1"/>
  <c r="H1014" i="1" s="1"/>
  <c r="D1013" i="1"/>
  <c r="C1013" i="1"/>
  <c r="H1013" i="1" s="1"/>
  <c r="G1012" i="1"/>
  <c r="D1012" i="1"/>
  <c r="C1012" i="1"/>
  <c r="H1012" i="1" s="1"/>
  <c r="D1011" i="1"/>
  <c r="G1011" i="1" s="1"/>
  <c r="C1011" i="1"/>
  <c r="D1010" i="1"/>
  <c r="C1010" i="1"/>
  <c r="H1010" i="1" s="1"/>
  <c r="D1009" i="1"/>
  <c r="C1009" i="1"/>
  <c r="H1009" i="1" s="1"/>
  <c r="G1008" i="1"/>
  <c r="D1008" i="1"/>
  <c r="C1008" i="1"/>
  <c r="H1008" i="1" s="1"/>
  <c r="D1007" i="1"/>
  <c r="G1007" i="1" s="1"/>
  <c r="C1007" i="1"/>
  <c r="D1006" i="1"/>
  <c r="C1006" i="1"/>
  <c r="H1006" i="1" s="1"/>
  <c r="D1005" i="1"/>
  <c r="C1005" i="1"/>
  <c r="H1005" i="1" s="1"/>
  <c r="G1004" i="1"/>
  <c r="D1004" i="1"/>
  <c r="C1004" i="1"/>
  <c r="H1004" i="1" s="1"/>
  <c r="D1003" i="1"/>
  <c r="G1003" i="1" s="1"/>
  <c r="C1003" i="1"/>
  <c r="D1002" i="1"/>
  <c r="C1002" i="1"/>
  <c r="H1002" i="1" s="1"/>
  <c r="D1001" i="1"/>
  <c r="C1001" i="1"/>
  <c r="H1001" i="1" s="1"/>
  <c r="G1000" i="1"/>
  <c r="D1000" i="1"/>
  <c r="C1000" i="1"/>
  <c r="H1000" i="1" s="1"/>
  <c r="D999" i="1"/>
  <c r="G999" i="1" s="1"/>
  <c r="C999" i="1"/>
  <c r="D998" i="1"/>
  <c r="C998" i="1"/>
  <c r="H998" i="1" s="1"/>
  <c r="D997" i="1"/>
  <c r="C997" i="1"/>
  <c r="H997" i="1" s="1"/>
  <c r="G996" i="1"/>
  <c r="D996" i="1"/>
  <c r="C996" i="1"/>
  <c r="H996" i="1" s="1"/>
  <c r="D995" i="1"/>
  <c r="G995" i="1" s="1"/>
  <c r="C995" i="1"/>
  <c r="D994" i="1"/>
  <c r="C994" i="1"/>
  <c r="H994" i="1" s="1"/>
  <c r="D993" i="1"/>
  <c r="C993" i="1"/>
  <c r="H993" i="1" s="1"/>
  <c r="G992" i="1"/>
  <c r="D992" i="1"/>
  <c r="C992" i="1"/>
  <c r="H992" i="1" s="1"/>
  <c r="D991" i="1"/>
  <c r="G991" i="1" s="1"/>
  <c r="C991" i="1"/>
  <c r="D990" i="1"/>
  <c r="D989" i="1"/>
  <c r="C989" i="1"/>
  <c r="H989" i="1" s="1"/>
  <c r="G988" i="1"/>
  <c r="D988" i="1"/>
  <c r="C988" i="1"/>
  <c r="H988" i="1" s="1"/>
  <c r="D987" i="1"/>
  <c r="G987" i="1" s="1"/>
  <c r="C987" i="1"/>
  <c r="D986" i="1"/>
  <c r="C986" i="1"/>
  <c r="H986" i="1" s="1"/>
  <c r="D985" i="1"/>
  <c r="D983" i="1"/>
  <c r="G983" i="1" s="1"/>
  <c r="C983" i="1"/>
  <c r="D982" i="1"/>
  <c r="C982" i="1"/>
  <c r="H982" i="1" s="1"/>
  <c r="D981" i="1"/>
  <c r="C981" i="1"/>
  <c r="H981" i="1" s="1"/>
  <c r="G980" i="1"/>
  <c r="D980" i="1"/>
  <c r="C980" i="1"/>
  <c r="H980" i="1" s="1"/>
  <c r="D979" i="1"/>
  <c r="G979" i="1" s="1"/>
  <c r="C979" i="1"/>
  <c r="D978" i="1"/>
  <c r="C978" i="1"/>
  <c r="H978" i="1" s="1"/>
  <c r="D977" i="1"/>
  <c r="C977" i="1"/>
  <c r="H977" i="1" s="1"/>
  <c r="G976" i="1"/>
  <c r="D976" i="1"/>
  <c r="C976" i="1"/>
  <c r="H976" i="1" s="1"/>
  <c r="D975" i="1"/>
  <c r="G975" i="1" s="1"/>
  <c r="C975" i="1"/>
  <c r="D974" i="1"/>
  <c r="C974" i="1"/>
  <c r="H974" i="1" s="1"/>
  <c r="D973" i="1"/>
  <c r="C973" i="1"/>
  <c r="H973" i="1" s="1"/>
  <c r="G972" i="1"/>
  <c r="D972" i="1"/>
  <c r="C972" i="1"/>
  <c r="H972" i="1" s="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G366" i="1"/>
  <c r="D366" i="1"/>
  <c r="H366" i="1" s="1"/>
  <c r="C366" i="1"/>
  <c r="G365" i="1"/>
  <c r="D365" i="1"/>
  <c r="H365" i="1" s="1"/>
  <c r="C365" i="1"/>
  <c r="G364" i="1"/>
  <c r="D364" i="1"/>
  <c r="H364" i="1" s="1"/>
  <c r="C364" i="1"/>
  <c r="G363" i="1"/>
  <c r="D363" i="1"/>
  <c r="H363" i="1" s="1"/>
  <c r="C363" i="1"/>
  <c r="H362" i="1"/>
  <c r="G362" i="1"/>
  <c r="D362" i="1"/>
  <c r="C362" i="1"/>
  <c r="H361" i="1"/>
  <c r="G361" i="1"/>
  <c r="D361" i="1"/>
  <c r="C361" i="1"/>
  <c r="H360" i="1"/>
  <c r="G360" i="1"/>
  <c r="D360" i="1"/>
  <c r="C360" i="1"/>
  <c r="G359" i="1"/>
  <c r="D359" i="1"/>
  <c r="H359" i="1" s="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H207" i="1"/>
  <c r="G207" i="1"/>
  <c r="D207" i="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D187" i="1"/>
  <c r="G187" i="1" s="1"/>
  <c r="C187" i="1"/>
  <c r="D186" i="1"/>
  <c r="H186" i="1" s="1"/>
  <c r="C186" i="1"/>
  <c r="H185" i="1"/>
  <c r="D185" i="1"/>
  <c r="G185" i="1" s="1"/>
  <c r="C185" i="1"/>
  <c r="D184" i="1"/>
  <c r="G184" i="1" s="1"/>
  <c r="C184" i="1"/>
  <c r="H183" i="1"/>
  <c r="G183" i="1"/>
  <c r="D183" i="1"/>
  <c r="C183" i="1"/>
  <c r="G182" i="1"/>
  <c r="D182" i="1"/>
  <c r="H182" i="1" s="1"/>
  <c r="C182" i="1"/>
  <c r="G181" i="1"/>
  <c r="D181" i="1"/>
  <c r="H181" i="1" s="1"/>
  <c r="C181" i="1"/>
  <c r="H180" i="1"/>
  <c r="G180" i="1"/>
  <c r="D180" i="1"/>
  <c r="C180" i="1"/>
  <c r="H179" i="1"/>
  <c r="G179" i="1"/>
  <c r="D179" i="1"/>
  <c r="C179" i="1"/>
  <c r="H178" i="1"/>
  <c r="G178" i="1"/>
  <c r="D178" i="1"/>
  <c r="C178" i="1"/>
  <c r="D177" i="1"/>
  <c r="H177" i="1" s="1"/>
  <c r="C177" i="1"/>
  <c r="H176" i="1"/>
  <c r="G176" i="1"/>
  <c r="D176" i="1"/>
  <c r="C176" i="1"/>
  <c r="G175" i="1"/>
  <c r="D175" i="1"/>
  <c r="H175" i="1" s="1"/>
  <c r="C175" i="1"/>
  <c r="G174" i="1"/>
  <c r="D174" i="1"/>
  <c r="H174" i="1" s="1"/>
  <c r="C174" i="1"/>
  <c r="C173" i="1"/>
  <c r="H172" i="1"/>
  <c r="G172" i="1"/>
  <c r="D172" i="1"/>
  <c r="C172" i="1"/>
  <c r="H171" i="1"/>
  <c r="G171" i="1"/>
  <c r="D171" i="1"/>
  <c r="C171" i="1"/>
  <c r="D170" i="1"/>
  <c r="G170" i="1" s="1"/>
  <c r="C170" i="1"/>
  <c r="H169" i="1"/>
  <c r="G169" i="1"/>
  <c r="D169" i="1"/>
  <c r="C169" i="1"/>
  <c r="G168" i="1"/>
  <c r="D168" i="1"/>
  <c r="H168" i="1" s="1"/>
  <c r="C168" i="1"/>
  <c r="H167" i="1"/>
  <c r="G167" i="1"/>
  <c r="D167" i="1"/>
  <c r="C167" i="1"/>
  <c r="G166" i="1"/>
  <c r="D166" i="1"/>
  <c r="H166" i="1" s="1"/>
  <c r="C166" i="1"/>
  <c r="H165" i="1"/>
  <c r="D165" i="1"/>
  <c r="G165" i="1" s="1"/>
  <c r="C165" i="1"/>
  <c r="H164" i="1"/>
  <c r="G164" i="1"/>
  <c r="D164" i="1"/>
  <c r="C164" i="1"/>
  <c r="G163" i="1"/>
  <c r="D163" i="1"/>
  <c r="H163" i="1" s="1"/>
  <c r="C163" i="1"/>
  <c r="H162" i="1"/>
  <c r="G162" i="1"/>
  <c r="D162" i="1"/>
  <c r="C162" i="1"/>
  <c r="D161" i="1"/>
  <c r="G161" i="1" s="1"/>
  <c r="C161" i="1"/>
  <c r="D160" i="1"/>
  <c r="G160" i="1" s="1"/>
  <c r="C160" i="1"/>
  <c r="C159"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G150" i="1" s="1"/>
  <c r="C150" i="1"/>
  <c r="D149" i="1"/>
  <c r="G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G132" i="1"/>
  <c r="D132" i="1"/>
  <c r="H132" i="1" s="1"/>
  <c r="C132" i="1"/>
  <c r="G131" i="1"/>
  <c r="D131" i="1"/>
  <c r="H131" i="1" s="1"/>
  <c r="C131" i="1"/>
  <c r="H130" i="1"/>
  <c r="D130" i="1"/>
  <c r="G130" i="1" s="1"/>
  <c r="C130" i="1"/>
  <c r="D129" i="1"/>
  <c r="H128" i="1"/>
  <c r="G128" i="1"/>
  <c r="D128" i="1"/>
  <c r="C128" i="1"/>
  <c r="H127" i="1"/>
  <c r="G127" i="1"/>
  <c r="D127" i="1"/>
  <c r="C127" i="1"/>
  <c r="H126" i="1"/>
  <c r="G126" i="1"/>
  <c r="D126" i="1"/>
  <c r="C126" i="1"/>
  <c r="H125" i="1"/>
  <c r="G125" i="1"/>
  <c r="D125" i="1"/>
  <c r="C125" i="1"/>
  <c r="H124" i="1"/>
  <c r="G124" i="1"/>
  <c r="D124" i="1"/>
  <c r="C124" i="1"/>
  <c r="G123" i="1"/>
  <c r="D123" i="1"/>
  <c r="H123" i="1" s="1"/>
  <c r="C123" i="1"/>
  <c r="H122" i="1"/>
  <c r="G122" i="1"/>
  <c r="D122" i="1"/>
  <c r="C122" i="1"/>
  <c r="G121" i="1"/>
  <c r="D121" i="1"/>
  <c r="H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D107" i="1"/>
  <c r="H107" i="1" s="1"/>
  <c r="C107" i="1"/>
  <c r="H106" i="1"/>
  <c r="G106" i="1"/>
  <c r="D106" i="1"/>
  <c r="C106" i="1"/>
  <c r="H105" i="1"/>
  <c r="G105" i="1"/>
  <c r="D105" i="1"/>
  <c r="C105" i="1"/>
  <c r="H104" i="1"/>
  <c r="G104" i="1"/>
  <c r="D104" i="1"/>
  <c r="C104" i="1"/>
  <c r="D103" i="1"/>
  <c r="H103" i="1" s="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D88" i="1"/>
  <c r="G88" i="1" s="1"/>
  <c r="C88" i="1"/>
  <c r="D87" i="1"/>
  <c r="G87" i="1" s="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G1499" i="1" l="1"/>
  <c r="C1501" i="1"/>
  <c r="G1501" i="1" s="1"/>
  <c r="E26" i="9"/>
  <c r="B26" i="9" s="1"/>
  <c r="G177" i="1"/>
  <c r="F177" i="4"/>
  <c r="H1576" i="1"/>
  <c r="G1482" i="1"/>
  <c r="C1483" i="1"/>
  <c r="G1483" i="1" s="1"/>
  <c r="G1492" i="1"/>
  <c r="H1483" i="1"/>
  <c r="G1484" i="1"/>
  <c r="E46" i="9"/>
  <c r="B46" i="9" s="1"/>
  <c r="F221" i="9"/>
  <c r="G711" i="1"/>
  <c r="B273" i="9"/>
  <c r="G647" i="1"/>
  <c r="E363" i="4"/>
  <c r="D358" i="1" s="1"/>
  <c r="G206" i="1"/>
  <c r="G209" i="1"/>
  <c r="E196" i="4"/>
  <c r="D192" i="1" s="1"/>
  <c r="F196" i="4"/>
  <c r="G186" i="1"/>
  <c r="H184" i="1"/>
  <c r="F188" i="4"/>
  <c r="B221" i="9"/>
  <c r="E44" i="9"/>
  <c r="B44" i="9" s="1"/>
  <c r="F219" i="9"/>
  <c r="G173" i="1"/>
  <c r="H170" i="1"/>
  <c r="E40" i="9"/>
  <c r="B40" i="9" s="1"/>
  <c r="H160" i="1"/>
  <c r="H161" i="1"/>
  <c r="G155" i="1"/>
  <c r="G157" i="1"/>
  <c r="E152" i="4"/>
  <c r="D148" i="1" s="1"/>
  <c r="G148" i="1" s="1"/>
  <c r="G154" i="1"/>
  <c r="F217" i="9"/>
  <c r="H148" i="1"/>
  <c r="H149" i="1"/>
  <c r="H150" i="1"/>
  <c r="H120" i="1"/>
  <c r="G120" i="1"/>
  <c r="F124" i="4"/>
  <c r="G103" i="1"/>
  <c r="G107" i="1"/>
  <c r="H87" i="1"/>
  <c r="H88" i="1"/>
  <c r="E82" i="4"/>
  <c r="D78" i="1" s="1"/>
  <c r="F216" i="9"/>
  <c r="B216" i="9" s="1"/>
  <c r="F214" i="9"/>
  <c r="B214" i="9" s="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387" i="1"/>
  <c r="G1387" i="1"/>
  <c r="H1395" i="1"/>
  <c r="G1395" i="1"/>
  <c r="H1486" i="1"/>
  <c r="G1486" i="1"/>
  <c r="G974" i="1"/>
  <c r="G978" i="1"/>
  <c r="G982"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455" i="1"/>
  <c r="I1455" i="1" s="1"/>
  <c r="H1455" i="1"/>
  <c r="J1455" i="1"/>
  <c r="G973" i="1"/>
  <c r="H975" i="1"/>
  <c r="G977" i="1"/>
  <c r="H979" i="1"/>
  <c r="G981" i="1"/>
  <c r="H983" i="1"/>
  <c r="H987" i="1"/>
  <c r="G989" i="1"/>
  <c r="H991" i="1"/>
  <c r="G993" i="1"/>
  <c r="H995" i="1"/>
  <c r="G997" i="1"/>
  <c r="H999" i="1"/>
  <c r="G1001" i="1"/>
  <c r="H1003" i="1"/>
  <c r="G1005" i="1"/>
  <c r="H1007" i="1"/>
  <c r="G1009" i="1"/>
  <c r="H1011" i="1"/>
  <c r="G1013" i="1"/>
  <c r="H1015" i="1"/>
  <c r="G1017" i="1"/>
  <c r="H1019" i="1"/>
  <c r="G1021" i="1"/>
  <c r="H1023" i="1"/>
  <c r="G1025" i="1"/>
  <c r="H1027" i="1"/>
  <c r="G1029" i="1"/>
  <c r="H1031" i="1"/>
  <c r="G1033" i="1"/>
  <c r="H1035" i="1"/>
  <c r="G1037" i="1"/>
  <c r="H1039" i="1"/>
  <c r="G1041" i="1"/>
  <c r="H1043" i="1"/>
  <c r="G1045" i="1"/>
  <c r="H1047" i="1"/>
  <c r="G1049" i="1"/>
  <c r="H1051" i="1"/>
  <c r="G1053" i="1"/>
  <c r="H1055" i="1"/>
  <c r="G1057" i="1"/>
  <c r="H1059" i="1"/>
  <c r="G1061" i="1"/>
  <c r="H1063" i="1"/>
  <c r="H1067" i="1"/>
  <c r="G1069" i="1"/>
  <c r="H1071" i="1"/>
  <c r="G1073" i="1"/>
  <c r="H1075" i="1"/>
  <c r="G1077" i="1"/>
  <c r="H1079" i="1"/>
  <c r="G1081" i="1"/>
  <c r="H1083" i="1"/>
  <c r="G1085" i="1"/>
  <c r="H1087" i="1"/>
  <c r="G1089" i="1"/>
  <c r="H1091" i="1"/>
  <c r="G1093" i="1"/>
  <c r="H1095" i="1"/>
  <c r="G1097" i="1"/>
  <c r="H1099" i="1"/>
  <c r="G1101" i="1"/>
  <c r="H1103" i="1"/>
  <c r="G1105" i="1"/>
  <c r="H1107" i="1"/>
  <c r="G1109" i="1"/>
  <c r="H1111" i="1"/>
  <c r="G1113" i="1"/>
  <c r="H1115" i="1"/>
  <c r="G1117" i="1"/>
  <c r="H1119" i="1"/>
  <c r="G1121" i="1"/>
  <c r="H1123"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5" i="1"/>
  <c r="G1215"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383" i="1"/>
  <c r="G1383" i="1"/>
  <c r="H1391" i="1"/>
  <c r="G1391" i="1"/>
  <c r="H1399" i="1"/>
  <c r="G1399" i="1"/>
  <c r="F299" i="4"/>
  <c r="D298" i="4"/>
  <c r="E141" i="6"/>
  <c r="D1299" i="1"/>
  <c r="I24" i="3"/>
  <c r="G297" i="9"/>
  <c r="E297" i="9" s="1"/>
  <c r="H29" i="3"/>
  <c r="C1436" i="1"/>
  <c r="H1438" i="1"/>
  <c r="G1438" i="1"/>
  <c r="G1442" i="1"/>
  <c r="J1464" i="1"/>
  <c r="J1468" i="1"/>
  <c r="J1474" i="1"/>
  <c r="J1479" i="1"/>
  <c r="J1446" i="1"/>
  <c r="H1446" i="1"/>
  <c r="G1446" i="1"/>
  <c r="I1446" i="1" s="1"/>
  <c r="J1450" i="1"/>
  <c r="H1450" i="1"/>
  <c r="G1450" i="1"/>
  <c r="I1450" i="1" s="1"/>
  <c r="H1502" i="1"/>
  <c r="G1502" i="1"/>
  <c r="H1506" i="1"/>
  <c r="G1506" i="1"/>
  <c r="H1510" i="1"/>
  <c r="G1510" i="1"/>
  <c r="H1514" i="1"/>
  <c r="G1514" i="1"/>
  <c r="G1382" i="1"/>
  <c r="G1386" i="1"/>
  <c r="G1390" i="1"/>
  <c r="G1394" i="1"/>
  <c r="G1398" i="1"/>
  <c r="H1437" i="1"/>
  <c r="G1437" i="1"/>
  <c r="J1439" i="1"/>
  <c r="H1439" i="1"/>
  <c r="G1439" i="1"/>
  <c r="J1443" i="1"/>
  <c r="H1443" i="1"/>
  <c r="G1443" i="1"/>
  <c r="I1443" i="1" s="1"/>
  <c r="G1447" i="1"/>
  <c r="H1447" i="1"/>
  <c r="G1451" i="1"/>
  <c r="H1451" i="1"/>
  <c r="J1462" i="1"/>
  <c r="J1466" i="1"/>
  <c r="J1472" i="1"/>
  <c r="J1477" i="1"/>
  <c r="G1489" i="1"/>
  <c r="H1489" i="1"/>
  <c r="J1440" i="1"/>
  <c r="H1441" i="1"/>
  <c r="I1441" i="1" s="1"/>
  <c r="H1444" i="1"/>
  <c r="I1444" i="1" s="1"/>
  <c r="J1444" i="1"/>
  <c r="H1445" i="1"/>
  <c r="G1454" i="1"/>
  <c r="G1457" i="1"/>
  <c r="H1457" i="1"/>
  <c r="G1459" i="1"/>
  <c r="H1459" i="1"/>
  <c r="G1461" i="1"/>
  <c r="H1461" i="1"/>
  <c r="G1493" i="1"/>
  <c r="H1493"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291" i="9"/>
  <c r="E176" i="5"/>
  <c r="G1449" i="1"/>
  <c r="I1449" i="1" s="1"/>
  <c r="J1449" i="1"/>
  <c r="G1453" i="1"/>
  <c r="G1481" i="1"/>
  <c r="H1481" i="1"/>
  <c r="G1490" i="1"/>
  <c r="H1494" i="1"/>
  <c r="G1494" i="1"/>
  <c r="H1498" i="1"/>
  <c r="G1498" i="1"/>
  <c r="H1442" i="1"/>
  <c r="J1442" i="1"/>
  <c r="I1448" i="1"/>
  <c r="I1452" i="1"/>
  <c r="I1456" i="1"/>
  <c r="I1458" i="1"/>
  <c r="I1460" i="1"/>
  <c r="G1462" i="1"/>
  <c r="H1462" i="1"/>
  <c r="G1464" i="1"/>
  <c r="H1464" i="1"/>
  <c r="G1466" i="1"/>
  <c r="H1466" i="1"/>
  <c r="G1468" i="1"/>
  <c r="H1468" i="1"/>
  <c r="G1472" i="1"/>
  <c r="H1472" i="1"/>
  <c r="G1474" i="1"/>
  <c r="H1474" i="1"/>
  <c r="G1477" i="1"/>
  <c r="H1477" i="1"/>
  <c r="G1479" i="1"/>
  <c r="H1479" i="1"/>
  <c r="G1485" i="1"/>
  <c r="H1485" i="1"/>
  <c r="H1522" i="1"/>
  <c r="G1522" i="1"/>
  <c r="H20" i="9"/>
  <c r="G20" i="9"/>
  <c r="F152" i="4"/>
  <c r="E420" i="4"/>
  <c r="I20" i="3"/>
  <c r="H1497" i="1"/>
  <c r="H1501" i="1"/>
  <c r="H1505" i="1"/>
  <c r="H1509" i="1"/>
  <c r="H1513" i="1"/>
  <c r="H1521" i="1"/>
  <c r="H1525" i="1"/>
  <c r="H1529" i="1"/>
  <c r="H1533" i="1"/>
  <c r="H1537" i="1"/>
  <c r="H1541" i="1"/>
  <c r="H1545" i="1"/>
  <c r="H1549" i="1"/>
  <c r="H1553" i="1"/>
  <c r="H1557" i="1"/>
  <c r="H1561" i="1"/>
  <c r="H1565" i="1"/>
  <c r="H1569" i="1"/>
  <c r="H1573" i="1"/>
  <c r="H1577" i="1"/>
  <c r="D644" i="4"/>
  <c r="D42" i="8"/>
  <c r="D49" i="8"/>
  <c r="D50" i="4"/>
  <c r="D82" i="4"/>
  <c r="D106" i="4"/>
  <c r="E163" i="4"/>
  <c r="D159" i="1" s="1"/>
  <c r="D224" i="4"/>
  <c r="D252" i="4"/>
  <c r="D363" i="4"/>
  <c r="D472" i="4"/>
  <c r="E484" i="4"/>
  <c r="D478" i="1" s="1"/>
  <c r="D529" i="4"/>
  <c r="D567" i="4"/>
  <c r="D593" i="4"/>
  <c r="E142" i="9"/>
  <c r="B142" i="9" s="1"/>
  <c r="D118" i="5"/>
  <c r="D190" i="5"/>
  <c r="D35" i="6"/>
  <c r="F36" i="6"/>
  <c r="F122" i="6"/>
  <c r="D114" i="6"/>
  <c r="E5" i="7"/>
  <c r="G208" i="9"/>
  <c r="E208" i="9" s="1"/>
  <c r="B208" i="9" s="1"/>
  <c r="D133" i="4"/>
  <c r="D350" i="4"/>
  <c r="D643" i="4"/>
  <c r="F416" i="4"/>
  <c r="D459" i="4"/>
  <c r="D484" i="4"/>
  <c r="E643" i="4"/>
  <c r="D637" i="1" s="1"/>
  <c r="E87" i="5"/>
  <c r="D1065" i="1" s="1"/>
  <c r="G1065" i="1" s="1"/>
  <c r="F180" i="5"/>
  <c r="D177" i="5"/>
  <c r="D206" i="5"/>
  <c r="F207" i="5"/>
  <c r="F5" i="6"/>
  <c r="F134" i="4"/>
  <c r="E311" i="4"/>
  <c r="D306" i="1" s="1"/>
  <c r="D515" i="4"/>
  <c r="F530" i="4"/>
  <c r="F594" i="4"/>
  <c r="D625" i="4"/>
  <c r="F8" i="5"/>
  <c r="D12" i="5"/>
  <c r="D245" i="5"/>
  <c r="D129" i="6"/>
  <c r="F130" i="6"/>
  <c r="E286" i="9"/>
  <c r="B286" i="9" s="1"/>
  <c r="E45" i="9"/>
  <c r="B45" i="9" s="1"/>
  <c r="E49" i="9"/>
  <c r="B49" i="9" s="1"/>
  <c r="E53" i="9"/>
  <c r="B53" i="9" s="1"/>
  <c r="E57" i="9"/>
  <c r="B57" i="9" s="1"/>
  <c r="E61" i="9"/>
  <c r="B61" i="9" s="1"/>
  <c r="E65" i="9"/>
  <c r="B65" i="9" s="1"/>
  <c r="E69" i="9"/>
  <c r="B69" i="9" s="1"/>
  <c r="B77" i="9"/>
  <c r="B85" i="9"/>
  <c r="B93" i="9"/>
  <c r="B101" i="9"/>
  <c r="B109" i="9"/>
  <c r="B117" i="9"/>
  <c r="B125" i="9"/>
  <c r="B141" i="9"/>
  <c r="E147" i="9"/>
  <c r="B147" i="9" s="1"/>
  <c r="G194" i="9"/>
  <c r="E194" i="9" s="1"/>
  <c r="B194" i="9" s="1"/>
  <c r="G202" i="9"/>
  <c r="E202" i="9" s="1"/>
  <c r="B202" i="9" s="1"/>
  <c r="G210" i="9"/>
  <c r="E210" i="9" s="1"/>
  <c r="B210" i="9" s="1"/>
  <c r="B133" i="9"/>
  <c r="B145" i="9"/>
  <c r="B153" i="9"/>
  <c r="G160" i="9"/>
  <c r="E160" i="9" s="1"/>
  <c r="B160" i="9" s="1"/>
  <c r="G162" i="9"/>
  <c r="E162" i="9" s="1"/>
  <c r="B162" i="9" s="1"/>
  <c r="G164" i="9"/>
  <c r="G192" i="9"/>
  <c r="E192" i="9" s="1"/>
  <c r="B192" i="9" s="1"/>
  <c r="G200" i="9"/>
  <c r="E200" i="9" s="1"/>
  <c r="B200" i="9" s="1"/>
  <c r="E146" i="5"/>
  <c r="D1124" i="1" s="1"/>
  <c r="G1124" i="1" s="1"/>
  <c r="E287" i="9"/>
  <c r="B28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278" i="9"/>
  <c r="E278" i="9" s="1"/>
  <c r="B278" i="9" s="1"/>
  <c r="G277" i="9"/>
  <c r="E277" i="9" s="1"/>
  <c r="B277" i="9" s="1"/>
  <c r="M212" i="9"/>
  <c r="F212" i="9" s="1"/>
  <c r="B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I10" i="9"/>
  <c r="B73" i="9"/>
  <c r="B81" i="9"/>
  <c r="B89" i="9"/>
  <c r="B97" i="9"/>
  <c r="B105" i="9"/>
  <c r="B113" i="9"/>
  <c r="B121" i="9"/>
  <c r="B129" i="9"/>
  <c r="B137" i="9"/>
  <c r="E143" i="9"/>
  <c r="B143" i="9" s="1"/>
  <c r="E151" i="9"/>
  <c r="B151" i="9" s="1"/>
  <c r="E159" i="9"/>
  <c r="B159" i="9" s="1"/>
  <c r="G198" i="9"/>
  <c r="E198" i="9" s="1"/>
  <c r="B198" i="9" s="1"/>
  <c r="G206" i="9"/>
  <c r="E206" i="9" s="1"/>
  <c r="B206" i="9" s="1"/>
  <c r="B213" i="9"/>
  <c r="B219" i="9"/>
  <c r="B225" i="9"/>
  <c r="B235" i="9"/>
  <c r="B241" i="9"/>
  <c r="B251" i="9"/>
  <c r="B257" i="9"/>
  <c r="B261" i="9"/>
  <c r="B217" i="9"/>
  <c r="B227" i="9"/>
  <c r="B233" i="9"/>
  <c r="B243" i="9"/>
  <c r="B249" i="9"/>
  <c r="B259" i="9"/>
  <c r="B265" i="9"/>
  <c r="E350" i="4" l="1"/>
  <c r="D345" i="1" s="1"/>
  <c r="H192" i="1"/>
  <c r="G192" i="1"/>
  <c r="E20" i="9"/>
  <c r="B20" i="9" s="1"/>
  <c r="E6" i="4"/>
  <c r="F245" i="5"/>
  <c r="C1222" i="1"/>
  <c r="F625" i="4"/>
  <c r="C619" i="1"/>
  <c r="H306" i="1"/>
  <c r="G306" i="1"/>
  <c r="F459" i="4"/>
  <c r="C453" i="1"/>
  <c r="D408" i="4"/>
  <c r="F350" i="4"/>
  <c r="C345" i="1"/>
  <c r="H27" i="3"/>
  <c r="F114" i="6"/>
  <c r="C1408" i="1"/>
  <c r="G291" i="9"/>
  <c r="E291" i="9" s="1"/>
  <c r="B291" i="9" s="1"/>
  <c r="F190" i="5"/>
  <c r="C1167" i="1"/>
  <c r="F593" i="4"/>
  <c r="C587" i="1"/>
  <c r="F472" i="4"/>
  <c r="C466" i="1"/>
  <c r="H159" i="1"/>
  <c r="G159" i="1"/>
  <c r="F644" i="4"/>
  <c r="C638" i="1"/>
  <c r="E635" i="4"/>
  <c r="D629" i="1" s="1"/>
  <c r="D414" i="1"/>
  <c r="E68" i="5"/>
  <c r="E175" i="5"/>
  <c r="D1152" i="1" s="1"/>
  <c r="I22" i="3"/>
  <c r="D1153" i="1"/>
  <c r="B297" i="9"/>
  <c r="E296" i="9"/>
  <c r="I10" i="3" s="1"/>
  <c r="F298" i="4"/>
  <c r="D407" i="4"/>
  <c r="C293" i="1"/>
  <c r="E164" i="9"/>
  <c r="B164" i="9" s="1"/>
  <c r="D237" i="5"/>
  <c r="D420" i="4"/>
  <c r="F133" i="4"/>
  <c r="C129" i="1"/>
  <c r="F118" i="5"/>
  <c r="D68" i="5"/>
  <c r="C1096" i="1"/>
  <c r="F567" i="4"/>
  <c r="C561" i="1"/>
  <c r="F363" i="4"/>
  <c r="C358" i="1"/>
  <c r="F106" i="4"/>
  <c r="C102" i="1"/>
  <c r="C1524" i="1"/>
  <c r="D43" i="8"/>
  <c r="I1479" i="1"/>
  <c r="I1474" i="1"/>
  <c r="I1468" i="1"/>
  <c r="I1464" i="1"/>
  <c r="E151" i="4"/>
  <c r="I1459" i="1"/>
  <c r="I1451" i="1"/>
  <c r="H1124" i="1"/>
  <c r="F12" i="5"/>
  <c r="C990" i="1"/>
  <c r="G292" i="9"/>
  <c r="E292" i="9" s="1"/>
  <c r="B292" i="9" s="1"/>
  <c r="F206" i="5"/>
  <c r="C1183" i="1"/>
  <c r="D7" i="5"/>
  <c r="F529" i="4"/>
  <c r="D528" i="4"/>
  <c r="C523" i="1"/>
  <c r="F252" i="4"/>
  <c r="C248" i="1"/>
  <c r="F82" i="4"/>
  <c r="C78" i="1"/>
  <c r="K1432" i="9"/>
  <c r="G295" i="9"/>
  <c r="E295" i="9" s="1"/>
  <c r="B295" i="9" s="1"/>
  <c r="I34" i="3"/>
  <c r="C1517" i="1"/>
  <c r="E298" i="4"/>
  <c r="F163" i="4"/>
  <c r="H1299" i="1"/>
  <c r="G1299" i="1"/>
  <c r="H1065" i="1"/>
  <c r="E165" i="9"/>
  <c r="B165" i="9" s="1"/>
  <c r="F129" i="6"/>
  <c r="C1423" i="1"/>
  <c r="F515" i="4"/>
  <c r="C509" i="1"/>
  <c r="D141" i="6"/>
  <c r="G289" i="9"/>
  <c r="E289" i="9" s="1"/>
  <c r="B289" i="9" s="1"/>
  <c r="F177" i="5"/>
  <c r="D176" i="5"/>
  <c r="C1154" i="1"/>
  <c r="F484" i="4"/>
  <c r="C478" i="1"/>
  <c r="F643" i="4"/>
  <c r="C637" i="1"/>
  <c r="D1436" i="1"/>
  <c r="G1436" i="1" s="1"/>
  <c r="I29" i="3"/>
  <c r="H25" i="3"/>
  <c r="F35" i="6"/>
  <c r="C1329" i="1"/>
  <c r="F224" i="4"/>
  <c r="C220" i="1"/>
  <c r="F50" i="4"/>
  <c r="C46" i="1"/>
  <c r="G294" i="9"/>
  <c r="E294" i="9" s="1"/>
  <c r="E636" i="4"/>
  <c r="D630" i="1" s="1"/>
  <c r="D151" i="4"/>
  <c r="I1477" i="1"/>
  <c r="I1472" i="1"/>
  <c r="I1466" i="1"/>
  <c r="I1462" i="1"/>
  <c r="D6" i="4"/>
  <c r="I1457" i="1"/>
  <c r="I1447" i="1"/>
  <c r="I1439" i="1"/>
  <c r="I1442" i="1"/>
  <c r="D1435" i="1"/>
  <c r="I28" i="3"/>
  <c r="D2" i="1" l="1"/>
  <c r="I16" i="3"/>
  <c r="E293" i="9"/>
  <c r="B294" i="9"/>
  <c r="H478" i="1"/>
  <c r="G478" i="1"/>
  <c r="H1436" i="1"/>
  <c r="F528" i="4"/>
  <c r="D636" i="4"/>
  <c r="C522" i="1"/>
  <c r="E289" i="4"/>
  <c r="I17" i="3"/>
  <c r="D147" i="1"/>
  <c r="G1524" i="1"/>
  <c r="H1524" i="1"/>
  <c r="F68" i="5"/>
  <c r="H21" i="3"/>
  <c r="C1046" i="1"/>
  <c r="D635" i="4"/>
  <c r="F420" i="4"/>
  <c r="C414" i="1"/>
  <c r="I21" i="3"/>
  <c r="D1046" i="1"/>
  <c r="E6" i="5"/>
  <c r="H453" i="1"/>
  <c r="G453" i="1"/>
  <c r="H619" i="1"/>
  <c r="G619" i="1"/>
  <c r="F6" i="4"/>
  <c r="H16" i="3"/>
  <c r="D412" i="4"/>
  <c r="D290" i="4"/>
  <c r="C2" i="1"/>
  <c r="H46" i="1"/>
  <c r="G46" i="1"/>
  <c r="H1329" i="1"/>
  <c r="G1329" i="1"/>
  <c r="H1423" i="1"/>
  <c r="G1423" i="1"/>
  <c r="H248" i="1"/>
  <c r="G248" i="1"/>
  <c r="H102" i="1"/>
  <c r="G102" i="1"/>
  <c r="H561" i="1"/>
  <c r="G561" i="1"/>
  <c r="F237" i="5"/>
  <c r="H23" i="3"/>
  <c r="C1214" i="1"/>
  <c r="F407" i="4"/>
  <c r="C402" i="1"/>
  <c r="H587" i="1"/>
  <c r="G587" i="1"/>
  <c r="H345" i="1"/>
  <c r="G345" i="1"/>
  <c r="H17" i="3"/>
  <c r="D289" i="4"/>
  <c r="F151" i="4"/>
  <c r="C147" i="1"/>
  <c r="H637" i="1"/>
  <c r="G637" i="1"/>
  <c r="H1154" i="1"/>
  <c r="G1154" i="1"/>
  <c r="F141" i="6"/>
  <c r="H28" i="3"/>
  <c r="C1435" i="1"/>
  <c r="G299" i="9"/>
  <c r="E299" i="9" s="1"/>
  <c r="E407" i="4"/>
  <c r="D402" i="1" s="1"/>
  <c r="D293" i="1"/>
  <c r="G293" i="1" s="1"/>
  <c r="E408" i="4"/>
  <c r="D403" i="1" s="1"/>
  <c r="E412" i="4"/>
  <c r="H20" i="3"/>
  <c r="F7" i="5"/>
  <c r="D6" i="5"/>
  <c r="C985" i="1"/>
  <c r="H990" i="1"/>
  <c r="G990" i="1"/>
  <c r="E19" i="9"/>
  <c r="H129" i="1"/>
  <c r="G129" i="1"/>
  <c r="H1408" i="1"/>
  <c r="G1408" i="1"/>
  <c r="H1222" i="1"/>
  <c r="G1222" i="1"/>
  <c r="H220" i="1"/>
  <c r="G220" i="1"/>
  <c r="F176" i="5"/>
  <c r="D175" i="5"/>
  <c r="H22" i="3"/>
  <c r="C1153" i="1"/>
  <c r="H509" i="1"/>
  <c r="G509" i="1"/>
  <c r="G1517" i="1"/>
  <c r="H1517" i="1"/>
  <c r="H78" i="1"/>
  <c r="G78" i="1"/>
  <c r="H523" i="1"/>
  <c r="G523" i="1"/>
  <c r="H1183" i="1"/>
  <c r="G1183" i="1"/>
  <c r="I35" i="3"/>
  <c r="C1518" i="1"/>
  <c r="H358" i="1"/>
  <c r="G358" i="1"/>
  <c r="H1096" i="1"/>
  <c r="G1096" i="1"/>
  <c r="H638" i="1"/>
  <c r="G638" i="1"/>
  <c r="H466" i="1"/>
  <c r="G466" i="1"/>
  <c r="H1167" i="1"/>
  <c r="G1167" i="1"/>
  <c r="C403" i="1"/>
  <c r="F408" i="4" l="1"/>
  <c r="H403" i="1"/>
  <c r="G403" i="1"/>
  <c r="H1518" i="1"/>
  <c r="G1518" i="1"/>
  <c r="H11" i="3"/>
  <c r="H985" i="1"/>
  <c r="G985" i="1"/>
  <c r="E639" i="4"/>
  <c r="D407" i="1"/>
  <c r="E298" i="9"/>
  <c r="B299" i="9"/>
  <c r="H147" i="1"/>
  <c r="G147" i="1"/>
  <c r="H402" i="1"/>
  <c r="G402" i="1"/>
  <c r="D639" i="4"/>
  <c r="F412" i="4"/>
  <c r="C407" i="1"/>
  <c r="H276" i="9"/>
  <c r="D984" i="1"/>
  <c r="H293" i="1"/>
  <c r="H1046" i="1"/>
  <c r="G1046" i="1"/>
  <c r="H522" i="1"/>
  <c r="G522" i="1"/>
  <c r="H1153" i="1"/>
  <c r="G1153" i="1"/>
  <c r="G282" i="9"/>
  <c r="E282" i="9" s="1"/>
  <c r="B282" i="9" s="1"/>
  <c r="G276" i="9"/>
  <c r="F6" i="5"/>
  <c r="C984" i="1"/>
  <c r="G1435" i="1"/>
  <c r="H1435" i="1"/>
  <c r="H9" i="3"/>
  <c r="H414" i="1"/>
  <c r="G414" i="1"/>
  <c r="F636" i="4"/>
  <c r="C630" i="1"/>
  <c r="D413" i="4"/>
  <c r="D414" i="4" s="1"/>
  <c r="D291" i="4"/>
  <c r="F289" i="4"/>
  <c r="C285" i="1"/>
  <c r="H1214" i="1"/>
  <c r="G1214" i="1"/>
  <c r="H2" i="1"/>
  <c r="G2" i="1"/>
  <c r="F175" i="5"/>
  <c r="C1152" i="1"/>
  <c r="C286" i="1"/>
  <c r="F635" i="4"/>
  <c r="C629" i="1"/>
  <c r="E291" i="4"/>
  <c r="D287" i="1" s="1"/>
  <c r="E413" i="4"/>
  <c r="E414" i="4" s="1"/>
  <c r="D409" i="1" s="1"/>
  <c r="D285" i="1"/>
  <c r="E290" i="4"/>
  <c r="D286" i="1" s="1"/>
  <c r="F414" i="4" l="1"/>
  <c r="C409" i="1"/>
  <c r="F290" i="4"/>
  <c r="E276" i="9"/>
  <c r="K3" i="9"/>
  <c r="I9" i="3"/>
  <c r="H407" i="1"/>
  <c r="G407" i="1"/>
  <c r="F291" i="4"/>
  <c r="C287" i="1"/>
  <c r="H629" i="1"/>
  <c r="G629" i="1"/>
  <c r="H285" i="1"/>
  <c r="G285" i="1"/>
  <c r="H630" i="1"/>
  <c r="G630" i="1"/>
  <c r="H1152" i="1"/>
  <c r="G1152" i="1"/>
  <c r="E640" i="4"/>
  <c r="E641" i="4" s="1"/>
  <c r="E415" i="4"/>
  <c r="D410" i="1" s="1"/>
  <c r="D408" i="1"/>
  <c r="H286" i="1"/>
  <c r="G286" i="1"/>
  <c r="D640" i="4"/>
  <c r="F413" i="4"/>
  <c r="D415" i="4"/>
  <c r="C408" i="1"/>
  <c r="H8" i="3"/>
  <c r="H984" i="1"/>
  <c r="G984" i="1"/>
  <c r="F639" i="4"/>
  <c r="D641" i="4"/>
  <c r="C633" i="1"/>
  <c r="D633" i="1"/>
  <c r="N3" i="9"/>
  <c r="I11" i="3"/>
  <c r="D635" i="1" l="1"/>
  <c r="H633" i="1"/>
  <c r="G633" i="1"/>
  <c r="F415" i="4"/>
  <c r="C410" i="1"/>
  <c r="H287" i="1"/>
  <c r="G287" i="1"/>
  <c r="F641" i="4"/>
  <c r="C635" i="1"/>
  <c r="H409" i="1"/>
  <c r="G409" i="1"/>
  <c r="M3" i="9"/>
  <c r="D642" i="4"/>
  <c r="D645" i="4" s="1"/>
  <c r="F640" i="4"/>
  <c r="C634" i="1"/>
  <c r="H408" i="1"/>
  <c r="G408" i="1"/>
  <c r="E642" i="4"/>
  <c r="D634" i="1"/>
  <c r="E275" i="9"/>
  <c r="I8" i="3" s="1"/>
  <c r="B276" i="9"/>
  <c r="H18" i="3" l="1"/>
  <c r="C639" i="1"/>
  <c r="G274" i="9"/>
  <c r="E274" i="9" s="1"/>
  <c r="B274" i="9" s="1"/>
  <c r="H635" i="1"/>
  <c r="G635" i="1"/>
  <c r="E646" i="4"/>
  <c r="D636" i="1"/>
  <c r="H410" i="1"/>
  <c r="G410" i="1"/>
  <c r="H634" i="1"/>
  <c r="G634" i="1"/>
  <c r="F642" i="4"/>
  <c r="D646" i="4"/>
  <c r="C636" i="1"/>
  <c r="E645" i="4"/>
  <c r="H636" i="1" l="1"/>
  <c r="G636" i="1"/>
  <c r="I19" i="3"/>
  <c r="D640" i="1"/>
  <c r="H7" i="3" s="1"/>
  <c r="H19" i="3"/>
  <c r="F646" i="4"/>
  <c r="C640" i="1"/>
  <c r="I18" i="3"/>
  <c r="D639" i="1"/>
  <c r="G639" i="1" s="1"/>
  <c r="F645" i="4"/>
  <c r="H639" i="1" l="1"/>
  <c r="J3" i="9"/>
  <c r="I7" i="3"/>
  <c r="H640" i="1"/>
  <c r="G640" i="1"/>
  <c r="M271" i="9" l="1"/>
  <c r="L271" i="9"/>
  <c r="H18" i="9"/>
  <c r="G18" i="9"/>
  <c r="E18" i="9" s="1"/>
  <c r="B18" i="9" s="1"/>
  <c r="J6" i="9"/>
  <c r="I11" i="9"/>
  <c r="H17" i="9"/>
  <c r="J7" i="9"/>
  <c r="I12" i="9"/>
  <c r="K7" i="9"/>
  <c r="J12" i="9"/>
  <c r="J17" i="9"/>
  <c r="K8" i="9"/>
  <c r="J13" i="9"/>
  <c r="L16" i="9"/>
  <c r="I7" i="9"/>
  <c r="K13" i="9"/>
  <c r="I8" i="9"/>
  <c r="M15" i="9"/>
  <c r="J8" i="9"/>
  <c r="I13" i="9"/>
  <c r="J9" i="9"/>
  <c r="H15" i="9"/>
  <c r="J5" i="9"/>
  <c r="K9" i="9"/>
  <c r="L15" i="9"/>
  <c r="K10" i="9"/>
  <c r="G16" i="9"/>
  <c r="I9" i="9"/>
  <c r="G15" i="9"/>
  <c r="K12" i="9"/>
  <c r="G17" i="9"/>
  <c r="K5" i="9"/>
  <c r="J10" i="9"/>
  <c r="M16" i="9"/>
  <c r="K6" i="9"/>
  <c r="J11" i="9"/>
  <c r="I17" i="9"/>
  <c r="I5" i="9"/>
  <c r="K11" i="9"/>
  <c r="H16" i="9"/>
  <c r="I6" i="9"/>
  <c r="E15" i="9" l="1"/>
  <c r="E10" i="9"/>
  <c r="B10" i="9" s="1"/>
  <c r="F271" i="9"/>
  <c r="B271" i="9" s="1"/>
  <c r="E16" i="9"/>
  <c r="E7" i="9"/>
  <c r="B7" i="9" s="1"/>
  <c r="E17" i="9"/>
  <c r="B17" i="9" s="1"/>
  <c r="F15" i="9"/>
  <c r="B15" i="9" s="1"/>
  <c r="E9" i="9"/>
  <c r="B9" i="9" s="1"/>
  <c r="E13" i="9"/>
  <c r="B13" i="9" s="1"/>
  <c r="E5" i="9"/>
  <c r="F16" i="9"/>
  <c r="E8" i="9"/>
  <c r="B8" i="9" s="1"/>
  <c r="E11" i="9"/>
  <c r="B11" i="9" s="1"/>
  <c r="F19" i="9"/>
  <c r="E6" i="9"/>
  <c r="B6" i="9" s="1"/>
  <c r="E12" i="9"/>
  <c r="B12" i="9" s="1"/>
  <c r="B16" i="9" l="1"/>
  <c r="E14" i="9"/>
  <c r="F14" i="9"/>
  <c r="F3" i="9" s="1"/>
  <c r="E4" i="9"/>
  <c r="E3" i="9" s="1"/>
  <c r="B5" i="9"/>
</calcChain>
</file>

<file path=xl/sharedStrings.xml><?xml version="1.0" encoding="utf-8"?>
<sst xmlns="http://schemas.openxmlformats.org/spreadsheetml/2006/main" count="4315" uniqueCount="3394">
  <si>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</si>
  <si>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</si>
  <si>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</si>
  <si>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</si>
  <si>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</si>
  <si>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</si>
  <si>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</si>
  <si>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</si>
  <si>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</si>
  <si>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</si>
  <si>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</si>
  <si>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</si>
  <si>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</si>
  <si>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</si>
  <si>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</si>
  <si>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</si>
  <si>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</si>
  <si>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</si>
  <si>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</si>
  <si>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</si>
  <si>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</si>
  <si>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</si>
  <si>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</si>
  <si>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</si>
  <si>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</si>
  <si>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</si>
  <si>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</si>
  <si>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</si>
  <si>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</si>
  <si>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</si>
  <si>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</si>
  <si>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LUČKA UPRAVA OSIJEK</t>
  </si>
  <si>
    <t>BILANCA</t>
  </si>
  <si>
    <t>RAS funkcijski</t>
  </si>
  <si>
    <t>Razina:</t>
  </si>
  <si>
    <t>11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</si>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</sst>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112733.59</v>
      </c>
      <c r="D2" s="6">
        <f>'PR-RAS'!E6</f>
        <v>193995.93</v>
      </c>
      <c r="E2" s="6">
        <v>0</v>
      </c>
      <c r="F2" s="6">
        <v>0</v>
      </c>
      <c r="G2" s="7">
        <f t="shared" ref="G2:G264" si="0">(B2/1000)*(C2*1+D2*2)</f>
        <v>500.72544999999997</v>
      </c>
      <c r="H2" s="7">
        <f t="shared" ref="H2:H264" si="1">ABS(C2-ROUND(C2,0))+ABS(D2-ROUND(D2,0))</f>
        <v>0.48000000001047738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8478.73</v>
      </c>
      <c r="D46" s="1">
        <f>'PR-RAS'!E50</f>
        <v>0</v>
      </c>
      <c r="E46" s="1">
        <v>0</v>
      </c>
      <c r="F46" s="1">
        <v>0</v>
      </c>
      <c r="G46" s="2">
        <f t="shared" si="0"/>
        <v>381.54284999999999</v>
      </c>
      <c r="H46" s="2">
        <f t="shared" si="1"/>
        <v>0.27000000000043656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8478.73</v>
      </c>
      <c r="D50" s="1">
        <f>'PR-RAS'!E54</f>
        <v>0</v>
      </c>
      <c r="E50" s="1">
        <v>0</v>
      </c>
      <c r="F50" s="1">
        <v>0</v>
      </c>
      <c r="G50" s="2">
        <f t="shared" si="0"/>
        <v>415.45776999999998</v>
      </c>
      <c r="H50" s="2">
        <f t="shared" si="1"/>
        <v>0.27000000000043656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8478.73</v>
      </c>
      <c r="D53" s="1">
        <f>'PR-RAS'!E57</f>
        <v>0</v>
      </c>
      <c r="E53" s="1">
        <v>0</v>
      </c>
      <c r="F53" s="1">
        <v>0</v>
      </c>
      <c r="G53" s="2">
        <f t="shared" si="0"/>
        <v>440.89395999999994</v>
      </c>
      <c r="H53" s="2">
        <f t="shared" si="1"/>
        <v>0.27000000000043656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16199.77</v>
      </c>
      <c r="D78" s="1">
        <f>'PR-RAS'!E82</f>
        <v>17087.650000000001</v>
      </c>
      <c r="E78" s="1">
        <v>0</v>
      </c>
      <c r="F78" s="1">
        <v>0</v>
      </c>
      <c r="G78" s="2">
        <f t="shared" si="0"/>
        <v>3878.8803900000003</v>
      </c>
      <c r="H78" s="2">
        <f t="shared" si="1"/>
        <v>0.57999999999810825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16199.77</v>
      </c>
      <c r="D87" s="1">
        <f>'PR-RAS'!E91</f>
        <v>17087.650000000001</v>
      </c>
      <c r="E87" s="1">
        <v>0</v>
      </c>
      <c r="F87" s="1">
        <v>0</v>
      </c>
      <c r="G87" s="2">
        <f t="shared" si="0"/>
        <v>4332.2560199999998</v>
      </c>
      <c r="H87" s="2">
        <f t="shared" si="1"/>
        <v>0.57999999999810825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16199.77</v>
      </c>
      <c r="D88" s="1">
        <f>'PR-RAS'!E92</f>
        <v>17087.650000000001</v>
      </c>
      <c r="E88" s="1">
        <v>0</v>
      </c>
      <c r="F88" s="1">
        <v>0</v>
      </c>
      <c r="G88" s="2">
        <f t="shared" si="0"/>
        <v>4382.6310899999999</v>
      </c>
      <c r="H88" s="2">
        <f t="shared" si="1"/>
        <v>0.57999999999810825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28187.46</v>
      </c>
      <c r="D102" s="1">
        <f>'PR-RAS'!E106</f>
        <v>20613.75</v>
      </c>
      <c r="E102" s="1">
        <v>0</v>
      </c>
      <c r="F102" s="1">
        <v>0</v>
      </c>
      <c r="G102" s="2">
        <f t="shared" si="0"/>
        <v>7010.9109599999992</v>
      </c>
      <c r="H102" s="2">
        <f t="shared" si="1"/>
        <v>0.70999999999912689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28187.46</v>
      </c>
      <c r="D103" s="1">
        <f>'PR-RAS'!E107</f>
        <v>20613.75</v>
      </c>
      <c r="E103" s="1">
        <v>0</v>
      </c>
      <c r="F103" s="1">
        <v>0</v>
      </c>
      <c r="G103" s="2">
        <f t="shared" si="0"/>
        <v>7080.3259199999984</v>
      </c>
      <c r="H103" s="2">
        <f t="shared" si="1"/>
        <v>0.70999999999912689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28187.46</v>
      </c>
      <c r="D107" s="1">
        <f>'PR-RAS'!E111</f>
        <v>20613.75</v>
      </c>
      <c r="E107" s="1">
        <v>0</v>
      </c>
      <c r="F107" s="1">
        <v>0</v>
      </c>
      <c r="G107" s="2">
        <f t="shared" si="0"/>
        <v>7357.9857599999987</v>
      </c>
      <c r="H107" s="2">
        <f t="shared" si="1"/>
        <v>0.70999999999912689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1605.12</v>
      </c>
      <c r="D120" s="1">
        <f>'PR-RAS'!E124</f>
        <v>7504.62</v>
      </c>
      <c r="E120" s="1">
        <v>0</v>
      </c>
      <c r="F120" s="1">
        <v>0</v>
      </c>
      <c r="G120" s="2">
        <f t="shared" si="0"/>
        <v>1977.1088399999999</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1605.12</v>
      </c>
      <c r="D121" s="1">
        <f>'PR-RAS'!E125</f>
        <v>7504.62</v>
      </c>
      <c r="E121" s="1">
        <v>0</v>
      </c>
      <c r="F121" s="1">
        <v>0</v>
      </c>
      <c r="G121" s="2">
        <f t="shared" si="0"/>
        <v>1993.7231999999999</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1605.12</v>
      </c>
      <c r="D123" s="1">
        <f>'PR-RAS'!E127</f>
        <v>7504.62</v>
      </c>
      <c r="E123" s="1">
        <v>0</v>
      </c>
      <c r="F123" s="1">
        <v>0</v>
      </c>
      <c r="G123" s="2">
        <f t="shared" si="0"/>
        <v>2026.95192</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58262.51</v>
      </c>
      <c r="D129" s="1">
        <f>'PR-RAS'!E133</f>
        <v>148789.91</v>
      </c>
      <c r="E129" s="1">
        <v>0</v>
      </c>
      <c r="F129" s="1">
        <v>0</v>
      </c>
      <c r="G129" s="2">
        <f t="shared" si="0"/>
        <v>45547.818240000001</v>
      </c>
      <c r="H129" s="2">
        <f t="shared" si="1"/>
        <v>0.57999999999447027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58262.51</v>
      </c>
      <c r="D130" s="1">
        <f>'PR-RAS'!E134</f>
        <v>148789.91</v>
      </c>
      <c r="E130" s="1">
        <v>0</v>
      </c>
      <c r="F130" s="1">
        <v>0</v>
      </c>
      <c r="G130" s="2">
        <f t="shared" si="0"/>
        <v>45903.66057</v>
      </c>
      <c r="H130" s="2">
        <f t="shared" si="1"/>
        <v>0.57999999999447027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56703.75</v>
      </c>
      <c r="D131" s="1">
        <f>'PR-RAS'!E135</f>
        <v>73937.31</v>
      </c>
      <c r="E131" s="1">
        <v>0</v>
      </c>
      <c r="F131" s="1">
        <v>0</v>
      </c>
      <c r="G131" s="2">
        <f t="shared" si="0"/>
        <v>26595.188099999999</v>
      </c>
      <c r="H131" s="2">
        <f t="shared" si="1"/>
        <v>0.55999999999767169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1558.76</v>
      </c>
      <c r="D132" s="1">
        <f>'PR-RAS'!E136</f>
        <v>74852.600000000006</v>
      </c>
      <c r="E132" s="1">
        <v>0</v>
      </c>
      <c r="F132" s="1">
        <v>0</v>
      </c>
      <c r="G132" s="2">
        <f t="shared" si="0"/>
        <v>19815.578760000004</v>
      </c>
      <c r="H132" s="2">
        <f t="shared" si="1"/>
        <v>0.63999999999418833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84451.430000000008</v>
      </c>
      <c r="D147" s="1">
        <f>'PR-RAS'!E151</f>
        <v>124629.01000000001</v>
      </c>
      <c r="E147" s="1">
        <v>0</v>
      </c>
      <c r="F147" s="1">
        <v>0</v>
      </c>
      <c r="G147" s="2">
        <f t="shared" si="0"/>
        <v>48721.579700000002</v>
      </c>
      <c r="H147" s="2">
        <f t="shared" si="1"/>
        <v>0.44000000001688022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39572.46</v>
      </c>
      <c r="D148" s="1">
        <f>'PR-RAS'!E152</f>
        <v>49178.619999999995</v>
      </c>
      <c r="E148" s="1">
        <v>0</v>
      </c>
      <c r="F148" s="1">
        <v>0</v>
      </c>
      <c r="G148" s="2">
        <f t="shared" si="0"/>
        <v>20275.665899999996</v>
      </c>
      <c r="H148" s="2">
        <f t="shared" si="1"/>
        <v>0.8400000000037835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33284.22</v>
      </c>
      <c r="D149" s="1">
        <f>'PR-RAS'!E153</f>
        <v>40561.519999999997</v>
      </c>
      <c r="E149" s="1">
        <v>0</v>
      </c>
      <c r="F149" s="1">
        <v>0</v>
      </c>
      <c r="G149" s="2">
        <f t="shared" si="0"/>
        <v>16932.27448</v>
      </c>
      <c r="H149" s="2">
        <f t="shared" si="1"/>
        <v>0.70000000000436557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33284.22</v>
      </c>
      <c r="D150" s="1">
        <f>'PR-RAS'!E154</f>
        <v>40561.519999999997</v>
      </c>
      <c r="E150" s="1">
        <v>0</v>
      </c>
      <c r="F150" s="1">
        <v>0</v>
      </c>
      <c r="G150" s="2">
        <f t="shared" si="0"/>
        <v>17046.68174</v>
      </c>
      <c r="H150" s="2">
        <f t="shared" si="1"/>
        <v>0.70000000000436557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796.34</v>
      </c>
      <c r="D154" s="1">
        <f>'PR-RAS'!E158</f>
        <v>1924.45</v>
      </c>
      <c r="E154" s="1">
        <v>0</v>
      </c>
      <c r="F154" s="1">
        <v>0</v>
      </c>
      <c r="G154" s="2">
        <f t="shared" si="0"/>
        <v>710.72172</v>
      </c>
      <c r="H154" s="2">
        <f t="shared" si="1"/>
        <v>0.79000000000007731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5491.9</v>
      </c>
      <c r="D155" s="1">
        <f>'PR-RAS'!E159</f>
        <v>6692.65</v>
      </c>
      <c r="E155" s="1">
        <v>0</v>
      </c>
      <c r="F155" s="1">
        <v>0</v>
      </c>
      <c r="G155" s="2">
        <f t="shared" si="0"/>
        <v>2907.0887999999995</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5491.9</v>
      </c>
      <c r="D157" s="1">
        <f>'PR-RAS'!E161</f>
        <v>6692.65</v>
      </c>
      <c r="E157" s="1">
        <v>0</v>
      </c>
      <c r="F157" s="1">
        <v>0</v>
      </c>
      <c r="G157" s="2">
        <f t="shared" si="0"/>
        <v>2944.8431999999993</v>
      </c>
      <c r="H157" s="2">
        <f t="shared" si="1"/>
        <v>0.4500000000007276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44650.020000000004</v>
      </c>
      <c r="D159" s="1">
        <f>'PR-RAS'!E163</f>
        <v>75365.320000000007</v>
      </c>
      <c r="E159" s="1">
        <v>0</v>
      </c>
      <c r="F159" s="1">
        <v>0</v>
      </c>
      <c r="G159" s="2">
        <f t="shared" si="0"/>
        <v>30870.144280000004</v>
      </c>
      <c r="H159" s="2">
        <f t="shared" si="1"/>
        <v>0.34000000001105946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1775.79</v>
      </c>
      <c r="D160" s="1">
        <f>'PR-RAS'!E164</f>
        <v>1654.45</v>
      </c>
      <c r="E160" s="1">
        <v>0</v>
      </c>
      <c r="F160" s="1">
        <v>0</v>
      </c>
      <c r="G160" s="2">
        <f t="shared" si="0"/>
        <v>808.46571000000006</v>
      </c>
      <c r="H160" s="2">
        <f t="shared" si="1"/>
        <v>0.66000000000008185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544.66</v>
      </c>
      <c r="D161" s="1">
        <f>'PR-RAS'!E165</f>
        <v>868.35</v>
      </c>
      <c r="E161" s="1">
        <v>0</v>
      </c>
      <c r="F161" s="1">
        <v>0</v>
      </c>
      <c r="G161" s="2">
        <f t="shared" si="0"/>
        <v>365.01760000000002</v>
      </c>
      <c r="H161" s="2">
        <f t="shared" si="1"/>
        <v>0.69000000000005457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696.75</v>
      </c>
      <c r="D162" s="1">
        <f>'PR-RAS'!E166</f>
        <v>554.85</v>
      </c>
      <c r="E162" s="1">
        <v>0</v>
      </c>
      <c r="F162" s="1">
        <v>0</v>
      </c>
      <c r="G162" s="2">
        <f t="shared" si="0"/>
        <v>290.83845000000002</v>
      </c>
      <c r="H162" s="2">
        <f t="shared" si="1"/>
        <v>0.39999999999997726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534.38</v>
      </c>
      <c r="D163" s="1">
        <f>'PR-RAS'!E167</f>
        <v>231.25</v>
      </c>
      <c r="E163" s="1">
        <v>0</v>
      </c>
      <c r="F163" s="1">
        <v>0</v>
      </c>
      <c r="G163" s="2">
        <f t="shared" si="0"/>
        <v>161.49456000000001</v>
      </c>
      <c r="H163" s="2">
        <f t="shared" si="1"/>
        <v>0.62999999999999545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2516.4</v>
      </c>
      <c r="D165" s="1">
        <f>'PR-RAS'!E169</f>
        <v>6793.01</v>
      </c>
      <c r="E165" s="1">
        <v>0</v>
      </c>
      <c r="F165" s="1">
        <v>0</v>
      </c>
      <c r="G165" s="2">
        <f t="shared" si="0"/>
        <v>2640.7968800000003</v>
      </c>
      <c r="H165" s="2">
        <f t="shared" si="1"/>
        <v>0.41000000000030923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1721.08</v>
      </c>
      <c r="D166" s="1">
        <f>'PR-RAS'!E170</f>
        <v>2436.6799999999998</v>
      </c>
      <c r="E166" s="1">
        <v>0</v>
      </c>
      <c r="F166" s="1">
        <v>0</v>
      </c>
      <c r="G166" s="2">
        <f t="shared" si="0"/>
        <v>1088.0826</v>
      </c>
      <c r="H166" s="2">
        <f t="shared" si="1"/>
        <v>0.40000000000009095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425.36</v>
      </c>
      <c r="D168" s="1">
        <f>'PR-RAS'!E172</f>
        <v>756.07</v>
      </c>
      <c r="E168" s="1">
        <v>0</v>
      </c>
      <c r="F168" s="1">
        <v>0</v>
      </c>
      <c r="G168" s="2">
        <f t="shared" si="0"/>
        <v>323.5625</v>
      </c>
      <c r="H168" s="2">
        <f t="shared" si="1"/>
        <v>0.43000000000006366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369.96</v>
      </c>
      <c r="D170" s="1">
        <f>'PR-RAS'!E174</f>
        <v>3600.26</v>
      </c>
      <c r="E170" s="1">
        <v>0</v>
      </c>
      <c r="F170" s="1">
        <v>0</v>
      </c>
      <c r="G170" s="2">
        <f t="shared" si="0"/>
        <v>1279.4111200000002</v>
      </c>
      <c r="H170" s="2">
        <f t="shared" si="1"/>
        <v>0.30000000000023874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31930.590000000004</v>
      </c>
      <c r="D173" s="1">
        <f>'PR-RAS'!E177</f>
        <v>56020.79</v>
      </c>
      <c r="E173" s="1">
        <v>0</v>
      </c>
      <c r="F173" s="1">
        <v>0</v>
      </c>
      <c r="G173" s="2">
        <f t="shared" si="0"/>
        <v>24763.213240000001</v>
      </c>
      <c r="H173" s="2">
        <f t="shared" si="1"/>
        <v>0.61999999999534339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1364.92</v>
      </c>
      <c r="D174" s="1">
        <f>'PR-RAS'!E178</f>
        <v>2292.5300000000002</v>
      </c>
      <c r="E174" s="1">
        <v>0</v>
      </c>
      <c r="F174" s="1">
        <v>0</v>
      </c>
      <c r="G174" s="2">
        <f t="shared" si="0"/>
        <v>1029.34654</v>
      </c>
      <c r="H174" s="2">
        <f t="shared" si="1"/>
        <v>0.54999999999972715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3152.17</v>
      </c>
      <c r="D175" s="1">
        <f>'PR-RAS'!E179</f>
        <v>8532.8799999999992</v>
      </c>
      <c r="E175" s="1">
        <v>0</v>
      </c>
      <c r="F175" s="1">
        <v>0</v>
      </c>
      <c r="G175" s="2">
        <f t="shared" si="0"/>
        <v>3517.9198199999996</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85.56</v>
      </c>
      <c r="D177" s="1">
        <f>'PR-RAS'!E181</f>
        <v>293.76</v>
      </c>
      <c r="E177" s="1">
        <v>0</v>
      </c>
      <c r="F177" s="1">
        <v>0</v>
      </c>
      <c r="G177" s="2">
        <f t="shared" si="0"/>
        <v>118.46207999999999</v>
      </c>
      <c r="H177" s="2">
        <f t="shared" si="1"/>
        <v>0.68000000000000682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24377.68</v>
      </c>
      <c r="D180" s="1">
        <f>'PR-RAS'!E184</f>
        <v>38262.33</v>
      </c>
      <c r="E180" s="1">
        <v>0</v>
      </c>
      <c r="F180" s="1">
        <v>0</v>
      </c>
      <c r="G180" s="2">
        <f t="shared" si="0"/>
        <v>18061.51886</v>
      </c>
      <c r="H180" s="2">
        <f t="shared" si="1"/>
        <v>0.65000000000145519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2026.08</v>
      </c>
      <c r="D181" s="1">
        <f>'PR-RAS'!E185</f>
        <v>2361.9899999999998</v>
      </c>
      <c r="E181" s="1">
        <v>0</v>
      </c>
      <c r="F181" s="1">
        <v>0</v>
      </c>
      <c r="G181" s="2">
        <f t="shared" si="0"/>
        <v>1215.0107999999998</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924.18</v>
      </c>
      <c r="D182" s="1">
        <f>'PR-RAS'!E186</f>
        <v>4277.3</v>
      </c>
      <c r="E182" s="1">
        <v>0</v>
      </c>
      <c r="F182" s="1">
        <v>0</v>
      </c>
      <c r="G182" s="2">
        <f t="shared" si="0"/>
        <v>1715.6591800000001</v>
      </c>
      <c r="H182" s="2">
        <f t="shared" si="1"/>
        <v>0.48000000000013188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8427.24</v>
      </c>
      <c r="D184" s="1">
        <f>'PR-RAS'!E188</f>
        <v>10897.070000000002</v>
      </c>
      <c r="E184" s="1">
        <v>0</v>
      </c>
      <c r="F184" s="1">
        <v>0</v>
      </c>
      <c r="G184" s="2">
        <f t="shared" si="0"/>
        <v>5530.5125400000006</v>
      </c>
      <c r="H184" s="2">
        <f t="shared" si="1"/>
        <v>0.31000000000130967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6365.28</v>
      </c>
      <c r="D185" s="1">
        <f>'PR-RAS'!E189</f>
        <v>9413.68</v>
      </c>
      <c r="E185" s="1">
        <v>0</v>
      </c>
      <c r="F185" s="1">
        <v>0</v>
      </c>
      <c r="G185" s="2">
        <f t="shared" si="0"/>
        <v>4635.4457599999996</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472.31</v>
      </c>
      <c r="D186" s="1">
        <f>'PR-RAS'!E190</f>
        <v>444.28</v>
      </c>
      <c r="E186" s="1">
        <v>0</v>
      </c>
      <c r="F186" s="1">
        <v>0</v>
      </c>
      <c r="G186" s="2">
        <f t="shared" si="0"/>
        <v>251.76094999999998</v>
      </c>
      <c r="H186" s="2">
        <f t="shared" si="1"/>
        <v>0.58999999999997499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229.24</v>
      </c>
      <c r="D187" s="1">
        <f>'PR-RAS'!E191</f>
        <v>1039.1099999999999</v>
      </c>
      <c r="E187" s="1">
        <v>0</v>
      </c>
      <c r="F187" s="1">
        <v>0</v>
      </c>
      <c r="G187" s="2">
        <f t="shared" si="0"/>
        <v>429.18756000000002</v>
      </c>
      <c r="H187" s="2">
        <f t="shared" si="1"/>
        <v>0.34999999999990905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1360.41</v>
      </c>
      <c r="D188" s="1">
        <f>'PR-RAS'!E192</f>
        <v>0</v>
      </c>
      <c r="E188" s="1">
        <v>0</v>
      </c>
      <c r="F188" s="1">
        <v>0</v>
      </c>
      <c r="G188" s="2">
        <f t="shared" si="0"/>
        <v>254.39667000000003</v>
      </c>
      <c r="H188" s="2">
        <f t="shared" si="1"/>
        <v>0.41000000000008185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228.95</v>
      </c>
      <c r="D192" s="1">
        <f>'PR-RAS'!E196</f>
        <v>85.070000000000007</v>
      </c>
      <c r="E192" s="1">
        <v>0</v>
      </c>
      <c r="F192" s="1">
        <v>0</v>
      </c>
      <c r="G192" s="2">
        <f t="shared" si="0"/>
        <v>76.226190000000003</v>
      </c>
      <c r="H192" s="2">
        <f t="shared" si="1"/>
        <v>0.12000000000001876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228.95</v>
      </c>
      <c r="D206" s="1">
        <f>'PR-RAS'!E210</f>
        <v>85.070000000000007</v>
      </c>
      <c r="E206" s="1">
        <v>0</v>
      </c>
      <c r="F206" s="1">
        <v>0</v>
      </c>
      <c r="G206" s="2">
        <f t="shared" si="0"/>
        <v>81.813450000000003</v>
      </c>
      <c r="H206" s="2">
        <f t="shared" si="1"/>
        <v>0.12000000000001876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228.95</v>
      </c>
      <c r="D207" s="1">
        <f>'PR-RAS'!E211</f>
        <v>0</v>
      </c>
      <c r="E207" s="1">
        <v>0</v>
      </c>
      <c r="F207" s="1">
        <v>0</v>
      </c>
      <c r="G207" s="2">
        <f t="shared" si="0"/>
        <v>47.163699999999992</v>
      </c>
      <c r="H207" s="2">
        <f t="shared" si="1"/>
        <v>5.0000000000011369E-2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0.45</v>
      </c>
      <c r="E209" s="1">
        <v>0</v>
      </c>
      <c r="F209" s="1">
        <v>0</v>
      </c>
      <c r="G209" s="2">
        <f t="shared" si="0"/>
        <v>0.18720000000000001</v>
      </c>
      <c r="H209" s="2">
        <f t="shared" si="1"/>
        <v>0.45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84.62</v>
      </c>
      <c r="E210" s="1">
        <v>0</v>
      </c>
      <c r="F210" s="1">
        <v>0</v>
      </c>
      <c r="G210" s="2">
        <f t="shared" si="0"/>
        <v>35.371160000000003</v>
      </c>
      <c r="H210" s="2">
        <f t="shared" si="1"/>
        <v>0.37999999999999545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84451.430000000008</v>
      </c>
      <c r="D285" s="1">
        <f>'PR-RAS'!E289</f>
        <v>124629.01000000001</v>
      </c>
      <c r="E285" s="1">
        <v>0</v>
      </c>
      <c r="F285" s="1">
        <v>0</v>
      </c>
      <c r="G285" s="2">
        <f t="shared" si="8"/>
        <v>94773.483800000002</v>
      </c>
      <c r="H285" s="2">
        <f t="shared" si="9"/>
        <v>0.44000000001688022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28282.159999999989</v>
      </c>
      <c r="D286" s="1">
        <f>'PR-RAS'!E290</f>
        <v>69366.919999999984</v>
      </c>
      <c r="E286" s="1">
        <v>0</v>
      </c>
      <c r="F286" s="1">
        <v>0</v>
      </c>
      <c r="G286" s="2">
        <f t="shared" si="8"/>
        <v>47599.559999999976</v>
      </c>
      <c r="H286" s="2">
        <f t="shared" si="9"/>
        <v>0.24000000000523869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61850.58</v>
      </c>
      <c r="D288" s="1">
        <f>'PR-RAS'!E292</f>
        <v>0</v>
      </c>
      <c r="E288" s="1">
        <v>0</v>
      </c>
      <c r="F288" s="1">
        <v>0</v>
      </c>
      <c r="G288" s="2">
        <f t="shared" si="8"/>
        <v>17751.116459999997</v>
      </c>
      <c r="H288" s="2">
        <f t="shared" si="9"/>
        <v>0.41999999999825377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928.8900000000001</v>
      </c>
      <c r="D345" s="1">
        <f>'PR-RAS'!E350</f>
        <v>1240029.5399999998</v>
      </c>
      <c r="E345" s="1">
        <v>0</v>
      </c>
      <c r="F345" s="1">
        <v>0</v>
      </c>
      <c r="G345" s="2">
        <f t="shared" si="8"/>
        <v>853459.86167999986</v>
      </c>
      <c r="H345" s="2">
        <f t="shared" si="9"/>
        <v>0.5700000001954777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928.8900000000001</v>
      </c>
      <c r="D358" s="1">
        <f>'PR-RAS'!E363</f>
        <v>1240029.5399999998</v>
      </c>
      <c r="E358" s="1">
        <v>0</v>
      </c>
      <c r="F358" s="1">
        <v>0</v>
      </c>
      <c r="G358" s="2">
        <f t="shared" si="8"/>
        <v>885712.70528999984</v>
      </c>
      <c r="H358" s="2">
        <f t="shared" si="9"/>
        <v>0.5700000001954777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1236766.1599999999</v>
      </c>
      <c r="E359" s="1">
        <v>0</v>
      </c>
      <c r="F359" s="1">
        <v>0</v>
      </c>
      <c r="G359" s="2">
        <f t="shared" si="8"/>
        <v>885524.57055999991</v>
      </c>
      <c r="H359" s="2">
        <f t="shared" si="9"/>
        <v>0.15999999991618097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1236766.1599999999</v>
      </c>
      <c r="E363" s="1">
        <v>0</v>
      </c>
      <c r="F363" s="1">
        <v>0</v>
      </c>
      <c r="G363" s="2">
        <f t="shared" si="8"/>
        <v>895418.6998399999</v>
      </c>
      <c r="H363" s="2">
        <f t="shared" si="9"/>
        <v>0.15999999991618097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928.8900000000001</v>
      </c>
      <c r="D364" s="1">
        <f>'PR-RAS'!E369</f>
        <v>3263.38</v>
      </c>
      <c r="E364" s="1">
        <v>0</v>
      </c>
      <c r="F364" s="1">
        <v>0</v>
      </c>
      <c r="G364" s="2">
        <f t="shared" si="8"/>
        <v>2706.4009500000002</v>
      </c>
      <c r="H364" s="2">
        <f t="shared" si="9"/>
        <v>0.49000000000000909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564.07000000000005</v>
      </c>
      <c r="D365" s="1">
        <f>'PR-RAS'!E370</f>
        <v>1405.32</v>
      </c>
      <c r="E365" s="1">
        <v>0</v>
      </c>
      <c r="F365" s="1">
        <v>0</v>
      </c>
      <c r="G365" s="2">
        <f t="shared" si="8"/>
        <v>1228.39444</v>
      </c>
      <c r="H365" s="2">
        <f t="shared" si="9"/>
        <v>0.38999999999998636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364.82</v>
      </c>
      <c r="D366" s="1">
        <f>'PR-RAS'!E371</f>
        <v>1858.06</v>
      </c>
      <c r="E366" s="1">
        <v>0</v>
      </c>
      <c r="F366" s="1">
        <v>0</v>
      </c>
      <c r="G366" s="2">
        <f t="shared" si="8"/>
        <v>1489.5431000000001</v>
      </c>
      <c r="H366" s="2">
        <f t="shared" si="9"/>
        <v>0.23999999999995225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928.8900000000001</v>
      </c>
      <c r="D403" s="1">
        <f>'PR-RAS'!E408</f>
        <v>1240029.5399999998</v>
      </c>
      <c r="E403" s="1">
        <v>0</v>
      </c>
      <c r="F403" s="1">
        <v>0</v>
      </c>
      <c r="G403" s="2">
        <f t="shared" si="8"/>
        <v>997357.16394</v>
      </c>
      <c r="H403" s="2">
        <f t="shared" si="9"/>
        <v>0.5700000001954777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112733.59</v>
      </c>
      <c r="D407" s="1">
        <f>'PR-RAS'!E412</f>
        <v>193995.93</v>
      </c>
      <c r="E407" s="1">
        <v>0</v>
      </c>
      <c r="F407" s="1">
        <v>0</v>
      </c>
      <c r="G407" s="2">
        <f t="shared" si="8"/>
        <v>203294.53269999998</v>
      </c>
      <c r="H407" s="2">
        <f t="shared" si="9"/>
        <v>0.48000000001047738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85380.32</v>
      </c>
      <c r="D408" s="1">
        <f>'PR-RAS'!E413</f>
        <v>1364658.5499999998</v>
      </c>
      <c r="E408" s="1">
        <v>0</v>
      </c>
      <c r="F408" s="1">
        <v>0</v>
      </c>
      <c r="G408" s="2">
        <f t="shared" si="8"/>
        <v>1145581.8499399996</v>
      </c>
      <c r="H408" s="2">
        <f t="shared" si="9"/>
        <v>0.77000000019324943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27353.26999999999</v>
      </c>
      <c r="D409" s="1">
        <f>'PR-RAS'!E414</f>
        <v>0</v>
      </c>
      <c r="E409" s="1">
        <v>0</v>
      </c>
      <c r="F409" s="1">
        <v>0</v>
      </c>
      <c r="G409" s="2">
        <f t="shared" si="8"/>
        <v>11160.134159999994</v>
      </c>
      <c r="H409" s="2">
        <f t="shared" si="9"/>
        <v>0.26999999998952262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1170662.6199999999</v>
      </c>
      <c r="E410" s="1">
        <v>0</v>
      </c>
      <c r="F410" s="1">
        <v>0</v>
      </c>
      <c r="G410" s="2">
        <f t="shared" si="8"/>
        <v>957602.02315999987</v>
      </c>
      <c r="H410" s="2">
        <f t="shared" si="9"/>
        <v>0.38000000012107193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61850.58</v>
      </c>
      <c r="D411" s="1">
        <f>'PR-RAS'!E416</f>
        <v>0</v>
      </c>
      <c r="E411" s="1">
        <v>0</v>
      </c>
      <c r="F411" s="1">
        <v>0</v>
      </c>
      <c r="G411" s="2">
        <f t="shared" si="8"/>
        <v>25358.737799999999</v>
      </c>
      <c r="H411" s="2">
        <f t="shared" si="9"/>
        <v>0.41999999999825377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112733.59</v>
      </c>
      <c r="D633" s="1">
        <f>'PR-RAS'!E639</f>
        <v>193995.93</v>
      </c>
      <c r="E633" s="1">
        <v>0</v>
      </c>
      <c r="F633" s="1">
        <v>0</v>
      </c>
      <c r="G633" s="2">
        <f t="shared" si="10"/>
        <v>316458.48439999996</v>
      </c>
      <c r="H633" s="2">
        <f t="shared" si="11"/>
        <v>0.48000000001047738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85380.32</v>
      </c>
      <c r="D634" s="1">
        <f>'PR-RAS'!E640</f>
        <v>1364658.5499999998</v>
      </c>
      <c r="E634" s="1">
        <v>0</v>
      </c>
      <c r="F634" s="1">
        <v>0</v>
      </c>
      <c r="G634" s="2">
        <f t="shared" si="10"/>
        <v>1781703.4668599996</v>
      </c>
      <c r="H634" s="2">
        <f t="shared" si="11"/>
        <v>0.77000000019324943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27353.26999999999</v>
      </c>
      <c r="D635" s="1">
        <f>'PR-RAS'!E641</f>
        <v>0</v>
      </c>
      <c r="E635" s="1">
        <v>0</v>
      </c>
      <c r="F635" s="1">
        <v>0</v>
      </c>
      <c r="G635" s="2">
        <f t="shared" si="10"/>
        <v>17341.973179999994</v>
      </c>
      <c r="H635" s="2">
        <f t="shared" si="11"/>
        <v>0.26999999998952262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1170662.6199999999</v>
      </c>
      <c r="E636" s="1">
        <v>0</v>
      </c>
      <c r="F636" s="1">
        <v>0</v>
      </c>
      <c r="G636" s="2">
        <f t="shared" si="10"/>
        <v>1486741.5273999998</v>
      </c>
      <c r="H636" s="2">
        <f t="shared" si="11"/>
        <v>0.38000000012107193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61850.58</v>
      </c>
      <c r="D637" s="1">
        <f>'PR-RAS'!E643</f>
        <v>0</v>
      </c>
      <c r="E637" s="1">
        <v>0</v>
      </c>
      <c r="F637" s="1">
        <v>0</v>
      </c>
      <c r="G637" s="2">
        <f t="shared" si="10"/>
        <v>39336.96888</v>
      </c>
      <c r="H637" s="2">
        <f t="shared" si="11"/>
        <v>0.41999999999825377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89203.849999999991</v>
      </c>
      <c r="D639" s="1">
        <f>'PR-RAS'!E645</f>
        <v>0</v>
      </c>
      <c r="E639" s="1">
        <v>0</v>
      </c>
      <c r="F639" s="1">
        <v>0</v>
      </c>
      <c r="G639" s="2">
        <f t="shared" si="10"/>
        <v>56912.056299999997</v>
      </c>
      <c r="H639" s="2">
        <f t="shared" si="11"/>
        <v>0.15000000000873115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1170662.6199999999</v>
      </c>
      <c r="E640" s="1">
        <v>0</v>
      </c>
      <c r="F640" s="1">
        <v>0</v>
      </c>
      <c r="G640" s="2">
        <f t="shared" si="10"/>
        <v>1496106.8283599999</v>
      </c>
      <c r="H640" s="2">
        <f t="shared" si="11"/>
        <v>0.38000000012107193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796.34</v>
      </c>
      <c r="D710" s="1">
        <f>'PR-RAS'!E717</f>
        <v>0</v>
      </c>
      <c r="E710" s="1">
        <v>0</v>
      </c>
      <c r="F710" s="1">
        <v>0</v>
      </c>
      <c r="G710" s="2">
        <f t="shared" si="10"/>
        <v>564.60505999999998</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696.75</v>
      </c>
      <c r="D711" s="1">
        <f>'PR-RAS'!E718</f>
        <v>554.85</v>
      </c>
      <c r="E711" s="1">
        <v>0</v>
      </c>
      <c r="F711" s="1">
        <v>0</v>
      </c>
      <c r="G711" s="2">
        <f t="shared" si="10"/>
        <v>1282.5795000000001</v>
      </c>
      <c r="H711" s="2">
        <f t="shared" si="11"/>
        <v>0.39999999999997726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563.80999999999995</v>
      </c>
      <c r="D716" s="1">
        <f>'PR-RAS'!E723</f>
        <v>0</v>
      </c>
      <c r="E716" s="1">
        <v>0</v>
      </c>
      <c r="F716" s="1">
        <v>0</v>
      </c>
      <c r="G716" s="2">
        <f t="shared" si="10"/>
        <v>403.12414999999993</v>
      </c>
      <c r="H716" s="2">
        <f t="shared" si="11"/>
        <v>0.19000000000005457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6365.28</v>
      </c>
      <c r="D718" s="1">
        <f>'PR-RAS'!E725</f>
        <v>6958.3</v>
      </c>
      <c r="E718" s="1">
        <v>0</v>
      </c>
      <c r="F718" s="1">
        <v>0</v>
      </c>
      <c r="G718" s="2">
        <f t="shared" si="10"/>
        <v>14542.107959999999</v>
      </c>
      <c r="H718" s="2">
        <f t="shared" si="11"/>
        <v>0.57999999999992724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472.31</v>
      </c>
      <c r="D719" s="1">
        <f>'PR-RAS'!E726</f>
        <v>317.73</v>
      </c>
      <c r="E719" s="1">
        <v>0</v>
      </c>
      <c r="F719" s="1">
        <v>0</v>
      </c>
      <c r="G719" s="2">
        <f t="shared" si="10"/>
        <v>795.37885999999992</v>
      </c>
      <c r="H719" s="2">
        <f t="shared" si="11"/>
        <v>0.57999999999998408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57190.400000000001</v>
      </c>
      <c r="D1480" s="6"/>
      <c r="E1480" s="6">
        <v>0</v>
      </c>
      <c r="F1480" s="6">
        <v>0</v>
      </c>
      <c r="G1480" s="7">
        <f t="shared" ref="G1480:G1580" si="34">B1480/1000*C1480</f>
        <v>57.190400000000004</v>
      </c>
      <c r="H1480" s="7">
        <f t="shared" ref="H1480:H1580" si="35">ABS(C1480-ROUND(C1480,0))</f>
        <v>0.40000000000145519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261172.38</v>
      </c>
      <c r="D1481" s="1">
        <v>0</v>
      </c>
      <c r="E1481" s="1">
        <v>0</v>
      </c>
      <c r="F1481" s="1">
        <v>0</v>
      </c>
      <c r="G1481" s="2">
        <f t="shared" si="34"/>
        <v>522.34476000000006</v>
      </c>
      <c r="H1481" s="2">
        <f t="shared" si="35"/>
        <v>0.38000000000465661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135220.12</v>
      </c>
      <c r="D1483" s="1">
        <v>0</v>
      </c>
      <c r="E1483" s="1">
        <v>0</v>
      </c>
      <c r="F1483" s="1">
        <v>0</v>
      </c>
      <c r="G1483" s="2">
        <f t="shared" si="34"/>
        <v>540.88048000000003</v>
      </c>
      <c r="H1483" s="2">
        <f t="shared" si="35"/>
        <v>0.11999999999534339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50906.83</v>
      </c>
      <c r="D1484" s="1">
        <v>0</v>
      </c>
      <c r="E1484" s="1">
        <v>0</v>
      </c>
      <c r="F1484" s="1">
        <v>0</v>
      </c>
      <c r="G1484" s="2">
        <f t="shared" si="34"/>
        <v>254.53415000000001</v>
      </c>
      <c r="H1484" s="2">
        <f t="shared" si="35"/>
        <v>0.16999999999825377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77509.36</v>
      </c>
      <c r="D1485" s="1">
        <v>0</v>
      </c>
      <c r="E1485" s="1">
        <v>0</v>
      </c>
      <c r="F1485" s="1">
        <v>0</v>
      </c>
      <c r="G1485" s="2">
        <f t="shared" si="34"/>
        <v>465.05616000000003</v>
      </c>
      <c r="H1485" s="2">
        <f t="shared" si="35"/>
        <v>0.36000000000058208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85.07</v>
      </c>
      <c r="D1486" s="1">
        <v>0</v>
      </c>
      <c r="E1486" s="1">
        <v>0</v>
      </c>
      <c r="F1486" s="1">
        <v>0</v>
      </c>
      <c r="G1486" s="2">
        <f t="shared" si="34"/>
        <v>0.59548999999999996</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6718.86</v>
      </c>
      <c r="D1491" s="1">
        <v>0</v>
      </c>
      <c r="E1491" s="1">
        <v>0</v>
      </c>
      <c r="F1491" s="1">
        <v>0</v>
      </c>
      <c r="G1491" s="2">
        <f t="shared" si="34"/>
        <v>80.626319999999993</v>
      </c>
      <c r="H1491" s="2">
        <f t="shared" si="35"/>
        <v>0.14000000000032742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125952.26</v>
      </c>
      <c r="D1492" s="1">
        <v>0</v>
      </c>
      <c r="E1492" s="1">
        <v>0</v>
      </c>
      <c r="F1492" s="1">
        <v>0</v>
      </c>
      <c r="G1492" s="2">
        <f t="shared" si="34"/>
        <v>1637.3793799999999</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182436.91999999998</v>
      </c>
      <c r="D1499" s="1">
        <v>0</v>
      </c>
      <c r="E1499" s="1">
        <v>0</v>
      </c>
      <c r="F1499" s="1">
        <v>0</v>
      </c>
      <c r="G1499" s="2">
        <f t="shared" si="34"/>
        <v>3648.7383999999997</v>
      </c>
      <c r="H1499" s="2">
        <f t="shared" si="35"/>
        <v>8.0000000016298145E-2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104320.94</v>
      </c>
      <c r="D1501" s="1">
        <v>0</v>
      </c>
      <c r="E1501" s="1">
        <v>0</v>
      </c>
      <c r="F1501" s="1">
        <v>0</v>
      </c>
      <c r="G1501" s="2">
        <f t="shared" si="34"/>
        <v>2295.06068</v>
      </c>
      <c r="H1501" s="2">
        <f t="shared" si="35"/>
        <v>5.9999999997671694E-2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50649.55</v>
      </c>
      <c r="D1502" s="1">
        <v>0</v>
      </c>
      <c r="E1502" s="1">
        <v>0</v>
      </c>
      <c r="F1502" s="1">
        <v>0</v>
      </c>
      <c r="G1502" s="2">
        <f t="shared" si="34"/>
        <v>1164.93965</v>
      </c>
      <c r="H1502" s="2">
        <f t="shared" si="35"/>
        <v>0.44999999999708962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50258.28</v>
      </c>
      <c r="D1503" s="1">
        <v>0</v>
      </c>
      <c r="E1503" s="1">
        <v>0</v>
      </c>
      <c r="F1503" s="1">
        <v>0</v>
      </c>
      <c r="G1503" s="2">
        <f t="shared" si="34"/>
        <v>1206.1987200000001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95.03</v>
      </c>
      <c r="D1504" s="1">
        <v>0</v>
      </c>
      <c r="E1504" s="1">
        <v>0</v>
      </c>
      <c r="F1504" s="1">
        <v>0</v>
      </c>
      <c r="G1504" s="2">
        <f t="shared" si="34"/>
        <v>2.37575</v>
      </c>
      <c r="H1504" s="2">
        <f t="shared" si="35"/>
        <v>3.0000000000001137E-2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3318.08</v>
      </c>
      <c r="D1509" s="1">
        <v>0</v>
      </c>
      <c r="E1509" s="1">
        <v>0</v>
      </c>
      <c r="F1509" s="1">
        <v>0</v>
      </c>
      <c r="G1509" s="2">
        <f t="shared" si="34"/>
        <v>99.542400000000001</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78115.98</v>
      </c>
      <c r="D1510" s="1">
        <v>0</v>
      </c>
      <c r="E1510" s="1">
        <v>0</v>
      </c>
      <c r="F1510" s="1">
        <v>0</v>
      </c>
      <c r="G1510" s="2">
        <f t="shared" si="34"/>
        <v>2421.5953799999997</v>
      </c>
      <c r="H1510" s="2">
        <f t="shared" si="35"/>
        <v>2.0000000004074536E-2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135925.86000000004</v>
      </c>
      <c r="D1517" s="1">
        <v>0</v>
      </c>
      <c r="E1517" s="1">
        <v>0</v>
      </c>
      <c r="F1517" s="1">
        <v>0</v>
      </c>
      <c r="G1517" s="2">
        <f t="shared" si="34"/>
        <v>5165.1826800000017</v>
      </c>
      <c r="H1517" s="2">
        <f t="shared" si="35"/>
        <v>0.13999999995576218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30010.28</v>
      </c>
      <c r="D1518" s="1">
        <v>0</v>
      </c>
      <c r="E1518" s="1">
        <v>0</v>
      </c>
      <c r="F1518" s="1">
        <v>0</v>
      </c>
      <c r="G1518" s="2">
        <f t="shared" si="34"/>
        <v>1170.40092</v>
      </c>
      <c r="H1518" s="2">
        <f t="shared" si="35"/>
        <v>0.27999999999883585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30010.28</v>
      </c>
      <c r="D1524" s="1">
        <v>0</v>
      </c>
      <c r="E1524" s="1">
        <v>0</v>
      </c>
      <c r="F1524" s="1">
        <v>0</v>
      </c>
      <c r="G1524" s="2">
        <f t="shared" si="34"/>
        <v>1350.4625999999998</v>
      </c>
      <c r="H1524" s="2">
        <f t="shared" si="35"/>
        <v>0.27999999999883585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30010.28</v>
      </c>
      <c r="D1530" s="1">
        <v>0</v>
      </c>
      <c r="E1530" s="1">
        <v>0</v>
      </c>
      <c r="F1530" s="1">
        <v>0</v>
      </c>
      <c r="G1530" s="2">
        <f t="shared" si="34"/>
        <v>1530.5242799999999</v>
      </c>
      <c r="H1530" s="2">
        <f t="shared" si="35"/>
        <v>0.27999999999883585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6193.73</v>
      </c>
      <c r="D1531" s="1">
        <v>0</v>
      </c>
      <c r="E1531" s="1">
        <v>0</v>
      </c>
      <c r="F1531" s="1">
        <v>0</v>
      </c>
      <c r="G1531" s="2">
        <f t="shared" si="34"/>
        <v>322.07395999999994</v>
      </c>
      <c r="H1531" s="2">
        <f t="shared" si="35"/>
        <v>0.27000000000043656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23816.55</v>
      </c>
      <c r="D1533" s="1">
        <v>0</v>
      </c>
      <c r="E1533" s="1">
        <v>0</v>
      </c>
      <c r="F1533" s="1">
        <v>0</v>
      </c>
      <c r="G1533" s="2">
        <f t="shared" si="34"/>
        <v>1286.0936999999999</v>
      </c>
      <c r="H1533" s="2">
        <f t="shared" si="35"/>
        <v>0.4500000000007276</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105915.58</v>
      </c>
      <c r="D1576" s="1">
        <v>0</v>
      </c>
      <c r="E1576" s="1">
        <v>0</v>
      </c>
      <c r="F1576" s="1">
        <v>0</v>
      </c>
      <c r="G1576" s="2">
        <f t="shared" si="34"/>
        <v>10273.81126</v>
      </c>
      <c r="H1576" s="2">
        <f t="shared" si="35"/>
        <v>0.41999999999825377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58079.3</v>
      </c>
      <c r="D1578" s="1">
        <v>0</v>
      </c>
      <c r="E1578" s="1">
        <v>0</v>
      </c>
      <c r="F1578" s="1">
        <v>0</v>
      </c>
      <c r="G1578" s="2">
        <f t="shared" si="34"/>
        <v>5749.8507000000009</v>
      </c>
      <c r="H1578" s="2">
        <f t="shared" si="35"/>
        <v>0.30000000000291038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47836.28</v>
      </c>
      <c r="D1579" s="1">
        <v>0</v>
      </c>
      <c r="E1579" s="1">
        <v>0</v>
      </c>
      <c r="F1579" s="1">
        <v>0</v>
      </c>
      <c r="G1579" s="2">
        <f t="shared" si="34"/>
        <v>4783.6279999999997</v>
      </c>
      <c r="H1579" s="2">
        <f t="shared" si="35"/>
        <v>0.27999999999883585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51319</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112733.59</v>
      </c>
      <c r="I16" s="172">
        <f>'PR-RAS'!E6</f>
        <v>193995.93</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84451.430000000008</v>
      </c>
      <c r="I17" s="172">
        <f>'PR-RAS'!E151</f>
        <v>124629.01000000001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89203.849999999991</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1170662.6199999999</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57190.400000000001</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135925.86000000004</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30010.28</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105915.58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A350" sqref="A350:XFD35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112733.59</v>
      </c>
      <c r="E6" s="53">
        <f>E7+E44+E50+E82+E106+E124+E133+E139</f>
        <v>193995.93</v>
      </c>
      <c r="F6" s="54">
        <f t="shared" ref="F6:F131" si="0">IF(D6&lt;&gt;0,IF(E6/D6&gt;=100,"&gt;&gt;100",E6/D6*100),"-")</f>
        <v>172.08352009370057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8478.73</v>
      </c>
      <c r="E50" s="53">
        <f>E51+E54+E59+E62+E65+E68+E71+E74+E77</f>
        <v>0</v>
      </c>
      <c r="F50" s="54">
        <f t="shared" si="0"/>
        <v>0</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8478.73</v>
      </c>
      <c r="E54" s="53">
        <f t="shared" si="11"/>
        <v>0</v>
      </c>
      <c r="F54" s="54">
        <f t="shared" si="0"/>
        <v>0</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8478.73</v>
      </c>
      <c r="E57" s="244"/>
      <c r="F57" s="54">
        <f t="shared" si="0"/>
        <v>0</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16199.77</v>
      </c>
      <c r="E82" s="53">
        <f t="shared" si="19"/>
        <v>17087.650000000001</v>
      </c>
      <c r="F82" s="54">
        <f t="shared" si="0"/>
        <v>105.48081855483133</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16199.77</v>
      </c>
      <c r="E91" s="53">
        <f t="shared" si="21"/>
        <v>17087.650000000001</v>
      </c>
      <c r="F91" s="54">
        <f t="shared" si="0"/>
        <v>105.48081855483133</v>
      </c>
    </row>
    <row r="92" spans="1:6" ht="12.75" customHeight="1" x14ac:dyDescent="0.2">
      <c r="A92" s="55">
        <v>6421</v>
      </c>
      <c r="B92" s="87" t="s">
        <v>227</v>
      </c>
      <c r="C92" s="52" t="s">
        <v>228</v>
      </c>
      <c r="D92" s="244">
        <v>16199.77</v>
      </c>
      <c r="E92" s="244">
        <v>17087.650000000001</v>
      </c>
      <c r="F92" s="54">
        <f t="shared" si="0"/>
        <v>105.48081855483133</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28187.46</v>
      </c>
      <c r="E106" s="53">
        <f t="shared" si="23"/>
        <v>20613.75</v>
      </c>
      <c r="F106" s="54">
        <f t="shared" si="0"/>
        <v>73.130924176921226</v>
      </c>
    </row>
    <row r="107" spans="1:6" ht="12.75" customHeight="1" x14ac:dyDescent="0.2">
      <c r="A107" s="55">
        <v>651</v>
      </c>
      <c r="B107" s="87" t="s">
        <v>257</v>
      </c>
      <c r="C107" s="52" t="s">
        <v>258</v>
      </c>
      <c r="D107" s="53">
        <f t="shared" ref="D107:E107" si="24">SUM(D108:D111)</f>
        <v>28187.46</v>
      </c>
      <c r="E107" s="53">
        <f t="shared" si="24"/>
        <v>20613.75</v>
      </c>
      <c r="F107" s="54">
        <f t="shared" si="0"/>
        <v>73.130924176921226</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28187.46</v>
      </c>
      <c r="E111" s="244">
        <v>20613.75</v>
      </c>
      <c r="F111" s="54">
        <f t="shared" si="0"/>
        <v>73.130924176921226</v>
      </c>
    </row>
    <row r="112" spans="1:6" ht="12.75" customHeight="1" x14ac:dyDescent="0.2">
      <c r="A112" s="55">
        <v>652</v>
      </c>
      <c r="B112" s="87" t="s">
        <v>267</v>
      </c>
      <c r="C112" s="52" t="s">
        <v>268</v>
      </c>
      <c r="D112" s="53">
        <f t="shared" ref="D112:E112" si="25">SUM(D113:D119)</f>
        <v>0</v>
      </c>
      <c r="E112" s="53">
        <f t="shared" si="25"/>
        <v>0</v>
      </c>
      <c r="F112" s="54" t="str">
        <f t="shared" si="0"/>
        <v>-</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0</v>
      </c>
      <c r="E117" s="244"/>
      <c r="F117" s="54" t="str">
        <f t="shared" si="0"/>
        <v>-</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1605.12</v>
      </c>
      <c r="E124" s="53">
        <f t="shared" si="27"/>
        <v>7504.62</v>
      </c>
      <c r="F124" s="54">
        <f t="shared" si="0"/>
        <v>467.54261363636368</v>
      </c>
    </row>
    <row r="125" spans="1:6" ht="12.75" customHeight="1" x14ac:dyDescent="0.2">
      <c r="A125" s="55">
        <v>661</v>
      </c>
      <c r="B125" s="88" t="s">
        <v>293</v>
      </c>
      <c r="C125" s="52" t="s">
        <v>294</v>
      </c>
      <c r="D125" s="53">
        <f t="shared" ref="D125:E125" si="28">SUM(D126:D127)</f>
        <v>1605.12</v>
      </c>
      <c r="E125" s="53">
        <f t="shared" si="28"/>
        <v>7504.62</v>
      </c>
      <c r="F125" s="54">
        <f t="shared" si="0"/>
        <v>467.54261363636368</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1605.12</v>
      </c>
      <c r="E127" s="244">
        <v>7504.62</v>
      </c>
      <c r="F127" s="54">
        <f t="shared" si="0"/>
        <v>467.54261363636368</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58262.51</v>
      </c>
      <c r="E133" s="53">
        <f t="shared" si="30"/>
        <v>148789.91</v>
      </c>
      <c r="F133" s="54">
        <f t="shared" ref="F133:F223" si="31">IF(D133&lt;&gt;0,IF(E133/D133&gt;=100,"&gt;&gt;100",E133/D133*100),"-")</f>
        <v>255.37847579858814</v>
      </c>
    </row>
    <row r="134" spans="1:6" ht="24" x14ac:dyDescent="0.2">
      <c r="A134" s="55">
        <v>671</v>
      </c>
      <c r="B134" s="234" t="s">
        <v>311</v>
      </c>
      <c r="C134" s="52" t="s">
        <v>312</v>
      </c>
      <c r="D134" s="53">
        <f t="shared" ref="D134:E134" si="32">SUM(D135:D137)</f>
        <v>58262.51</v>
      </c>
      <c r="E134" s="53">
        <f t="shared" si="32"/>
        <v>148789.91</v>
      </c>
      <c r="F134" s="54">
        <f t="shared" si="31"/>
        <v>255.37847579858814</v>
      </c>
    </row>
    <row r="135" spans="1:6" ht="12.75" customHeight="1" x14ac:dyDescent="0.2">
      <c r="A135" s="55">
        <v>6711</v>
      </c>
      <c r="B135" s="87" t="s">
        <v>313</v>
      </c>
      <c r="C135" s="52" t="s">
        <v>314</v>
      </c>
      <c r="D135" s="244">
        <v>56703.75</v>
      </c>
      <c r="E135" s="244">
        <v>73937.31</v>
      </c>
      <c r="F135" s="54">
        <f t="shared" si="31"/>
        <v>130.3922756431453</v>
      </c>
    </row>
    <row r="136" spans="1:6" ht="24" x14ac:dyDescent="0.2">
      <c r="A136" s="55">
        <v>6712</v>
      </c>
      <c r="B136" s="234" t="s">
        <v>315</v>
      </c>
      <c r="C136" s="52" t="s">
        <v>316</v>
      </c>
      <c r="D136" s="244">
        <v>1558.76</v>
      </c>
      <c r="E136" s="244">
        <v>74852.600000000006</v>
      </c>
      <c r="F136" s="54">
        <f t="shared" si="31"/>
        <v>4802.060612281557</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84451.430000000008</v>
      </c>
      <c r="E151" s="53">
        <f t="shared" si="35"/>
        <v>124629.01000000001</v>
      </c>
      <c r="F151" s="54">
        <f t="shared" si="31"/>
        <v>147.57477759701641</v>
      </c>
    </row>
    <row r="152" spans="1:6" ht="12.75" customHeight="1" x14ac:dyDescent="0.2">
      <c r="A152" s="55">
        <v>31</v>
      </c>
      <c r="B152" s="87" t="s">
        <v>346</v>
      </c>
      <c r="C152" s="52" t="s">
        <v>347</v>
      </c>
      <c r="D152" s="53">
        <f t="shared" ref="D152:E152" si="36">D153+D158+D159</f>
        <v>39572.46</v>
      </c>
      <c r="E152" s="53">
        <f t="shared" si="36"/>
        <v>49178.619999999995</v>
      </c>
      <c r="F152" s="54">
        <f t="shared" si="31"/>
        <v>124.2748618610013</v>
      </c>
    </row>
    <row r="153" spans="1:6" ht="12.75" customHeight="1" x14ac:dyDescent="0.2">
      <c r="A153" s="55">
        <v>311</v>
      </c>
      <c r="B153" s="87" t="s">
        <v>348</v>
      </c>
      <c r="C153" s="52" t="s">
        <v>349</v>
      </c>
      <c r="D153" s="53">
        <f t="shared" ref="D153:E153" si="37">SUM(D154:D157)</f>
        <v>33284.22</v>
      </c>
      <c r="E153" s="53">
        <f t="shared" si="37"/>
        <v>40561.519999999997</v>
      </c>
      <c r="F153" s="54">
        <f t="shared" si="31"/>
        <v>121.86411458643163</v>
      </c>
    </row>
    <row r="154" spans="1:6" ht="12.75" customHeight="1" x14ac:dyDescent="0.2">
      <c r="A154" s="55">
        <v>3111</v>
      </c>
      <c r="B154" s="87" t="s">
        <v>350</v>
      </c>
      <c r="C154" s="52" t="s">
        <v>351</v>
      </c>
      <c r="D154" s="244">
        <v>33284.22</v>
      </c>
      <c r="E154" s="244">
        <v>40561.519999999997</v>
      </c>
      <c r="F154" s="54">
        <f t="shared" si="31"/>
        <v>121.86411458643163</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796.34</v>
      </c>
      <c r="E158" s="244">
        <v>1924.45</v>
      </c>
      <c r="F158" s="54">
        <f t="shared" si="31"/>
        <v>241.6618529773715</v>
      </c>
    </row>
    <row r="159" spans="1:6" ht="12.75" customHeight="1" x14ac:dyDescent="0.2">
      <c r="A159" s="55">
        <v>313</v>
      </c>
      <c r="B159" s="87" t="s">
        <v>360</v>
      </c>
      <c r="C159" s="52" t="s">
        <v>361</v>
      </c>
      <c r="D159" s="53">
        <f t="shared" ref="D159:E159" si="38">SUM(D160:D162)</f>
        <v>5491.9</v>
      </c>
      <c r="E159" s="53">
        <f t="shared" si="38"/>
        <v>6692.65</v>
      </c>
      <c r="F159" s="54">
        <f t="shared" si="31"/>
        <v>121.86401791729638</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5491.9</v>
      </c>
      <c r="E161" s="244">
        <v>6692.65</v>
      </c>
      <c r="F161" s="54">
        <f t="shared" si="31"/>
        <v>121.86401791729638</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44650.020000000004</v>
      </c>
      <c r="E163" s="53">
        <f t="shared" si="39"/>
        <v>75365.320000000007</v>
      </c>
      <c r="F163" s="54">
        <f t="shared" si="31"/>
        <v>168.79123458399349</v>
      </c>
    </row>
    <row r="164" spans="1:6" ht="12.75" customHeight="1" x14ac:dyDescent="0.2">
      <c r="A164" s="55">
        <v>321</v>
      </c>
      <c r="B164" s="87" t="s">
        <v>369</v>
      </c>
      <c r="C164" s="52" t="s">
        <v>370</v>
      </c>
      <c r="D164" s="53">
        <f t="shared" ref="D164:E164" si="40">SUM(D165:D168)</f>
        <v>1775.79</v>
      </c>
      <c r="E164" s="53">
        <f t="shared" si="40"/>
        <v>1654.45</v>
      </c>
      <c r="F164" s="54">
        <f t="shared" si="31"/>
        <v>93.166984834918537</v>
      </c>
    </row>
    <row r="165" spans="1:6" ht="12.75" customHeight="1" x14ac:dyDescent="0.2">
      <c r="A165" s="55">
        <v>3211</v>
      </c>
      <c r="B165" s="87" t="s">
        <v>371</v>
      </c>
      <c r="C165" s="52" t="s">
        <v>372</v>
      </c>
      <c r="D165" s="244">
        <v>544.66</v>
      </c>
      <c r="E165" s="244">
        <v>868.35</v>
      </c>
      <c r="F165" s="54">
        <f t="shared" si="31"/>
        <v>159.42973598208056</v>
      </c>
    </row>
    <row r="166" spans="1:6" ht="12.75" customHeight="1" x14ac:dyDescent="0.2">
      <c r="A166" s="55">
        <v>3212</v>
      </c>
      <c r="B166" s="87" t="s">
        <v>373</v>
      </c>
      <c r="C166" s="52" t="s">
        <v>374</v>
      </c>
      <c r="D166" s="244">
        <v>696.75</v>
      </c>
      <c r="E166" s="244">
        <v>554.85</v>
      </c>
      <c r="F166" s="54">
        <f t="shared" si="31"/>
        <v>79.634015069967717</v>
      </c>
    </row>
    <row r="167" spans="1:6" ht="12.75" customHeight="1" x14ac:dyDescent="0.2">
      <c r="A167" s="55">
        <v>3213</v>
      </c>
      <c r="B167" s="87" t="s">
        <v>375</v>
      </c>
      <c r="C167" s="52" t="s">
        <v>376</v>
      </c>
      <c r="D167" s="244">
        <v>534.38</v>
      </c>
      <c r="E167" s="244">
        <v>231.25</v>
      </c>
      <c r="F167" s="54">
        <f t="shared" si="31"/>
        <v>43.274448894045435</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2516.4</v>
      </c>
      <c r="E169" s="53">
        <f t="shared" si="41"/>
        <v>6793.01</v>
      </c>
      <c r="F169" s="54">
        <f t="shared" si="31"/>
        <v>269.94953107614054</v>
      </c>
    </row>
    <row r="170" spans="1:6" ht="12.75" customHeight="1" x14ac:dyDescent="0.2">
      <c r="A170" s="55">
        <v>3221</v>
      </c>
      <c r="B170" s="87" t="s">
        <v>381</v>
      </c>
      <c r="C170" s="52" t="s">
        <v>382</v>
      </c>
      <c r="D170" s="244">
        <v>1721.08</v>
      </c>
      <c r="E170" s="244">
        <v>2436.6799999999998</v>
      </c>
      <c r="F170" s="54">
        <f t="shared" si="31"/>
        <v>141.57854370511538</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425.36</v>
      </c>
      <c r="E172" s="244">
        <v>756.07</v>
      </c>
      <c r="F172" s="54">
        <f t="shared" si="31"/>
        <v>177.74826029716007</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369.96</v>
      </c>
      <c r="E174" s="244">
        <v>3600.26</v>
      </c>
      <c r="F174" s="54">
        <f t="shared" si="31"/>
        <v>973.14844848091684</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31930.590000000004</v>
      </c>
      <c r="E177" s="53">
        <f t="shared" si="42"/>
        <v>56020.79</v>
      </c>
      <c r="F177" s="54">
        <f t="shared" si="31"/>
        <v>175.4455210505036</v>
      </c>
    </row>
    <row r="178" spans="1:6" ht="12.75" customHeight="1" x14ac:dyDescent="0.2">
      <c r="A178" s="55">
        <v>3231</v>
      </c>
      <c r="B178" s="87" t="s">
        <v>397</v>
      </c>
      <c r="C178" s="52" t="s">
        <v>398</v>
      </c>
      <c r="D178" s="244">
        <v>1364.92</v>
      </c>
      <c r="E178" s="244">
        <v>2292.5300000000002</v>
      </c>
      <c r="F178" s="54">
        <f t="shared" si="31"/>
        <v>167.96075960495853</v>
      </c>
    </row>
    <row r="179" spans="1:6" ht="12.75" customHeight="1" x14ac:dyDescent="0.2">
      <c r="A179" s="55">
        <v>3232</v>
      </c>
      <c r="B179" s="87" t="s">
        <v>399</v>
      </c>
      <c r="C179" s="52" t="s">
        <v>400</v>
      </c>
      <c r="D179" s="244">
        <v>3152.17</v>
      </c>
      <c r="E179" s="244">
        <v>8532.8799999999992</v>
      </c>
      <c r="F179" s="54">
        <f t="shared" si="31"/>
        <v>270.69859810860453</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85.56</v>
      </c>
      <c r="E181" s="244">
        <v>293.76</v>
      </c>
      <c r="F181" s="54">
        <f t="shared" si="31"/>
        <v>343.33800841514727</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0</v>
      </c>
      <c r="E183" s="244"/>
      <c r="F183" s="54" t="str">
        <f t="shared" si="31"/>
        <v>-</v>
      </c>
    </row>
    <row r="184" spans="1:6" ht="12.75" customHeight="1" x14ac:dyDescent="0.2">
      <c r="A184" s="55">
        <v>3237</v>
      </c>
      <c r="B184" s="87" t="s">
        <v>409</v>
      </c>
      <c r="C184" s="52" t="s">
        <v>410</v>
      </c>
      <c r="D184" s="244">
        <v>24377.68</v>
      </c>
      <c r="E184" s="244">
        <v>38262.33</v>
      </c>
      <c r="F184" s="54">
        <f t="shared" si="31"/>
        <v>156.95640438302578</v>
      </c>
    </row>
    <row r="185" spans="1:6" ht="12.75" customHeight="1" x14ac:dyDescent="0.2">
      <c r="A185" s="55">
        <v>3238</v>
      </c>
      <c r="B185" s="87" t="s">
        <v>411</v>
      </c>
      <c r="C185" s="52" t="s">
        <v>412</v>
      </c>
      <c r="D185" s="244">
        <v>2026.08</v>
      </c>
      <c r="E185" s="244">
        <v>2361.9899999999998</v>
      </c>
      <c r="F185" s="54">
        <f t="shared" si="31"/>
        <v>116.57930585169392</v>
      </c>
    </row>
    <row r="186" spans="1:6" ht="12.75" customHeight="1" x14ac:dyDescent="0.2">
      <c r="A186" s="55">
        <v>3239</v>
      </c>
      <c r="B186" s="87" t="s">
        <v>413</v>
      </c>
      <c r="C186" s="52" t="s">
        <v>414</v>
      </c>
      <c r="D186" s="244">
        <v>924.18</v>
      </c>
      <c r="E186" s="244">
        <v>4277.3</v>
      </c>
      <c r="F186" s="54">
        <f t="shared" si="31"/>
        <v>462.82109545759494</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8427.24</v>
      </c>
      <c r="E188" s="53">
        <f t="shared" si="43"/>
        <v>10897.070000000002</v>
      </c>
      <c r="F188" s="54">
        <f t="shared" si="31"/>
        <v>129.30769741932119</v>
      </c>
    </row>
    <row r="189" spans="1:6" ht="12.75" customHeight="1" x14ac:dyDescent="0.2">
      <c r="A189" s="55">
        <v>3291</v>
      </c>
      <c r="B189" s="234" t="s">
        <v>419</v>
      </c>
      <c r="C189" s="52" t="s">
        <v>420</v>
      </c>
      <c r="D189" s="244">
        <v>6365.28</v>
      </c>
      <c r="E189" s="244">
        <v>9413.68</v>
      </c>
      <c r="F189" s="54">
        <f t="shared" si="31"/>
        <v>147.89105899504816</v>
      </c>
    </row>
    <row r="190" spans="1:6" ht="12.75" customHeight="1" x14ac:dyDescent="0.2">
      <c r="A190" s="55">
        <v>3292</v>
      </c>
      <c r="B190" s="87" t="s">
        <v>421</v>
      </c>
      <c r="C190" s="52" t="s">
        <v>422</v>
      </c>
      <c r="D190" s="244">
        <v>472.31</v>
      </c>
      <c r="E190" s="244">
        <v>444.28</v>
      </c>
      <c r="F190" s="54">
        <f t="shared" si="31"/>
        <v>94.065338442971765</v>
      </c>
    </row>
    <row r="191" spans="1:6" ht="12.75" customHeight="1" x14ac:dyDescent="0.2">
      <c r="A191" s="55">
        <v>3293</v>
      </c>
      <c r="B191" s="87" t="s">
        <v>423</v>
      </c>
      <c r="C191" s="52" t="s">
        <v>424</v>
      </c>
      <c r="D191" s="244">
        <v>229.24</v>
      </c>
      <c r="E191" s="244">
        <v>1039.1099999999999</v>
      </c>
      <c r="F191" s="54">
        <f t="shared" si="31"/>
        <v>453.28476705636007</v>
      </c>
    </row>
    <row r="192" spans="1:6" ht="12.75" customHeight="1" x14ac:dyDescent="0.2">
      <c r="A192" s="55">
        <v>3294</v>
      </c>
      <c r="B192" s="87" t="s">
        <v>425</v>
      </c>
      <c r="C192" s="52" t="s">
        <v>426</v>
      </c>
      <c r="D192" s="244">
        <v>1360.41</v>
      </c>
      <c r="E192" s="244"/>
      <c r="F192" s="54">
        <f t="shared" si="31"/>
        <v>0</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0</v>
      </c>
      <c r="E195" s="244"/>
      <c r="F195" s="54" t="str">
        <f t="shared" si="31"/>
        <v>-</v>
      </c>
    </row>
    <row r="196" spans="1:6" ht="12.75" customHeight="1" x14ac:dyDescent="0.2">
      <c r="A196" s="55">
        <v>34</v>
      </c>
      <c r="B196" s="234" t="s">
        <v>433</v>
      </c>
      <c r="C196" s="52" t="s">
        <v>434</v>
      </c>
      <c r="D196" s="53">
        <f t="shared" ref="D196:E196" si="44">D197+D202+D210</f>
        <v>228.95</v>
      </c>
      <c r="E196" s="53">
        <f t="shared" si="44"/>
        <v>85.070000000000007</v>
      </c>
      <c r="F196" s="54">
        <f t="shared" si="31"/>
        <v>37.15658440707579</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228.95</v>
      </c>
      <c r="E210" s="53">
        <f t="shared" si="47"/>
        <v>85.070000000000007</v>
      </c>
      <c r="F210" s="54">
        <f t="shared" si="31"/>
        <v>37.15658440707579</v>
      </c>
    </row>
    <row r="211" spans="1:6" ht="12.75" customHeight="1" x14ac:dyDescent="0.2">
      <c r="A211" s="55">
        <v>3431</v>
      </c>
      <c r="B211" s="234" t="s">
        <v>463</v>
      </c>
      <c r="C211" s="52" t="s">
        <v>464</v>
      </c>
      <c r="D211" s="244">
        <v>228.95</v>
      </c>
      <c r="E211" s="244"/>
      <c r="F211" s="54">
        <f t="shared" si="31"/>
        <v>0</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v>0.45</v>
      </c>
      <c r="F213" s="54" t="str">
        <f t="shared" si="31"/>
        <v>-</v>
      </c>
    </row>
    <row r="214" spans="1:6" ht="12.75" customHeight="1" x14ac:dyDescent="0.2">
      <c r="A214" s="55">
        <v>3434</v>
      </c>
      <c r="B214" s="87" t="s">
        <v>469</v>
      </c>
      <c r="C214" s="52" t="s">
        <v>470</v>
      </c>
      <c r="D214" s="244">
        <v>0</v>
      </c>
      <c r="E214" s="244">
        <v>84.62</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84451.430000000008</v>
      </c>
      <c r="E289" s="53">
        <f t="shared" si="79"/>
        <v>124629.01000000001</v>
      </c>
      <c r="F289" s="54">
        <f t="shared" si="76"/>
        <v>147.57477759701641</v>
      </c>
    </row>
    <row r="290" spans="1:6" ht="12.75" customHeight="1" x14ac:dyDescent="0.2">
      <c r="A290" s="55" t="s">
        <v>606</v>
      </c>
      <c r="B290" s="87" t="s">
        <v>617</v>
      </c>
      <c r="C290" s="52" t="s">
        <v>618</v>
      </c>
      <c r="D290" s="53">
        <f>IF(D6&gt;=D289,D6-D289,0)</f>
        <v>28282.159999999989</v>
      </c>
      <c r="E290" s="53">
        <f>IF(E6&gt;=E289,E6-E289,0)</f>
        <v>69366.919999999984</v>
      </c>
      <c r="F290" s="54">
        <f t="shared" si="76"/>
        <v>245.26740531840571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61850.58</v>
      </c>
      <c r="E292" s="244"/>
      <c r="F292" s="54">
        <f t="shared" si="76"/>
        <v>0</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928.8900000000001</v>
      </c>
      <c r="E350" s="53">
        <f t="shared" si="95"/>
        <v>1240029.5399999998</v>
      </c>
      <c r="F350" s="54" t="str">
        <f t="shared" si="81"/>
        <v>&gt;&gt;100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928.8900000000001</v>
      </c>
      <c r="E363" s="53">
        <f t="shared" si="99"/>
        <v>1240029.5399999998</v>
      </c>
      <c r="F363" s="54" t="str">
        <f t="shared" si="81"/>
        <v>&gt;&gt;100</v>
      </c>
    </row>
    <row r="364" spans="1:6" ht="12.75" customHeight="1" x14ac:dyDescent="0.2">
      <c r="A364" s="55">
        <v>421</v>
      </c>
      <c r="B364" s="87" t="s">
        <v>756</v>
      </c>
      <c r="C364" s="52" t="s">
        <v>757</v>
      </c>
      <c r="D364" s="53">
        <f t="shared" ref="D364:E364" si="100">SUM(D365:D368)</f>
        <v>0</v>
      </c>
      <c r="E364" s="53">
        <f t="shared" si="100"/>
        <v>1236766.1599999999</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v>1236766.1599999999</v>
      </c>
      <c r="F368" s="54" t="str">
        <f t="shared" si="81"/>
        <v>-</v>
      </c>
    </row>
    <row r="369" spans="1:6" ht="12.75" customHeight="1" x14ac:dyDescent="0.2">
      <c r="A369" s="55">
        <v>422</v>
      </c>
      <c r="B369" s="87" t="s">
        <v>762</v>
      </c>
      <c r="C369" s="52" t="s">
        <v>763</v>
      </c>
      <c r="D369" s="53">
        <f t="shared" ref="D369:E369" si="101">SUM(D370:D377)</f>
        <v>928.8900000000001</v>
      </c>
      <c r="E369" s="53">
        <f t="shared" si="101"/>
        <v>3263.38</v>
      </c>
      <c r="F369" s="54">
        <f t="shared" si="81"/>
        <v>351.32039315742441</v>
      </c>
    </row>
    <row r="370" spans="1:6" ht="12.75" customHeight="1" x14ac:dyDescent="0.2">
      <c r="A370" s="55">
        <v>4221</v>
      </c>
      <c r="B370" s="87" t="s">
        <v>672</v>
      </c>
      <c r="C370" s="52" t="s">
        <v>764</v>
      </c>
      <c r="D370" s="244">
        <v>564.07000000000005</v>
      </c>
      <c r="E370" s="244">
        <v>1405.32</v>
      </c>
      <c r="F370" s="54">
        <f t="shared" si="81"/>
        <v>249.13929122272057</v>
      </c>
    </row>
    <row r="371" spans="1:6" ht="12.75" customHeight="1" x14ac:dyDescent="0.2">
      <c r="A371" s="55">
        <v>4222</v>
      </c>
      <c r="B371" s="87" t="s">
        <v>765</v>
      </c>
      <c r="C371" s="52" t="s">
        <v>766</v>
      </c>
      <c r="D371" s="244">
        <v>364.82</v>
      </c>
      <c r="E371" s="244">
        <v>1858.06</v>
      </c>
      <c r="F371" s="54">
        <f t="shared" si="81"/>
        <v>509.30870018091116</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928.8900000000001</v>
      </c>
      <c r="E408" s="53">
        <f t="shared" si="111"/>
        <v>1240029.5399999998</v>
      </c>
      <c r="F408" s="54" t="str">
        <f t="shared" si="81"/>
        <v>&gt;&gt;100</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112733.59</v>
      </c>
      <c r="E412" s="53">
        <f>E6+E298</f>
        <v>193995.93</v>
      </c>
      <c r="F412" s="54">
        <f t="shared" si="81"/>
        <v>172.08352009370057</v>
      </c>
    </row>
    <row r="413" spans="1:6" ht="12.75" customHeight="1" x14ac:dyDescent="0.2">
      <c r="A413" s="55" t="s">
        <v>606</v>
      </c>
      <c r="B413" s="87" t="s">
        <v>829</v>
      </c>
      <c r="C413" s="52" t="s">
        <v>830</v>
      </c>
      <c r="D413" s="53">
        <f t="shared" ref="D413:E413" si="112">D289+D350</f>
        <v>85380.32</v>
      </c>
      <c r="E413" s="53">
        <f t="shared" si="112"/>
        <v>1364658.5499999998</v>
      </c>
      <c r="F413" s="54">
        <f t="shared" si="81"/>
        <v>1598.3291582884669</v>
      </c>
    </row>
    <row r="414" spans="1:6" ht="12.75" customHeight="1" x14ac:dyDescent="0.2">
      <c r="A414" s="55" t="s">
        <v>606</v>
      </c>
      <c r="B414" s="87" t="s">
        <v>831</v>
      </c>
      <c r="C414" s="52" t="s">
        <v>832</v>
      </c>
      <c r="D414" s="53">
        <f t="shared" ref="D414:E414" si="113">IF(D412&gt;=D413,D412-D413,0)</f>
        <v>27353.26999999999</v>
      </c>
      <c r="E414" s="53">
        <f t="shared" si="113"/>
        <v>0</v>
      </c>
      <c r="F414" s="54">
        <f t="shared" si="81"/>
        <v>0</v>
      </c>
    </row>
    <row r="415" spans="1:6" ht="12.75" customHeight="1" x14ac:dyDescent="0.2">
      <c r="A415" s="55" t="s">
        <v>606</v>
      </c>
      <c r="B415" s="87" t="s">
        <v>833</v>
      </c>
      <c r="C415" s="52" t="s">
        <v>834</v>
      </c>
      <c r="D415" s="53">
        <f t="shared" ref="D415:E415" si="114">IF(D413&gt;=D412,D413-D412,0)</f>
        <v>0</v>
      </c>
      <c r="E415" s="53">
        <f t="shared" si="114"/>
        <v>1170662.6199999999</v>
      </c>
      <c r="F415" s="54" t="str">
        <f t="shared" si="81"/>
        <v>-</v>
      </c>
    </row>
    <row r="416" spans="1:6" ht="12.75" customHeight="1" x14ac:dyDescent="0.2">
      <c r="A416" s="62" t="s">
        <v>835</v>
      </c>
      <c r="B416" s="234" t="s">
        <v>836</v>
      </c>
      <c r="C416" s="63" t="s">
        <v>837</v>
      </c>
      <c r="D416" s="53">
        <f t="shared" ref="D416:E416" si="115">IF(D292-D293+D409-D410&gt;=0,D292-D293+D409-D410,0)</f>
        <v>61850.58</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112733.59</v>
      </c>
      <c r="E639" s="53">
        <f t="shared" si="180"/>
        <v>193995.93</v>
      </c>
      <c r="F639" s="54">
        <f t="shared" si="119"/>
        <v>172.08352009370057</v>
      </c>
    </row>
    <row r="640" spans="1:6" ht="12.75" customHeight="1" x14ac:dyDescent="0.2">
      <c r="A640" s="55" t="s">
        <v>606</v>
      </c>
      <c r="B640" s="87" t="s">
        <v>1275</v>
      </c>
      <c r="C640" s="52" t="s">
        <v>1276</v>
      </c>
      <c r="D640" s="53">
        <f t="shared" ref="D640:E640" si="181">D413+D528</f>
        <v>85380.32</v>
      </c>
      <c r="E640" s="53">
        <f t="shared" si="181"/>
        <v>1364658.5499999998</v>
      </c>
      <c r="F640" s="54">
        <f t="shared" si="119"/>
        <v>1598.3291582884669</v>
      </c>
    </row>
    <row r="641" spans="1:6" ht="12.75" customHeight="1" x14ac:dyDescent="0.2">
      <c r="A641" s="55" t="s">
        <v>606</v>
      </c>
      <c r="B641" s="87" t="s">
        <v>1277</v>
      </c>
      <c r="C641" s="52" t="s">
        <v>1278</v>
      </c>
      <c r="D641" s="53">
        <f t="shared" ref="D641:E641" si="182">IF(D639&gt;=D640,D639-D640,0)</f>
        <v>27353.26999999999</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1170662.6199999999</v>
      </c>
      <c r="F642" s="54" t="str">
        <f t="shared" si="119"/>
        <v>-</v>
      </c>
    </row>
    <row r="643" spans="1:6" ht="24" x14ac:dyDescent="0.2">
      <c r="A643" s="62" t="s">
        <v>1281</v>
      </c>
      <c r="B643" s="87" t="s">
        <v>1282</v>
      </c>
      <c r="C643" s="63" t="s">
        <v>1281</v>
      </c>
      <c r="D643" s="53">
        <f t="shared" ref="D643:E643" si="184">IF(D416-D417+D637-D638&gt;=0,D416-D417+D637-D638,0)</f>
        <v>61850.58</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89203.849999999991</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1170662.6199999999</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0</v>
      </c>
      <c r="E649" s="244"/>
      <c r="F649" s="54" t="str">
        <f t="shared" ref="F649:F724" si="188">IF(D649&lt;&gt;0,IF(E649/D649&gt;=100,"&gt;&gt;100",E649/D649*100),"-")</f>
        <v>-</v>
      </c>
    </row>
    <row r="650" spans="1:6" ht="12.75" customHeight="1" x14ac:dyDescent="0.2">
      <c r="A650" s="55" t="s">
        <v>1294</v>
      </c>
      <c r="B650" s="87" t="s">
        <v>1295</v>
      </c>
      <c r="C650" s="52" t="s">
        <v>1294</v>
      </c>
      <c r="D650" s="244">
        <v>0</v>
      </c>
      <c r="E650" s="244"/>
      <c r="F650" s="54" t="str">
        <f t="shared" si="188"/>
        <v>-</v>
      </c>
    </row>
    <row r="651" spans="1:6" ht="12.75" customHeight="1" x14ac:dyDescent="0.2">
      <c r="A651" s="55" t="s">
        <v>1296</v>
      </c>
      <c r="B651" s="87" t="s">
        <v>1297</v>
      </c>
      <c r="C651" s="52" t="s">
        <v>1296</v>
      </c>
      <c r="D651" s="244">
        <v>0</v>
      </c>
      <c r="E651" s="244"/>
      <c r="F651" s="54" t="str">
        <f t="shared" si="188"/>
        <v>-</v>
      </c>
    </row>
    <row r="652" spans="1:6" ht="24" x14ac:dyDescent="0.2">
      <c r="A652" s="55">
        <v>11</v>
      </c>
      <c r="B652" s="87" t="s">
        <v>1298</v>
      </c>
      <c r="C652" s="52" t="s">
        <v>1299</v>
      </c>
      <c r="D652" s="53">
        <f t="shared" ref="D652:E652" si="189">+D649+D650-D651</f>
        <v>0</v>
      </c>
      <c r="E652" s="53">
        <f t="shared" si="189"/>
        <v>0</v>
      </c>
      <c r="F652" s="54" t="str">
        <f t="shared" si="188"/>
        <v>-</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8</v>
      </c>
      <c r="E654" s="264">
        <v>8</v>
      </c>
      <c r="F654" s="54">
        <f t="shared" si="188"/>
        <v>100</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8</v>
      </c>
      <c r="E656" s="264">
        <v>8</v>
      </c>
      <c r="F656" s="54">
        <f t="shared" si="188"/>
        <v>100</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796.34</v>
      </c>
      <c r="E717" s="244"/>
      <c r="F717" s="54">
        <f t="shared" si="188"/>
        <v>0</v>
      </c>
    </row>
    <row r="718" spans="1:6" ht="12.75" customHeight="1" x14ac:dyDescent="0.2">
      <c r="A718" s="55">
        <v>32121</v>
      </c>
      <c r="B718" s="87" t="s">
        <v>1413</v>
      </c>
      <c r="C718" s="52" t="s">
        <v>1414</v>
      </c>
      <c r="D718" s="244">
        <v>696.75</v>
      </c>
      <c r="E718" s="244">
        <v>554.85</v>
      </c>
      <c r="F718" s="54">
        <f t="shared" si="188"/>
        <v>79.634015069967717</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563.80999999999995</v>
      </c>
      <c r="E723" s="244"/>
      <c r="F723" s="54">
        <f t="shared" si="188"/>
        <v>0</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6365.28</v>
      </c>
      <c r="E725" s="244">
        <v>6958.3</v>
      </c>
      <c r="F725" s="54">
        <f t="shared" ref="F725:F979" si="190">IF(D725&lt;&gt;0,IF(E725/D725&gt;=100,"&gt;&gt;100",E725/D725*100),"-")</f>
        <v>109.31647940074907</v>
      </c>
    </row>
    <row r="726" spans="1:6" ht="12.75" customHeight="1" x14ac:dyDescent="0.2">
      <c r="A726" s="55" t="s">
        <v>1429</v>
      </c>
      <c r="B726" s="87" t="s">
        <v>1430</v>
      </c>
      <c r="C726" s="52" t="s">
        <v>1429</v>
      </c>
      <c r="D726" s="244">
        <v>472.31</v>
      </c>
      <c r="E726" s="244">
        <v>317.73</v>
      </c>
      <c r="F726" s="54">
        <f t="shared" si="190"/>
        <v>67.27149541614618</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8"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57190.400000000001</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261172.38</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135220.12</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50906.83</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77509.36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85.07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6718.86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125952.26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182436.91999999998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104320.94</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50649.55</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50258.28</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95.03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3318.08</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78115.98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135925.86000000004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30010.28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30010.28</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30010.28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6193.73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23816.55</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105915.58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58079.3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47836.28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2023</v>
      </c>
      <c r="H3" s="130">
        <f>IF(RefStr!C12&lt;&gt;"",INT(VALUE(MID(RefStr!C12,6,2))),0)</f>
        <v>3</v>
      </c>
      <c r="I3" s="131">
        <f>RefStr!C10*1</f>
        <v>11</v>
      </c>
      <c r="J3" s="132" t="str">
        <f>RefStr!H7</f>
        <v>DA</v>
      </c>
      <c r="K3" s="130" t="str">
        <f>RefStr!H9</f>
        <v>NE</v>
      </c>
      <c r="L3" s="130" t="str">
        <f>RefStr!H10</f>
        <v>NE</v>
      </c>
      <c r="M3" s="130" t="str">
        <f>RefStr!H8</f>
        <v>NE</v>
      </c>
      <c r="N3" s="130" t="str">
        <f>RefStr!H11</f>
        <v>DA</v>
      </c>
      <c r="O3" s="133">
        <f>RefStr!C6</f>
        <v>51319</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SUM(E20:E273)</f>
        <v>0</v>
      </c>
      <c r="F19" s="73">
        <f>SUM(F20:F273)</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3169</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0</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30" customHeight="1" x14ac:dyDescent="0.2">
      <c r="A225" s="135">
        <v>189</v>
      </c>
      <c r="B225" s="136" t="str">
        <f t="shared" si="19"/>
        <v>O.K.</v>
      </c>
      <c r="C225" s="120" t="s">
        <v>3227</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3228</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3229</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3230</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3231</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3232</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3233</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3234</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3235</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3236</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3237</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3238</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3239</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3240</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3241</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3242</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3243</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3244</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3245</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3246</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3247</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3248</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3249</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3250</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3251</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3252</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3253</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3254</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3255</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3256</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3257</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3258</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3259</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3260</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3261</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3262</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3263</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3264</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3265</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3266</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3267</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3268</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3269</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3270</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3271</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3272</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3273</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3274</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3275</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3276</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3276</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3276</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3295</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3276</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3297</v>
      </c>
      <c r="B1" s="384"/>
      <c r="C1" s="384"/>
    </row>
    <row r="2" spans="1:17" ht="33" customHeight="1" x14ac:dyDescent="0.2">
      <c r="A2" s="385" t="s">
        <v>3298</v>
      </c>
      <c r="B2" s="386"/>
      <c r="C2" s="377"/>
      <c r="D2" s="4"/>
      <c r="E2" s="4"/>
      <c r="F2" s="4"/>
      <c r="G2" s="4"/>
      <c r="H2" s="4"/>
      <c r="I2" s="4"/>
      <c r="J2" s="4"/>
      <c r="K2" s="4"/>
      <c r="L2" s="4"/>
      <c r="M2" s="4"/>
      <c r="N2" s="4"/>
      <c r="O2" s="4"/>
      <c r="P2" s="4"/>
      <c r="Q2" s="4"/>
    </row>
    <row r="3" spans="1:17" ht="18.75" customHeight="1" x14ac:dyDescent="0.2">
      <c r="A3" s="42" t="s">
        <v>3299</v>
      </c>
      <c r="B3" s="387" t="s">
        <v>3300</v>
      </c>
      <c r="C3" s="377"/>
      <c r="D3" s="4"/>
      <c r="E3" s="4"/>
      <c r="F3" s="4"/>
      <c r="G3" s="4"/>
      <c r="H3" s="4"/>
      <c r="I3" s="4"/>
      <c r="J3" s="4"/>
      <c r="K3" s="4"/>
      <c r="L3" s="4"/>
      <c r="M3" s="4"/>
      <c r="N3" s="4"/>
      <c r="O3" s="4"/>
      <c r="P3" s="4"/>
      <c r="Q3" s="4"/>
    </row>
    <row r="4" spans="1:17" ht="37.5" hidden="1" customHeight="1" x14ac:dyDescent="0.2">
      <c r="A4" s="43" t="s">
        <v>3301</v>
      </c>
      <c r="B4" s="376" t="s">
        <v>3302</v>
      </c>
      <c r="C4" s="377"/>
      <c r="D4" s="4"/>
      <c r="E4" s="4"/>
      <c r="F4" s="4"/>
      <c r="G4" s="4"/>
      <c r="H4" s="4"/>
      <c r="I4" s="4"/>
      <c r="J4" s="4"/>
      <c r="K4" s="4"/>
      <c r="L4" s="4"/>
      <c r="M4" s="4"/>
      <c r="N4" s="4"/>
      <c r="O4" s="4"/>
      <c r="P4" s="4"/>
      <c r="Q4" s="4"/>
    </row>
    <row r="5" spans="1:17" ht="48" hidden="1" customHeight="1" x14ac:dyDescent="0.2">
      <c r="A5" s="43" t="s">
        <v>3301</v>
      </c>
      <c r="B5" s="376" t="s">
        <v>3303</v>
      </c>
      <c r="C5" s="377"/>
      <c r="D5" s="4"/>
      <c r="E5" s="4"/>
      <c r="F5" s="4"/>
      <c r="G5" s="4"/>
      <c r="H5" s="4"/>
      <c r="I5" s="4"/>
      <c r="J5" s="4"/>
      <c r="K5" s="4"/>
      <c r="L5" s="4"/>
      <c r="M5" s="4"/>
      <c r="N5" s="4"/>
      <c r="O5" s="4"/>
      <c r="P5" s="4"/>
      <c r="Q5" s="4"/>
    </row>
    <row r="6" spans="1:17" ht="59.25" hidden="1" customHeight="1" x14ac:dyDescent="0.2">
      <c r="A6" s="43" t="s">
        <v>3301</v>
      </c>
      <c r="B6" s="376" t="s">
        <v>3304</v>
      </c>
      <c r="C6" s="377"/>
      <c r="D6" s="4"/>
      <c r="E6" s="4"/>
      <c r="F6" s="4"/>
      <c r="G6" s="4"/>
      <c r="H6" s="4"/>
      <c r="I6" s="4"/>
      <c r="J6" s="4"/>
      <c r="K6" s="4"/>
      <c r="L6" s="4"/>
      <c r="M6" s="4"/>
      <c r="N6" s="4"/>
      <c r="O6" s="4"/>
      <c r="P6" s="4"/>
      <c r="Q6" s="4"/>
    </row>
    <row r="7" spans="1:17" ht="48" hidden="1" customHeight="1" x14ac:dyDescent="0.2">
      <c r="A7" s="43" t="s">
        <v>3305</v>
      </c>
      <c r="B7" s="376" t="s">
        <v>3306</v>
      </c>
      <c r="C7" s="377"/>
      <c r="D7" s="4"/>
      <c r="E7" s="4"/>
      <c r="F7" s="4"/>
      <c r="G7" s="4"/>
      <c r="H7" s="4"/>
      <c r="I7" s="4"/>
      <c r="J7" s="4"/>
      <c r="K7" s="4"/>
      <c r="L7" s="4"/>
      <c r="M7" s="4"/>
      <c r="N7" s="4"/>
      <c r="O7" s="4"/>
      <c r="P7" s="4"/>
      <c r="Q7" s="4"/>
    </row>
    <row r="8" spans="1:17" ht="41.25" hidden="1" customHeight="1" x14ac:dyDescent="0.2">
      <c r="A8" s="43" t="s">
        <v>3307</v>
      </c>
      <c r="B8" s="376" t="s">
        <v>3308</v>
      </c>
      <c r="C8" s="377"/>
      <c r="D8" s="4"/>
      <c r="E8" s="4"/>
      <c r="F8" s="4"/>
      <c r="G8" s="4"/>
      <c r="H8" s="4"/>
      <c r="I8" s="4"/>
      <c r="J8" s="4"/>
      <c r="K8" s="4"/>
      <c r="L8" s="4"/>
      <c r="M8" s="4"/>
      <c r="N8" s="4"/>
      <c r="O8" s="4"/>
      <c r="P8" s="4"/>
      <c r="Q8" s="4"/>
    </row>
    <row r="9" spans="1:17" ht="59.25" hidden="1" customHeight="1" x14ac:dyDescent="0.2">
      <c r="A9" s="43" t="s">
        <v>3309</v>
      </c>
      <c r="B9" s="376" t="s">
        <v>3310</v>
      </c>
      <c r="C9" s="377"/>
      <c r="D9" s="4"/>
      <c r="E9" s="4"/>
      <c r="F9" s="4"/>
      <c r="G9" s="4"/>
      <c r="H9" s="4"/>
      <c r="I9" s="4"/>
      <c r="J9" s="4"/>
      <c r="K9" s="4"/>
      <c r="L9" s="4"/>
      <c r="M9" s="4"/>
      <c r="N9" s="4"/>
      <c r="O9" s="4"/>
      <c r="P9" s="4"/>
      <c r="Q9" s="4"/>
    </row>
    <row r="10" spans="1:17" ht="61.5" hidden="1" customHeight="1" x14ac:dyDescent="0.2">
      <c r="A10" s="43" t="s">
        <v>3309</v>
      </c>
      <c r="B10" s="376" t="s">
        <v>3311</v>
      </c>
      <c r="C10" s="377"/>
      <c r="D10" s="4"/>
      <c r="E10" s="4"/>
      <c r="F10" s="4"/>
      <c r="G10" s="4"/>
      <c r="H10" s="4"/>
      <c r="I10" s="4"/>
      <c r="J10" s="4"/>
      <c r="K10" s="4"/>
      <c r="L10" s="4"/>
      <c r="M10" s="4"/>
      <c r="N10" s="4"/>
      <c r="O10" s="4"/>
      <c r="P10" s="4"/>
      <c r="Q10" s="4"/>
    </row>
    <row r="11" spans="1:17" ht="43.5" hidden="1" customHeight="1" x14ac:dyDescent="0.2">
      <c r="A11" s="43" t="s">
        <v>3309</v>
      </c>
      <c r="B11" s="376" t="s">
        <v>3312</v>
      </c>
      <c r="C11" s="377"/>
      <c r="D11" s="4"/>
      <c r="E11" s="4"/>
      <c r="F11" s="4"/>
      <c r="G11" s="4"/>
      <c r="H11" s="4"/>
      <c r="I11" s="4"/>
      <c r="J11" s="4"/>
      <c r="K11" s="4"/>
      <c r="L11" s="4"/>
      <c r="M11" s="4"/>
      <c r="N11" s="4"/>
      <c r="O11" s="4"/>
      <c r="P11" s="4"/>
      <c r="Q11" s="4"/>
    </row>
    <row r="12" spans="1:17" ht="27.75" hidden="1" customHeight="1" x14ac:dyDescent="0.2">
      <c r="A12" s="43" t="s">
        <v>3313</v>
      </c>
      <c r="B12" s="376" t="s">
        <v>3314</v>
      </c>
      <c r="C12" s="377"/>
      <c r="D12" s="4"/>
      <c r="E12" s="4"/>
      <c r="F12" s="4"/>
      <c r="G12" s="4"/>
      <c r="H12" s="4"/>
      <c r="I12" s="4"/>
      <c r="J12" s="4"/>
      <c r="K12" s="4"/>
      <c r="L12" s="4"/>
      <c r="M12" s="4"/>
      <c r="N12" s="4"/>
      <c r="O12" s="4"/>
      <c r="P12" s="4"/>
      <c r="Q12" s="4"/>
    </row>
    <row r="13" spans="1:17" ht="27.75" hidden="1" customHeight="1" x14ac:dyDescent="0.2">
      <c r="A13" s="43" t="s">
        <v>3315</v>
      </c>
      <c r="B13" s="376" t="s">
        <v>3316</v>
      </c>
      <c r="C13" s="377"/>
      <c r="D13" s="4"/>
      <c r="E13" s="4"/>
      <c r="F13" s="4"/>
      <c r="G13" s="4"/>
      <c r="H13" s="4"/>
      <c r="I13" s="4"/>
      <c r="J13" s="4"/>
      <c r="K13" s="4"/>
      <c r="L13" s="4"/>
      <c r="M13" s="4"/>
      <c r="N13" s="4"/>
      <c r="O13" s="4"/>
      <c r="P13" s="4"/>
      <c r="Q13" s="4"/>
    </row>
    <row r="14" spans="1:17" ht="45.75" hidden="1" customHeight="1" x14ac:dyDescent="0.2">
      <c r="A14" s="43" t="s">
        <v>3317</v>
      </c>
      <c r="B14" s="376" t="s">
        <v>3318</v>
      </c>
      <c r="C14" s="377"/>
      <c r="D14" s="4"/>
      <c r="E14" s="4"/>
      <c r="F14" s="4"/>
      <c r="G14" s="4"/>
      <c r="H14" s="4"/>
      <c r="I14" s="4"/>
      <c r="J14" s="4"/>
      <c r="K14" s="4"/>
      <c r="L14" s="4"/>
      <c r="M14" s="4"/>
      <c r="N14" s="4"/>
      <c r="O14" s="4"/>
      <c r="P14" s="4"/>
      <c r="Q14" s="4"/>
    </row>
    <row r="15" spans="1:17" ht="45.75" hidden="1" customHeight="1" x14ac:dyDescent="0.2">
      <c r="A15" s="43" t="s">
        <v>3319</v>
      </c>
      <c r="B15" s="376" t="s">
        <v>3320</v>
      </c>
      <c r="C15" s="377"/>
      <c r="D15" s="4"/>
      <c r="E15" s="4"/>
      <c r="F15" s="4"/>
      <c r="G15" s="4"/>
      <c r="H15" s="4"/>
      <c r="I15" s="4"/>
      <c r="J15" s="4"/>
      <c r="K15" s="4"/>
      <c r="L15" s="4"/>
      <c r="M15" s="4"/>
      <c r="N15" s="4"/>
      <c r="O15" s="4"/>
      <c r="P15" s="4"/>
      <c r="Q15" s="4"/>
    </row>
    <row r="16" spans="1:17" ht="51" hidden="1" customHeight="1" x14ac:dyDescent="0.2">
      <c r="A16" s="43" t="s">
        <v>3321</v>
      </c>
      <c r="B16" s="376" t="s">
        <v>3322</v>
      </c>
      <c r="C16" s="377"/>
      <c r="D16" s="4"/>
      <c r="E16" s="4"/>
      <c r="F16" s="4"/>
      <c r="G16" s="4"/>
      <c r="H16" s="4"/>
      <c r="I16" s="4"/>
      <c r="J16" s="4"/>
      <c r="K16" s="4"/>
      <c r="L16" s="4"/>
      <c r="M16" s="4"/>
      <c r="N16" s="4"/>
      <c r="O16" s="4"/>
      <c r="P16" s="4"/>
      <c r="Q16" s="4"/>
    </row>
    <row r="17" spans="1:17" ht="27.75" hidden="1" customHeight="1" x14ac:dyDescent="0.2">
      <c r="A17" s="43" t="s">
        <v>3323</v>
      </c>
      <c r="B17" s="376" t="s">
        <v>3324</v>
      </c>
      <c r="C17" s="377"/>
      <c r="D17" s="4"/>
      <c r="E17" s="4"/>
      <c r="F17" s="4"/>
      <c r="G17" s="4"/>
      <c r="H17" s="4"/>
      <c r="I17" s="4"/>
      <c r="J17" s="4"/>
      <c r="K17" s="4"/>
      <c r="L17" s="4"/>
      <c r="M17" s="4"/>
      <c r="N17" s="4"/>
      <c r="O17" s="4"/>
      <c r="P17" s="4"/>
      <c r="Q17" s="4"/>
    </row>
    <row r="18" spans="1:17" ht="27.75" hidden="1" customHeight="1" x14ac:dyDescent="0.2">
      <c r="A18" s="43" t="s">
        <v>3325</v>
      </c>
      <c r="B18" s="376" t="s">
        <v>3326</v>
      </c>
      <c r="C18" s="377"/>
      <c r="D18" s="4"/>
      <c r="E18" s="4"/>
      <c r="F18" s="4"/>
      <c r="G18" s="4"/>
      <c r="H18" s="4"/>
      <c r="I18" s="4"/>
      <c r="J18" s="4"/>
      <c r="K18" s="4"/>
      <c r="L18" s="4"/>
      <c r="M18" s="4"/>
      <c r="N18" s="4"/>
      <c r="O18" s="4"/>
      <c r="P18" s="4"/>
      <c r="Q18" s="4"/>
    </row>
    <row r="19" spans="1:17" ht="45" hidden="1" customHeight="1" x14ac:dyDescent="0.2">
      <c r="A19" s="43" t="s">
        <v>3325</v>
      </c>
      <c r="B19" s="376" t="s">
        <v>3327</v>
      </c>
      <c r="C19" s="377"/>
      <c r="D19" s="4"/>
      <c r="E19" s="4"/>
      <c r="F19" s="4"/>
      <c r="G19" s="4"/>
      <c r="H19" s="4"/>
      <c r="I19" s="4"/>
      <c r="J19" s="4"/>
      <c r="K19" s="4"/>
      <c r="L19" s="4"/>
      <c r="M19" s="4"/>
      <c r="N19" s="4"/>
      <c r="O19" s="4"/>
      <c r="P19" s="4"/>
      <c r="Q19" s="4"/>
    </row>
    <row r="20" spans="1:17" ht="45" hidden="1" customHeight="1" x14ac:dyDescent="0.2">
      <c r="A20" s="43" t="s">
        <v>3328</v>
      </c>
      <c r="B20" s="376" t="s">
        <v>3329</v>
      </c>
      <c r="C20" s="377"/>
      <c r="D20" s="4"/>
      <c r="E20" s="4"/>
      <c r="F20" s="4"/>
      <c r="G20" s="4"/>
      <c r="H20" s="4"/>
      <c r="I20" s="4"/>
      <c r="J20" s="4"/>
      <c r="K20" s="4"/>
      <c r="L20" s="4"/>
      <c r="M20" s="4"/>
      <c r="N20" s="4"/>
      <c r="O20" s="4"/>
      <c r="P20" s="4"/>
      <c r="Q20" s="4"/>
    </row>
    <row r="21" spans="1:17" ht="30" hidden="1" customHeight="1" x14ac:dyDescent="0.2">
      <c r="A21" s="43" t="s">
        <v>3330</v>
      </c>
      <c r="B21" s="376" t="s">
        <v>3331</v>
      </c>
      <c r="C21" s="377"/>
      <c r="D21" s="4"/>
      <c r="E21" s="4"/>
      <c r="F21" s="4"/>
      <c r="G21" s="4"/>
      <c r="H21" s="4"/>
      <c r="I21" s="4"/>
      <c r="J21" s="4"/>
      <c r="K21" s="4"/>
      <c r="L21" s="4"/>
      <c r="M21" s="4"/>
      <c r="N21" s="4"/>
      <c r="O21" s="4"/>
      <c r="P21" s="4"/>
      <c r="Q21" s="4"/>
    </row>
    <row r="22" spans="1:17" ht="30" hidden="1" customHeight="1" x14ac:dyDescent="0.2">
      <c r="A22" s="43" t="s">
        <v>3332</v>
      </c>
      <c r="B22" s="376" t="s">
        <v>3333</v>
      </c>
      <c r="C22" s="377"/>
      <c r="D22" s="4"/>
      <c r="E22" s="4"/>
      <c r="F22" s="4"/>
      <c r="G22" s="4"/>
      <c r="H22" s="4"/>
      <c r="I22" s="4"/>
      <c r="J22" s="4"/>
      <c r="K22" s="4"/>
      <c r="L22" s="4"/>
      <c r="M22" s="4"/>
      <c r="N22" s="4"/>
      <c r="O22" s="4"/>
      <c r="P22" s="4"/>
      <c r="Q22" s="4"/>
    </row>
    <row r="23" spans="1:17" ht="30" hidden="1" customHeight="1" x14ac:dyDescent="0.2">
      <c r="A23" s="43" t="s">
        <v>3334</v>
      </c>
      <c r="B23" s="376" t="s">
        <v>3335</v>
      </c>
      <c r="C23" s="377"/>
      <c r="D23" s="4"/>
      <c r="E23" s="4"/>
      <c r="F23" s="4"/>
      <c r="G23" s="4"/>
      <c r="H23" s="4"/>
      <c r="I23" s="4"/>
      <c r="J23" s="4"/>
      <c r="K23" s="4"/>
      <c r="L23" s="4"/>
      <c r="M23" s="4"/>
      <c r="N23" s="4"/>
      <c r="O23" s="4"/>
      <c r="P23" s="4"/>
      <c r="Q23" s="4"/>
    </row>
    <row r="24" spans="1:17" ht="30" hidden="1" customHeight="1" x14ac:dyDescent="0.2">
      <c r="A24" s="43" t="s">
        <v>3336</v>
      </c>
      <c r="B24" s="376" t="s">
        <v>3337</v>
      </c>
      <c r="C24" s="377"/>
      <c r="D24" s="4"/>
      <c r="E24" s="4"/>
      <c r="F24" s="4"/>
      <c r="G24" s="4"/>
      <c r="H24" s="4"/>
      <c r="I24" s="4"/>
      <c r="J24" s="4"/>
      <c r="K24" s="4"/>
      <c r="L24" s="4"/>
      <c r="M24" s="4"/>
      <c r="N24" s="4"/>
      <c r="O24" s="4"/>
      <c r="P24" s="4"/>
      <c r="Q24" s="4"/>
    </row>
    <row r="25" spans="1:17" ht="30" hidden="1" customHeight="1" x14ac:dyDescent="0.2">
      <c r="A25" s="43" t="s">
        <v>3338</v>
      </c>
      <c r="B25" s="376" t="s">
        <v>3339</v>
      </c>
      <c r="C25" s="377"/>
      <c r="D25" s="4"/>
      <c r="E25" s="4"/>
      <c r="F25" s="4"/>
      <c r="G25" s="4"/>
      <c r="H25" s="4"/>
      <c r="I25" s="4"/>
      <c r="J25" s="4"/>
      <c r="K25" s="4"/>
      <c r="L25" s="4"/>
      <c r="M25" s="4"/>
      <c r="N25" s="4"/>
      <c r="O25" s="4"/>
      <c r="P25" s="4"/>
      <c r="Q25" s="4"/>
    </row>
    <row r="26" spans="1:17" ht="30" hidden="1" customHeight="1" x14ac:dyDescent="0.2">
      <c r="A26" s="43" t="s">
        <v>3340</v>
      </c>
      <c r="B26" s="376" t="s">
        <v>3341</v>
      </c>
      <c r="C26" s="377"/>
      <c r="D26" s="4"/>
      <c r="E26" s="4"/>
      <c r="F26" s="4"/>
      <c r="G26" s="4"/>
      <c r="H26" s="4"/>
      <c r="I26" s="4"/>
      <c r="J26" s="4"/>
      <c r="K26" s="4"/>
      <c r="L26" s="4"/>
      <c r="M26" s="4"/>
      <c r="N26" s="4"/>
      <c r="O26" s="4"/>
      <c r="P26" s="4"/>
      <c r="Q26" s="4"/>
    </row>
    <row r="27" spans="1:17" ht="70.5" hidden="1" customHeight="1" x14ac:dyDescent="0.2">
      <c r="A27" s="43" t="s">
        <v>3342</v>
      </c>
      <c r="B27" s="376" t="s">
        <v>3343</v>
      </c>
      <c r="C27" s="377"/>
      <c r="D27" s="4"/>
      <c r="E27" s="4"/>
      <c r="F27" s="4"/>
      <c r="G27" s="4"/>
      <c r="H27" s="4"/>
      <c r="I27" s="4"/>
      <c r="J27" s="4"/>
      <c r="K27" s="4"/>
      <c r="L27" s="4"/>
      <c r="M27" s="4"/>
      <c r="N27" s="4"/>
      <c r="O27" s="4"/>
      <c r="P27" s="4"/>
      <c r="Q27" s="4"/>
    </row>
    <row r="28" spans="1:17" ht="48" hidden="1" customHeight="1" x14ac:dyDescent="0.2">
      <c r="A28" s="43" t="s">
        <v>3344</v>
      </c>
      <c r="B28" s="376" t="s">
        <v>3345</v>
      </c>
      <c r="C28" s="377"/>
      <c r="D28" s="4"/>
      <c r="E28" s="4"/>
      <c r="F28" s="4"/>
      <c r="G28" s="4"/>
      <c r="H28" s="4"/>
      <c r="I28" s="4"/>
      <c r="J28" s="4"/>
      <c r="K28" s="4"/>
      <c r="L28" s="4"/>
      <c r="M28" s="4"/>
      <c r="N28" s="4"/>
      <c r="O28" s="4"/>
      <c r="P28" s="4"/>
      <c r="Q28" s="4"/>
    </row>
    <row r="29" spans="1:17" ht="100.5" hidden="1" customHeight="1" x14ac:dyDescent="0.2">
      <c r="A29" s="43" t="s">
        <v>3346</v>
      </c>
      <c r="B29" s="376" t="s">
        <v>3347</v>
      </c>
      <c r="C29" s="377"/>
      <c r="D29" s="4"/>
      <c r="E29" s="4"/>
      <c r="F29" s="4"/>
      <c r="G29" s="4"/>
      <c r="H29" s="4"/>
      <c r="I29" s="4"/>
      <c r="J29" s="4"/>
      <c r="K29" s="4"/>
      <c r="L29" s="4"/>
      <c r="M29" s="4"/>
      <c r="N29" s="4"/>
      <c r="O29" s="4"/>
      <c r="P29" s="4"/>
      <c r="Q29" s="4"/>
    </row>
    <row r="30" spans="1:17" ht="45" hidden="1" customHeight="1" x14ac:dyDescent="0.2">
      <c r="A30" s="43" t="s">
        <v>3348</v>
      </c>
      <c r="B30" s="376" t="s">
        <v>3349</v>
      </c>
      <c r="C30" s="377"/>
      <c r="D30" s="4"/>
      <c r="E30" s="4"/>
      <c r="F30" s="4"/>
      <c r="G30" s="4"/>
      <c r="H30" s="4"/>
      <c r="I30" s="4"/>
      <c r="J30" s="4"/>
      <c r="K30" s="4"/>
      <c r="L30" s="4"/>
      <c r="M30" s="4"/>
      <c r="N30" s="4"/>
      <c r="O30" s="4"/>
      <c r="P30" s="4"/>
      <c r="Q30" s="4"/>
    </row>
    <row r="31" spans="1:17" ht="45" hidden="1" customHeight="1" x14ac:dyDescent="0.2">
      <c r="A31" s="43" t="s">
        <v>3350</v>
      </c>
      <c r="B31" s="376" t="s">
        <v>3351</v>
      </c>
      <c r="C31" s="377"/>
      <c r="D31" s="4"/>
      <c r="E31" s="4"/>
      <c r="F31" s="4"/>
      <c r="G31" s="4"/>
      <c r="H31" s="4"/>
      <c r="I31" s="4"/>
      <c r="J31" s="4"/>
      <c r="K31" s="4"/>
      <c r="L31" s="4"/>
      <c r="M31" s="4"/>
      <c r="N31" s="4"/>
      <c r="O31" s="4"/>
      <c r="P31" s="4"/>
      <c r="Q31" s="4"/>
    </row>
    <row r="32" spans="1:17" ht="45" hidden="1" customHeight="1" x14ac:dyDescent="0.2">
      <c r="A32" s="43" t="s">
        <v>3352</v>
      </c>
      <c r="B32" s="376" t="s">
        <v>3353</v>
      </c>
      <c r="C32" s="377"/>
      <c r="D32" s="4"/>
      <c r="E32" s="4"/>
      <c r="F32" s="4"/>
      <c r="G32" s="4"/>
      <c r="H32" s="4"/>
      <c r="I32" s="4"/>
      <c r="J32" s="4"/>
      <c r="K32" s="4"/>
      <c r="L32" s="4"/>
      <c r="M32" s="4"/>
      <c r="N32" s="4"/>
      <c r="O32" s="4"/>
      <c r="P32" s="4"/>
      <c r="Q32" s="4"/>
    </row>
    <row r="33" spans="1:17" ht="72" hidden="1" customHeight="1" x14ac:dyDescent="0.2">
      <c r="A33" s="43" t="s">
        <v>3354</v>
      </c>
      <c r="B33" s="376" t="s">
        <v>3355</v>
      </c>
      <c r="C33" s="377"/>
      <c r="D33" s="4"/>
      <c r="E33" s="4"/>
      <c r="F33" s="4"/>
      <c r="G33" s="4"/>
      <c r="H33" s="4"/>
      <c r="I33" s="4"/>
      <c r="J33" s="4"/>
      <c r="K33" s="4"/>
      <c r="L33" s="4"/>
      <c r="M33" s="4"/>
      <c r="N33" s="4"/>
      <c r="O33" s="4"/>
      <c r="P33" s="4"/>
      <c r="Q33" s="4"/>
    </row>
    <row r="34" spans="1:17" ht="79.5" hidden="1" customHeight="1" x14ac:dyDescent="0.2">
      <c r="A34" s="43" t="s">
        <v>3356</v>
      </c>
      <c r="B34" s="376" t="s">
        <v>3357</v>
      </c>
      <c r="C34" s="377"/>
      <c r="D34" s="4"/>
      <c r="E34" s="4"/>
      <c r="F34" s="4"/>
      <c r="G34" s="4"/>
      <c r="H34" s="4"/>
      <c r="I34" s="4"/>
      <c r="J34" s="4"/>
      <c r="K34" s="4"/>
      <c r="L34" s="4"/>
      <c r="M34" s="4"/>
      <c r="N34" s="4"/>
      <c r="O34" s="4"/>
      <c r="P34" s="4"/>
      <c r="Q34" s="4"/>
    </row>
    <row r="35" spans="1:17" ht="70.5" hidden="1" customHeight="1" x14ac:dyDescent="0.2">
      <c r="A35" s="43" t="s">
        <v>3358</v>
      </c>
      <c r="B35" s="376" t="s">
        <v>3359</v>
      </c>
      <c r="C35" s="377"/>
      <c r="D35" s="4"/>
      <c r="E35" s="4"/>
      <c r="F35" s="4"/>
      <c r="G35" s="4"/>
      <c r="H35" s="4"/>
      <c r="I35" s="4"/>
      <c r="J35" s="4"/>
      <c r="K35" s="4"/>
      <c r="L35" s="4"/>
      <c r="M35" s="4"/>
      <c r="N35" s="4"/>
      <c r="O35" s="4"/>
      <c r="P35" s="4"/>
      <c r="Q35" s="4"/>
    </row>
    <row r="36" spans="1:17" ht="45.75" hidden="1" customHeight="1" x14ac:dyDescent="0.2">
      <c r="A36" s="43" t="s">
        <v>3360</v>
      </c>
      <c r="B36" s="376" t="s">
        <v>3361</v>
      </c>
      <c r="C36" s="377"/>
      <c r="D36" s="4"/>
      <c r="E36" s="4"/>
      <c r="F36" s="4"/>
      <c r="G36" s="4"/>
      <c r="H36" s="4"/>
      <c r="I36" s="4"/>
      <c r="J36" s="4"/>
      <c r="K36" s="4"/>
      <c r="L36" s="4"/>
      <c r="M36" s="4"/>
      <c r="N36" s="4"/>
      <c r="O36" s="4"/>
      <c r="P36" s="4"/>
      <c r="Q36" s="4"/>
    </row>
    <row r="37" spans="1:17" ht="54.75" hidden="1" customHeight="1" x14ac:dyDescent="0.2">
      <c r="A37" s="43" t="s">
        <v>3362</v>
      </c>
      <c r="B37" s="376" t="s">
        <v>3363</v>
      </c>
      <c r="C37" s="377"/>
      <c r="D37" s="4"/>
      <c r="E37" s="4"/>
      <c r="F37" s="4"/>
      <c r="G37" s="4"/>
      <c r="H37" s="4"/>
      <c r="I37" s="4"/>
      <c r="J37" s="4"/>
      <c r="K37" s="4"/>
      <c r="L37" s="4"/>
      <c r="M37" s="4"/>
      <c r="N37" s="4"/>
      <c r="O37" s="4"/>
      <c r="P37" s="4"/>
      <c r="Q37" s="4"/>
    </row>
    <row r="38" spans="1:17" ht="37.5" hidden="1" customHeight="1" x14ac:dyDescent="0.2">
      <c r="A38" s="43" t="s">
        <v>3364</v>
      </c>
      <c r="B38" s="376" t="s">
        <v>3365</v>
      </c>
      <c r="C38" s="377"/>
      <c r="D38" s="4"/>
      <c r="E38" s="4"/>
      <c r="F38" s="4"/>
      <c r="G38" s="4"/>
      <c r="H38" s="4"/>
      <c r="I38" s="4"/>
      <c r="J38" s="4"/>
      <c r="K38" s="4"/>
      <c r="L38" s="4"/>
      <c r="M38" s="4"/>
      <c r="N38" s="4"/>
      <c r="O38" s="4"/>
      <c r="P38" s="4"/>
      <c r="Q38" s="4"/>
    </row>
    <row r="39" spans="1:17" ht="61.5" hidden="1" customHeight="1" x14ac:dyDescent="0.2">
      <c r="A39" s="43" t="s">
        <v>3366</v>
      </c>
      <c r="B39" s="376" t="s">
        <v>3367</v>
      </c>
      <c r="C39" s="377"/>
      <c r="D39" s="4"/>
      <c r="E39" s="4"/>
      <c r="F39" s="4"/>
      <c r="G39" s="4"/>
      <c r="H39" s="4"/>
      <c r="I39" s="4"/>
      <c r="J39" s="4"/>
      <c r="K39" s="4"/>
      <c r="L39" s="4"/>
      <c r="M39" s="4"/>
      <c r="N39" s="4"/>
      <c r="O39" s="4"/>
      <c r="P39" s="4"/>
      <c r="Q39" s="4"/>
    </row>
    <row r="40" spans="1:17" ht="53.25" hidden="1" customHeight="1" x14ac:dyDescent="0.2">
      <c r="A40" s="43" t="s">
        <v>3368</v>
      </c>
      <c r="B40" s="376" t="s">
        <v>3369</v>
      </c>
      <c r="C40" s="377"/>
      <c r="D40" s="4"/>
      <c r="E40" s="4"/>
      <c r="F40" s="4"/>
      <c r="G40" s="4"/>
      <c r="H40" s="4"/>
      <c r="I40" s="4"/>
      <c r="J40" s="4"/>
      <c r="K40" s="4"/>
      <c r="L40" s="4"/>
      <c r="M40" s="4"/>
      <c r="N40" s="4"/>
      <c r="O40" s="4"/>
      <c r="P40" s="4"/>
      <c r="Q40" s="4"/>
    </row>
    <row r="41" spans="1:17" ht="73.5" hidden="1" customHeight="1" x14ac:dyDescent="0.2">
      <c r="A41" s="43" t="s">
        <v>3370</v>
      </c>
      <c r="B41" s="376" t="s">
        <v>3371</v>
      </c>
      <c r="C41" s="377"/>
      <c r="D41" s="4"/>
      <c r="E41" s="4"/>
      <c r="F41" s="4"/>
      <c r="G41" s="4"/>
      <c r="H41" s="4"/>
      <c r="I41" s="4"/>
      <c r="J41" s="4"/>
      <c r="K41" s="4"/>
      <c r="L41" s="4"/>
      <c r="M41" s="4"/>
      <c r="N41" s="4"/>
      <c r="O41" s="4"/>
      <c r="P41" s="4"/>
      <c r="Q41" s="4"/>
    </row>
    <row r="42" spans="1:17" ht="57.75" hidden="1" customHeight="1" x14ac:dyDescent="0.2">
      <c r="A42" s="43" t="s">
        <v>3372</v>
      </c>
      <c r="B42" s="376" t="s">
        <v>3373</v>
      </c>
      <c r="C42" s="377"/>
      <c r="D42" s="4"/>
      <c r="E42" s="4"/>
      <c r="F42" s="4"/>
      <c r="G42" s="4"/>
      <c r="H42" s="4"/>
      <c r="I42" s="4"/>
      <c r="J42" s="4"/>
      <c r="K42" s="4"/>
      <c r="L42" s="4"/>
      <c r="M42" s="4"/>
      <c r="N42" s="4"/>
      <c r="O42" s="4"/>
      <c r="P42" s="4"/>
      <c r="Q42" s="4"/>
    </row>
    <row r="43" spans="1:17" ht="84" hidden="1" customHeight="1" x14ac:dyDescent="0.2">
      <c r="A43" s="43" t="s">
        <v>3374</v>
      </c>
      <c r="B43" s="376" t="s">
        <v>3375</v>
      </c>
      <c r="C43" s="377"/>
      <c r="D43" s="4"/>
      <c r="E43" s="4"/>
      <c r="F43" s="4"/>
      <c r="G43" s="4"/>
      <c r="H43" s="4"/>
      <c r="I43" s="4"/>
      <c r="J43" s="4"/>
      <c r="K43" s="4"/>
      <c r="L43" s="4"/>
      <c r="M43" s="4"/>
      <c r="N43" s="4"/>
      <c r="O43" s="4"/>
      <c r="P43" s="4"/>
      <c r="Q43" s="4"/>
    </row>
    <row r="44" spans="1:17" ht="48" hidden="1" customHeight="1" x14ac:dyDescent="0.2">
      <c r="A44" s="43" t="s">
        <v>3376</v>
      </c>
      <c r="B44" s="376" t="s">
        <v>3377</v>
      </c>
      <c r="C44" s="377"/>
      <c r="D44" s="4"/>
      <c r="E44" s="4"/>
      <c r="F44" s="4"/>
      <c r="G44" s="4"/>
      <c r="H44" s="4"/>
      <c r="I44" s="4"/>
      <c r="J44" s="4"/>
      <c r="K44" s="4"/>
      <c r="L44" s="4"/>
      <c r="M44" s="4"/>
      <c r="N44" s="4"/>
      <c r="O44" s="4"/>
      <c r="P44" s="4"/>
      <c r="Q44" s="4"/>
    </row>
    <row r="45" spans="1:17" ht="57" hidden="1" customHeight="1" x14ac:dyDescent="0.2">
      <c r="A45" s="43" t="s">
        <v>3378</v>
      </c>
      <c r="B45" s="376" t="s">
        <v>3379</v>
      </c>
      <c r="C45" s="377"/>
      <c r="D45" s="4"/>
      <c r="E45" s="4"/>
      <c r="F45" s="4"/>
      <c r="G45" s="4"/>
      <c r="H45" s="4"/>
      <c r="I45" s="4"/>
      <c r="J45" s="4"/>
      <c r="K45" s="4"/>
      <c r="L45" s="4"/>
      <c r="M45" s="4"/>
      <c r="N45" s="4"/>
      <c r="O45" s="4"/>
      <c r="P45" s="4"/>
      <c r="Q45" s="4"/>
    </row>
    <row r="46" spans="1:17" ht="73.5" hidden="1" customHeight="1" x14ac:dyDescent="0.2">
      <c r="A46" s="43" t="s">
        <v>3380</v>
      </c>
      <c r="B46" s="382" t="s">
        <v>3381</v>
      </c>
      <c r="C46" s="377"/>
      <c r="D46" s="41"/>
      <c r="E46" s="4"/>
      <c r="F46" s="4"/>
      <c r="G46" s="4"/>
      <c r="H46" s="4"/>
      <c r="I46" s="4"/>
      <c r="J46" s="4"/>
      <c r="K46" s="4"/>
      <c r="L46" s="4"/>
      <c r="M46" s="4"/>
      <c r="N46" s="4"/>
      <c r="O46" s="4"/>
      <c r="P46" s="4"/>
      <c r="Q46" s="4"/>
    </row>
    <row r="47" spans="1:17" ht="66" hidden="1" customHeight="1" x14ac:dyDescent="0.2">
      <c r="A47" s="48" t="s">
        <v>3382</v>
      </c>
      <c r="B47" s="383" t="s">
        <v>3383</v>
      </c>
      <c r="C47" s="383"/>
      <c r="D47" s="4"/>
      <c r="E47" s="4"/>
      <c r="F47" s="4"/>
      <c r="G47" s="4"/>
      <c r="H47" s="4"/>
      <c r="I47" s="4"/>
      <c r="J47" s="4"/>
      <c r="K47" s="4"/>
      <c r="L47" s="4"/>
      <c r="M47" s="4"/>
      <c r="N47" s="4"/>
      <c r="O47" s="4"/>
      <c r="P47" s="4"/>
      <c r="Q47" s="4"/>
    </row>
    <row r="48" spans="1:17" ht="123.75" customHeight="1" x14ac:dyDescent="0.2">
      <c r="A48" s="269" t="s">
        <v>3384</v>
      </c>
      <c r="B48" s="381" t="s">
        <v>3385</v>
      </c>
      <c r="C48" s="380"/>
      <c r="D48" s="4"/>
      <c r="E48" s="4"/>
      <c r="F48" s="4"/>
      <c r="G48" s="4"/>
      <c r="H48" s="4"/>
      <c r="I48" s="4"/>
      <c r="J48" s="4"/>
      <c r="K48" s="4"/>
      <c r="L48" s="4"/>
      <c r="M48" s="4"/>
      <c r="N48" s="4"/>
      <c r="O48" s="4"/>
      <c r="P48" s="4"/>
      <c r="Q48" s="4"/>
    </row>
    <row r="49" spans="1:17" ht="34.5" customHeight="1" x14ac:dyDescent="0.2">
      <c r="A49" s="269" t="s">
        <v>3386</v>
      </c>
      <c r="B49" s="379" t="s">
        <v>3387</v>
      </c>
      <c r="C49" s="380"/>
      <c r="D49" s="4"/>
      <c r="E49" s="4"/>
      <c r="F49" s="4"/>
      <c r="G49" s="4"/>
      <c r="H49" s="4"/>
      <c r="I49" s="4"/>
      <c r="J49" s="4"/>
      <c r="K49" s="4"/>
      <c r="L49" s="4"/>
      <c r="M49" s="4"/>
      <c r="N49" s="4"/>
      <c r="O49" s="4"/>
      <c r="P49" s="4"/>
      <c r="Q49" s="4"/>
    </row>
    <row r="50" spans="1:17" ht="34.5" customHeight="1" x14ac:dyDescent="0.2">
      <c r="A50" s="269" t="s">
        <v>3388</v>
      </c>
      <c r="B50" s="379" t="s">
        <v>3389</v>
      </c>
      <c r="C50" s="380"/>
      <c r="D50" s="4"/>
      <c r="E50" s="4"/>
      <c r="F50" s="4"/>
      <c r="G50" s="4"/>
      <c r="H50" s="4"/>
      <c r="I50" s="4"/>
      <c r="J50" s="4"/>
      <c r="K50" s="4"/>
      <c r="L50" s="4"/>
      <c r="M50" s="4"/>
      <c r="N50" s="4"/>
      <c r="O50" s="4"/>
      <c r="P50" s="4"/>
      <c r="Q50" s="4"/>
    </row>
    <row r="51" spans="1:17" ht="31.5" customHeight="1" x14ac:dyDescent="0.2">
      <c r="A51" s="311" t="s">
        <v>3390</v>
      </c>
      <c r="B51" s="378" t="s">
        <v>3391</v>
      </c>
      <c r="C51" s="377"/>
      <c r="D51" s="4"/>
      <c r="E51" s="4"/>
      <c r="F51" s="4"/>
      <c r="G51" s="4"/>
      <c r="H51" s="4"/>
      <c r="I51" s="4"/>
      <c r="J51" s="4"/>
      <c r="K51" s="4"/>
      <c r="L51" s="4"/>
      <c r="M51" s="4"/>
      <c r="N51" s="4"/>
      <c r="O51" s="4"/>
      <c r="P51" s="4"/>
      <c r="Q51" s="4"/>
    </row>
    <row r="52" spans="1:17" ht="31.5" customHeight="1" x14ac:dyDescent="0.2">
      <c r="A52" s="311" t="s">
        <v>3392</v>
      </c>
      <c r="B52" s="378" t="s">
        <v>3393</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 OLIVARI</cp:lastModifiedBy>
  <cp:lastPrinted>2023-04-11T10:13:37Z</cp:lastPrinted>
  <dcterms:created xsi:type="dcterms:W3CDTF">2022-04-01T05:14:30Z</dcterms:created>
  <dcterms:modified xsi:type="dcterms:W3CDTF">2023-04-11T10:13:40Z</dcterms:modified>
</cp:coreProperties>
</file>