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ORAČUNCI\PROJEKCIJA 2022-2024\"/>
    </mc:Choice>
  </mc:AlternateContent>
  <xr:revisionPtr revIDLastSave="0" documentId="8_{19E445C5-774E-4240-88F5-93E8F5B8E0C5}" xr6:coauthVersionLast="47" xr6:coauthVersionMax="47" xr10:uidLastSave="{00000000-0000-0000-0000-000000000000}"/>
  <bookViews>
    <workbookView xWindow="-120" yWindow="-120" windowWidth="24240" windowHeight="13140" xr2:uid="{FA5FDFC7-8E77-41BA-80FF-E8F97AE18D42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0" i="1" l="1"/>
  <c r="X160" i="1"/>
  <c r="W160" i="1"/>
  <c r="U160" i="1"/>
  <c r="U159" i="1" s="1"/>
  <c r="T160" i="1"/>
  <c r="S160" i="1"/>
  <c r="Q160" i="1"/>
  <c r="P160" i="1"/>
  <c r="P159" i="1" s="1"/>
  <c r="O160" i="1"/>
  <c r="N160" i="1"/>
  <c r="M160" i="1"/>
  <c r="K160" i="1"/>
  <c r="K159" i="1" s="1"/>
  <c r="J160" i="1"/>
  <c r="I160" i="1"/>
  <c r="H160" i="1"/>
  <c r="Y159" i="1"/>
  <c r="X159" i="1"/>
  <c r="W159" i="1"/>
  <c r="T159" i="1"/>
  <c r="S159" i="1"/>
  <c r="Q159" i="1"/>
  <c r="O159" i="1"/>
  <c r="N159" i="1"/>
  <c r="M159" i="1"/>
  <c r="J159" i="1"/>
  <c r="I159" i="1"/>
  <c r="H159" i="1"/>
  <c r="Y157" i="1"/>
  <c r="X157" i="1"/>
  <c r="X156" i="1" s="1"/>
  <c r="W157" i="1"/>
  <c r="U157" i="1"/>
  <c r="T157" i="1"/>
  <c r="S157" i="1"/>
  <c r="S156" i="1" s="1"/>
  <c r="Q157" i="1"/>
  <c r="P157" i="1"/>
  <c r="O157" i="1"/>
  <c r="N157" i="1"/>
  <c r="N156" i="1" s="1"/>
  <c r="M157" i="1"/>
  <c r="K157" i="1"/>
  <c r="J157" i="1"/>
  <c r="I157" i="1"/>
  <c r="I156" i="1" s="1"/>
  <c r="H157" i="1"/>
  <c r="Y156" i="1"/>
  <c r="W156" i="1"/>
  <c r="U156" i="1"/>
  <c r="T156" i="1"/>
  <c r="Q156" i="1"/>
  <c r="P156" i="1"/>
  <c r="O156" i="1"/>
  <c r="M156" i="1"/>
  <c r="K156" i="1"/>
  <c r="J156" i="1"/>
  <c r="H156" i="1"/>
  <c r="Y154" i="1"/>
  <c r="X154" i="1"/>
  <c r="W154" i="1"/>
  <c r="U154" i="1"/>
  <c r="U151" i="1" s="1"/>
  <c r="T154" i="1"/>
  <c r="S154" i="1"/>
  <c r="Q154" i="1"/>
  <c r="P154" i="1"/>
  <c r="P151" i="1" s="1"/>
  <c r="O154" i="1"/>
  <c r="N154" i="1"/>
  <c r="M154" i="1"/>
  <c r="K154" i="1"/>
  <c r="K151" i="1" s="1"/>
  <c r="J154" i="1"/>
  <c r="I154" i="1"/>
  <c r="H154" i="1"/>
  <c r="Y152" i="1"/>
  <c r="Y151" i="1" s="1"/>
  <c r="X152" i="1"/>
  <c r="W152" i="1"/>
  <c r="U152" i="1"/>
  <c r="T152" i="1"/>
  <c r="T151" i="1" s="1"/>
  <c r="S152" i="1"/>
  <c r="Q152" i="1"/>
  <c r="P152" i="1"/>
  <c r="O152" i="1"/>
  <c r="O151" i="1" s="1"/>
  <c r="N152" i="1"/>
  <c r="M152" i="1"/>
  <c r="K152" i="1"/>
  <c r="J152" i="1"/>
  <c r="J151" i="1" s="1"/>
  <c r="I152" i="1"/>
  <c r="H152" i="1"/>
  <c r="X151" i="1"/>
  <c r="W151" i="1"/>
  <c r="S151" i="1"/>
  <c r="Q151" i="1"/>
  <c r="N151" i="1"/>
  <c r="M151" i="1"/>
  <c r="I151" i="1"/>
  <c r="H151" i="1"/>
  <c r="Y149" i="1"/>
  <c r="X149" i="1"/>
  <c r="W149" i="1"/>
  <c r="W146" i="1" s="1"/>
  <c r="U149" i="1"/>
  <c r="T149" i="1"/>
  <c r="S149" i="1"/>
  <c r="Q149" i="1"/>
  <c r="Q146" i="1" s="1"/>
  <c r="P149" i="1"/>
  <c r="O149" i="1"/>
  <c r="N149" i="1"/>
  <c r="M149" i="1"/>
  <c r="M146" i="1" s="1"/>
  <c r="K149" i="1"/>
  <c r="J149" i="1"/>
  <c r="I149" i="1"/>
  <c r="H149" i="1"/>
  <c r="H146" i="1" s="1"/>
  <c r="Y147" i="1"/>
  <c r="X147" i="1"/>
  <c r="W147" i="1"/>
  <c r="U147" i="1"/>
  <c r="U146" i="1" s="1"/>
  <c r="T147" i="1"/>
  <c r="S147" i="1"/>
  <c r="Q147" i="1"/>
  <c r="P147" i="1"/>
  <c r="P146" i="1" s="1"/>
  <c r="O147" i="1"/>
  <c r="N147" i="1"/>
  <c r="M147" i="1"/>
  <c r="K147" i="1"/>
  <c r="K146" i="1" s="1"/>
  <c r="J147" i="1"/>
  <c r="I147" i="1"/>
  <c r="H147" i="1"/>
  <c r="Y146" i="1"/>
  <c r="X146" i="1"/>
  <c r="T146" i="1"/>
  <c r="S146" i="1"/>
  <c r="O146" i="1"/>
  <c r="N146" i="1"/>
  <c r="J146" i="1"/>
  <c r="I146" i="1"/>
  <c r="Y145" i="1"/>
  <c r="W145" i="1"/>
  <c r="W144" i="1" s="1"/>
  <c r="W143" i="1" s="1"/>
  <c r="U145" i="1"/>
  <c r="S145" i="1"/>
  <c r="O145" i="1"/>
  <c r="M145" i="1"/>
  <c r="M144" i="1" s="1"/>
  <c r="M143" i="1" s="1"/>
  <c r="Y144" i="1"/>
  <c r="X144" i="1"/>
  <c r="U144" i="1"/>
  <c r="U143" i="1" s="1"/>
  <c r="T144" i="1"/>
  <c r="S144" i="1"/>
  <c r="Q144" i="1"/>
  <c r="P144" i="1"/>
  <c r="P143" i="1" s="1"/>
  <c r="O144" i="1"/>
  <c r="N144" i="1"/>
  <c r="K144" i="1"/>
  <c r="K143" i="1" s="1"/>
  <c r="J144" i="1"/>
  <c r="I144" i="1"/>
  <c r="H144" i="1"/>
  <c r="Y143" i="1"/>
  <c r="X143" i="1"/>
  <c r="T143" i="1"/>
  <c r="S143" i="1"/>
  <c r="Q143" i="1"/>
  <c r="O143" i="1"/>
  <c r="N143" i="1"/>
  <c r="J143" i="1"/>
  <c r="I143" i="1"/>
  <c r="H143" i="1"/>
  <c r="Y142" i="1"/>
  <c r="W142" i="1"/>
  <c r="W141" i="1" s="1"/>
  <c r="W140" i="1" s="1"/>
  <c r="U142" i="1"/>
  <c r="S142" i="1"/>
  <c r="O142" i="1"/>
  <c r="M142" i="1"/>
  <c r="M141" i="1" s="1"/>
  <c r="M140" i="1" s="1"/>
  <c r="Y141" i="1"/>
  <c r="X141" i="1"/>
  <c r="X140" i="1" s="1"/>
  <c r="U141" i="1"/>
  <c r="U140" i="1" s="1"/>
  <c r="T141" i="1"/>
  <c r="S141" i="1"/>
  <c r="S140" i="1" s="1"/>
  <c r="Q141" i="1"/>
  <c r="P141" i="1"/>
  <c r="P140" i="1" s="1"/>
  <c r="O141" i="1"/>
  <c r="N141" i="1"/>
  <c r="N140" i="1" s="1"/>
  <c r="K141" i="1"/>
  <c r="K140" i="1" s="1"/>
  <c r="J141" i="1"/>
  <c r="I141" i="1"/>
  <c r="I140" i="1" s="1"/>
  <c r="H141" i="1"/>
  <c r="Y140" i="1"/>
  <c r="T140" i="1"/>
  <c r="Q140" i="1"/>
  <c r="O140" i="1"/>
  <c r="J140" i="1"/>
  <c r="H140" i="1"/>
  <c r="Y139" i="1"/>
  <c r="W139" i="1"/>
  <c r="W138" i="1" s="1"/>
  <c r="U139" i="1"/>
  <c r="S139" i="1"/>
  <c r="O139" i="1"/>
  <c r="M139" i="1"/>
  <c r="M138" i="1" s="1"/>
  <c r="Y138" i="1"/>
  <c r="X138" i="1"/>
  <c r="U138" i="1"/>
  <c r="U135" i="1" s="1"/>
  <c r="T138" i="1"/>
  <c r="S138" i="1"/>
  <c r="Q138" i="1"/>
  <c r="P138" i="1"/>
  <c r="O138" i="1"/>
  <c r="N138" i="1"/>
  <c r="K138" i="1"/>
  <c r="J138" i="1"/>
  <c r="I138" i="1"/>
  <c r="H138" i="1"/>
  <c r="Y137" i="1"/>
  <c r="Y136" i="1" s="1"/>
  <c r="Y135" i="1" s="1"/>
  <c r="W137" i="1"/>
  <c r="U137" i="1"/>
  <c r="U136" i="1" s="1"/>
  <c r="S137" i="1"/>
  <c r="O137" i="1"/>
  <c r="O136" i="1" s="1"/>
  <c r="O135" i="1" s="1"/>
  <c r="M137" i="1"/>
  <c r="X136" i="1"/>
  <c r="W136" i="1"/>
  <c r="W135" i="1" s="1"/>
  <c r="T136" i="1"/>
  <c r="T135" i="1" s="1"/>
  <c r="S136" i="1"/>
  <c r="Q136" i="1"/>
  <c r="Q135" i="1" s="1"/>
  <c r="P136" i="1"/>
  <c r="N136" i="1"/>
  <c r="M136" i="1"/>
  <c r="M135" i="1" s="1"/>
  <c r="K136" i="1"/>
  <c r="J136" i="1"/>
  <c r="J135" i="1" s="1"/>
  <c r="I136" i="1"/>
  <c r="H136" i="1"/>
  <c r="H135" i="1" s="1"/>
  <c r="X135" i="1"/>
  <c r="S135" i="1"/>
  <c r="P135" i="1"/>
  <c r="P129" i="1" s="1"/>
  <c r="N135" i="1"/>
  <c r="K135" i="1"/>
  <c r="K129" i="1" s="1"/>
  <c r="I135" i="1"/>
  <c r="Y134" i="1"/>
  <c r="Y133" i="1" s="1"/>
  <c r="W134" i="1"/>
  <c r="U134" i="1"/>
  <c r="U133" i="1" s="1"/>
  <c r="S134" i="1"/>
  <c r="O134" i="1"/>
  <c r="O133" i="1" s="1"/>
  <c r="M134" i="1"/>
  <c r="X133" i="1"/>
  <c r="W133" i="1"/>
  <c r="T133" i="1"/>
  <c r="S133" i="1"/>
  <c r="Q133" i="1"/>
  <c r="Q130" i="1" s="1"/>
  <c r="Q129" i="1" s="1"/>
  <c r="P133" i="1"/>
  <c r="N133" i="1"/>
  <c r="M133" i="1"/>
  <c r="K133" i="1"/>
  <c r="J133" i="1"/>
  <c r="I133" i="1"/>
  <c r="H133" i="1"/>
  <c r="Y132" i="1"/>
  <c r="Y131" i="1" s="1"/>
  <c r="W132" i="1"/>
  <c r="W131" i="1" s="1"/>
  <c r="U132" i="1"/>
  <c r="S132" i="1"/>
  <c r="S131" i="1" s="1"/>
  <c r="S130" i="1" s="1"/>
  <c r="S129" i="1" s="1"/>
  <c r="O132" i="1"/>
  <c r="O131" i="1" s="1"/>
  <c r="M132" i="1"/>
  <c r="M131" i="1" s="1"/>
  <c r="X131" i="1"/>
  <c r="X130" i="1" s="1"/>
  <c r="X129" i="1" s="1"/>
  <c r="U131" i="1"/>
  <c r="T131" i="1"/>
  <c r="Q131" i="1"/>
  <c r="P131" i="1"/>
  <c r="P130" i="1" s="1"/>
  <c r="N131" i="1"/>
  <c r="N130" i="1" s="1"/>
  <c r="K131" i="1"/>
  <c r="K130" i="1" s="1"/>
  <c r="J131" i="1"/>
  <c r="I131" i="1"/>
  <c r="I130" i="1" s="1"/>
  <c r="H131" i="1"/>
  <c r="W130" i="1"/>
  <c r="T130" i="1"/>
  <c r="T129" i="1" s="1"/>
  <c r="M130" i="1"/>
  <c r="J130" i="1"/>
  <c r="H130" i="1"/>
  <c r="H129" i="1" s="1"/>
  <c r="Y127" i="1"/>
  <c r="Y126" i="1" s="1"/>
  <c r="X127" i="1"/>
  <c r="W127" i="1"/>
  <c r="W126" i="1" s="1"/>
  <c r="U127" i="1"/>
  <c r="T127" i="1"/>
  <c r="T126" i="1" s="1"/>
  <c r="S127" i="1"/>
  <c r="Q127" i="1"/>
  <c r="Q126" i="1" s="1"/>
  <c r="P127" i="1"/>
  <c r="O127" i="1"/>
  <c r="O126" i="1" s="1"/>
  <c r="N127" i="1"/>
  <c r="M127" i="1"/>
  <c r="M126" i="1" s="1"/>
  <c r="K127" i="1"/>
  <c r="J127" i="1"/>
  <c r="J126" i="1" s="1"/>
  <c r="I127" i="1"/>
  <c r="H127" i="1"/>
  <c r="H126" i="1" s="1"/>
  <c r="X126" i="1"/>
  <c r="U126" i="1"/>
  <c r="S126" i="1"/>
  <c r="P126" i="1"/>
  <c r="N126" i="1"/>
  <c r="K126" i="1"/>
  <c r="I126" i="1"/>
  <c r="Y123" i="1"/>
  <c r="X123" i="1"/>
  <c r="W123" i="1"/>
  <c r="W120" i="1" s="1"/>
  <c r="U123" i="1"/>
  <c r="T123" i="1"/>
  <c r="S123" i="1"/>
  <c r="Q123" i="1"/>
  <c r="Q120" i="1" s="1"/>
  <c r="P123" i="1"/>
  <c r="O123" i="1"/>
  <c r="N123" i="1"/>
  <c r="M123" i="1"/>
  <c r="M120" i="1" s="1"/>
  <c r="K123" i="1"/>
  <c r="J123" i="1"/>
  <c r="I123" i="1"/>
  <c r="H123" i="1"/>
  <c r="H120" i="1" s="1"/>
  <c r="Y121" i="1"/>
  <c r="X121" i="1"/>
  <c r="X120" i="1" s="1"/>
  <c r="W121" i="1"/>
  <c r="U121" i="1"/>
  <c r="U120" i="1" s="1"/>
  <c r="T121" i="1"/>
  <c r="S121" i="1"/>
  <c r="S120" i="1" s="1"/>
  <c r="Q121" i="1"/>
  <c r="P121" i="1"/>
  <c r="P120" i="1" s="1"/>
  <c r="O121" i="1"/>
  <c r="N121" i="1"/>
  <c r="N120" i="1" s="1"/>
  <c r="M121" i="1"/>
  <c r="K121" i="1"/>
  <c r="K120" i="1" s="1"/>
  <c r="J121" i="1"/>
  <c r="I121" i="1"/>
  <c r="I120" i="1" s="1"/>
  <c r="H121" i="1"/>
  <c r="Y120" i="1"/>
  <c r="T120" i="1"/>
  <c r="O120" i="1"/>
  <c r="J120" i="1"/>
  <c r="Y118" i="1"/>
  <c r="X118" i="1"/>
  <c r="X115" i="1" s="1"/>
  <c r="W118" i="1"/>
  <c r="U118" i="1"/>
  <c r="T118" i="1"/>
  <c r="S118" i="1"/>
  <c r="S115" i="1" s="1"/>
  <c r="Q118" i="1"/>
  <c r="P118" i="1"/>
  <c r="O118" i="1"/>
  <c r="N118" i="1"/>
  <c r="N115" i="1" s="1"/>
  <c r="M118" i="1"/>
  <c r="K118" i="1"/>
  <c r="J118" i="1"/>
  <c r="I118" i="1"/>
  <c r="I115" i="1" s="1"/>
  <c r="H118" i="1"/>
  <c r="Y116" i="1"/>
  <c r="Y115" i="1" s="1"/>
  <c r="X116" i="1"/>
  <c r="W116" i="1"/>
  <c r="W115" i="1" s="1"/>
  <c r="U116" i="1"/>
  <c r="T116" i="1"/>
  <c r="T115" i="1" s="1"/>
  <c r="S116" i="1"/>
  <c r="Q116" i="1"/>
  <c r="Q115" i="1" s="1"/>
  <c r="P116" i="1"/>
  <c r="O116" i="1"/>
  <c r="O115" i="1" s="1"/>
  <c r="N116" i="1"/>
  <c r="M116" i="1"/>
  <c r="M115" i="1" s="1"/>
  <c r="K116" i="1"/>
  <c r="J116" i="1"/>
  <c r="J115" i="1" s="1"/>
  <c r="I116" i="1"/>
  <c r="H116" i="1"/>
  <c r="H115" i="1" s="1"/>
  <c r="U115" i="1"/>
  <c r="P115" i="1"/>
  <c r="K115" i="1"/>
  <c r="Y114" i="1"/>
  <c r="Y113" i="1" s="1"/>
  <c r="Y112" i="1" s="1"/>
  <c r="W114" i="1"/>
  <c r="U114" i="1"/>
  <c r="U113" i="1" s="1"/>
  <c r="S114" i="1"/>
  <c r="O114" i="1"/>
  <c r="O113" i="1" s="1"/>
  <c r="O112" i="1" s="1"/>
  <c r="M114" i="1"/>
  <c r="X113" i="1"/>
  <c r="W113" i="1"/>
  <c r="W112" i="1" s="1"/>
  <c r="T113" i="1"/>
  <c r="T112" i="1" s="1"/>
  <c r="S113" i="1"/>
  <c r="Q113" i="1"/>
  <c r="Q112" i="1" s="1"/>
  <c r="P113" i="1"/>
  <c r="N113" i="1"/>
  <c r="M113" i="1"/>
  <c r="M112" i="1" s="1"/>
  <c r="K113" i="1"/>
  <c r="J113" i="1"/>
  <c r="J112" i="1" s="1"/>
  <c r="I113" i="1"/>
  <c r="H113" i="1"/>
  <c r="H112" i="1" s="1"/>
  <c r="X112" i="1"/>
  <c r="U112" i="1"/>
  <c r="S112" i="1"/>
  <c r="P112" i="1"/>
  <c r="N112" i="1"/>
  <c r="K112" i="1"/>
  <c r="I112" i="1"/>
  <c r="Y111" i="1"/>
  <c r="Y110" i="1" s="1"/>
  <c r="Y109" i="1" s="1"/>
  <c r="W111" i="1"/>
  <c r="U111" i="1"/>
  <c r="U110" i="1" s="1"/>
  <c r="U109" i="1" s="1"/>
  <c r="S111" i="1"/>
  <c r="O111" i="1"/>
  <c r="O110" i="1" s="1"/>
  <c r="O109" i="1" s="1"/>
  <c r="M111" i="1"/>
  <c r="X110" i="1"/>
  <c r="W110" i="1"/>
  <c r="W109" i="1" s="1"/>
  <c r="T110" i="1"/>
  <c r="T109" i="1" s="1"/>
  <c r="S110" i="1"/>
  <c r="Q110" i="1"/>
  <c r="Q109" i="1" s="1"/>
  <c r="P110" i="1"/>
  <c r="N110" i="1"/>
  <c r="M110" i="1"/>
  <c r="M109" i="1" s="1"/>
  <c r="K110" i="1"/>
  <c r="J110" i="1"/>
  <c r="J109" i="1" s="1"/>
  <c r="I110" i="1"/>
  <c r="H110" i="1"/>
  <c r="H109" i="1" s="1"/>
  <c r="X109" i="1"/>
  <c r="S109" i="1"/>
  <c r="P109" i="1"/>
  <c r="N109" i="1"/>
  <c r="K109" i="1"/>
  <c r="I109" i="1"/>
  <c r="Y108" i="1"/>
  <c r="Y107" i="1" s="1"/>
  <c r="Y106" i="1" s="1"/>
  <c r="W108" i="1"/>
  <c r="U108" i="1"/>
  <c r="U107" i="1" s="1"/>
  <c r="S108" i="1"/>
  <c r="O108" i="1"/>
  <c r="O107" i="1" s="1"/>
  <c r="O106" i="1" s="1"/>
  <c r="M108" i="1"/>
  <c r="X107" i="1"/>
  <c r="W107" i="1"/>
  <c r="W106" i="1" s="1"/>
  <c r="T107" i="1"/>
  <c r="T106" i="1" s="1"/>
  <c r="S107" i="1"/>
  <c r="Q107" i="1"/>
  <c r="Q106" i="1" s="1"/>
  <c r="P107" i="1"/>
  <c r="N107" i="1"/>
  <c r="M107" i="1"/>
  <c r="M106" i="1" s="1"/>
  <c r="K107" i="1"/>
  <c r="J107" i="1"/>
  <c r="J106" i="1" s="1"/>
  <c r="I107" i="1"/>
  <c r="H107" i="1"/>
  <c r="H106" i="1" s="1"/>
  <c r="H88" i="1" s="1"/>
  <c r="X106" i="1"/>
  <c r="U106" i="1"/>
  <c r="S106" i="1"/>
  <c r="P106" i="1"/>
  <c r="N106" i="1"/>
  <c r="K106" i="1"/>
  <c r="I106" i="1"/>
  <c r="Y105" i="1"/>
  <c r="W105" i="1"/>
  <c r="U105" i="1"/>
  <c r="S105" i="1"/>
  <c r="O105" i="1"/>
  <c r="O103" i="1" s="1"/>
  <c r="O100" i="1" s="1"/>
  <c r="M105" i="1"/>
  <c r="Y104" i="1"/>
  <c r="W104" i="1"/>
  <c r="U104" i="1"/>
  <c r="U103" i="1" s="1"/>
  <c r="S104" i="1"/>
  <c r="O104" i="1"/>
  <c r="M104" i="1"/>
  <c r="Y103" i="1"/>
  <c r="X103" i="1"/>
  <c r="W103" i="1"/>
  <c r="T103" i="1"/>
  <c r="S103" i="1"/>
  <c r="Q103" i="1"/>
  <c r="P103" i="1"/>
  <c r="N103" i="1"/>
  <c r="M103" i="1"/>
  <c r="K103" i="1"/>
  <c r="J103" i="1"/>
  <c r="I103" i="1"/>
  <c r="H103" i="1"/>
  <c r="Y102" i="1"/>
  <c r="Y101" i="1" s="1"/>
  <c r="Y100" i="1" s="1"/>
  <c r="W102" i="1"/>
  <c r="W101" i="1" s="1"/>
  <c r="W100" i="1" s="1"/>
  <c r="U102" i="1"/>
  <c r="S102" i="1"/>
  <c r="O102" i="1"/>
  <c r="O101" i="1" s="1"/>
  <c r="M102" i="1"/>
  <c r="M101" i="1" s="1"/>
  <c r="M100" i="1" s="1"/>
  <c r="X101" i="1"/>
  <c r="X100" i="1" s="1"/>
  <c r="U101" i="1"/>
  <c r="T101" i="1"/>
  <c r="S101" i="1"/>
  <c r="S100" i="1" s="1"/>
  <c r="Q101" i="1"/>
  <c r="P101" i="1"/>
  <c r="P100" i="1" s="1"/>
  <c r="N101" i="1"/>
  <c r="N100" i="1" s="1"/>
  <c r="K101" i="1"/>
  <c r="K100" i="1" s="1"/>
  <c r="J101" i="1"/>
  <c r="I101" i="1"/>
  <c r="I100" i="1" s="1"/>
  <c r="H101" i="1"/>
  <c r="T100" i="1"/>
  <c r="T88" i="1" s="1"/>
  <c r="Q100" i="1"/>
  <c r="J100" i="1"/>
  <c r="H100" i="1"/>
  <c r="Y99" i="1"/>
  <c r="Y98" i="1" s="1"/>
  <c r="W99" i="1"/>
  <c r="W98" i="1" s="1"/>
  <c r="U99" i="1"/>
  <c r="S99" i="1"/>
  <c r="O99" i="1"/>
  <c r="O98" i="1" s="1"/>
  <c r="M99" i="1"/>
  <c r="M98" i="1" s="1"/>
  <c r="X98" i="1"/>
  <c r="U98" i="1"/>
  <c r="T98" i="1"/>
  <c r="S98" i="1"/>
  <c r="Q98" i="1"/>
  <c r="P98" i="1"/>
  <c r="P95" i="1" s="1"/>
  <c r="N98" i="1"/>
  <c r="K98" i="1"/>
  <c r="K95" i="1" s="1"/>
  <c r="K88" i="1" s="1"/>
  <c r="J98" i="1"/>
  <c r="I98" i="1"/>
  <c r="H98" i="1"/>
  <c r="Y97" i="1"/>
  <c r="Y96" i="1" s="1"/>
  <c r="Y95" i="1" s="1"/>
  <c r="W97" i="1"/>
  <c r="U97" i="1"/>
  <c r="U96" i="1" s="1"/>
  <c r="U95" i="1" s="1"/>
  <c r="S97" i="1"/>
  <c r="O97" i="1"/>
  <c r="O96" i="1" s="1"/>
  <c r="O95" i="1" s="1"/>
  <c r="M97" i="1"/>
  <c r="X96" i="1"/>
  <c r="W96" i="1"/>
  <c r="T96" i="1"/>
  <c r="T95" i="1" s="1"/>
  <c r="S96" i="1"/>
  <c r="Q96" i="1"/>
  <c r="Q95" i="1" s="1"/>
  <c r="P96" i="1"/>
  <c r="N96" i="1"/>
  <c r="M96" i="1"/>
  <c r="K96" i="1"/>
  <c r="J96" i="1"/>
  <c r="I96" i="1"/>
  <c r="H96" i="1"/>
  <c r="H95" i="1" s="1"/>
  <c r="X95" i="1"/>
  <c r="S95" i="1"/>
  <c r="N95" i="1"/>
  <c r="J95" i="1"/>
  <c r="J88" i="1" s="1"/>
  <c r="I95" i="1"/>
  <c r="Y94" i="1"/>
  <c r="Y93" i="1" s="1"/>
  <c r="W94" i="1"/>
  <c r="U94" i="1"/>
  <c r="S94" i="1"/>
  <c r="O94" i="1"/>
  <c r="O93" i="1" s="1"/>
  <c r="O92" i="1" s="1"/>
  <c r="M94" i="1"/>
  <c r="X93" i="1"/>
  <c r="W93" i="1"/>
  <c r="W92" i="1" s="1"/>
  <c r="U93" i="1"/>
  <c r="U92" i="1" s="1"/>
  <c r="T93" i="1"/>
  <c r="S93" i="1"/>
  <c r="Q93" i="1"/>
  <c r="Q92" i="1" s="1"/>
  <c r="P93" i="1"/>
  <c r="P92" i="1" s="1"/>
  <c r="N93" i="1"/>
  <c r="M93" i="1"/>
  <c r="M92" i="1" s="1"/>
  <c r="K93" i="1"/>
  <c r="J93" i="1"/>
  <c r="I93" i="1"/>
  <c r="H93" i="1"/>
  <c r="H92" i="1" s="1"/>
  <c r="Y92" i="1"/>
  <c r="X92" i="1"/>
  <c r="T92" i="1"/>
  <c r="S92" i="1"/>
  <c r="N92" i="1"/>
  <c r="K92" i="1"/>
  <c r="J92" i="1"/>
  <c r="I92" i="1"/>
  <c r="Y91" i="1"/>
  <c r="Y90" i="1" s="1"/>
  <c r="Y89" i="1" s="1"/>
  <c r="W91" i="1"/>
  <c r="W90" i="1" s="1"/>
  <c r="W89" i="1" s="1"/>
  <c r="U91" i="1"/>
  <c r="S91" i="1"/>
  <c r="O91" i="1"/>
  <c r="O90" i="1" s="1"/>
  <c r="O89" i="1" s="1"/>
  <c r="M91" i="1"/>
  <c r="M90" i="1" s="1"/>
  <c r="M89" i="1" s="1"/>
  <c r="X90" i="1"/>
  <c r="U90" i="1"/>
  <c r="U89" i="1" s="1"/>
  <c r="T90" i="1"/>
  <c r="S90" i="1"/>
  <c r="Q90" i="1"/>
  <c r="Q89" i="1" s="1"/>
  <c r="P90" i="1"/>
  <c r="P89" i="1" s="1"/>
  <c r="N90" i="1"/>
  <c r="K90" i="1"/>
  <c r="J90" i="1"/>
  <c r="I90" i="1"/>
  <c r="H90" i="1"/>
  <c r="H89" i="1" s="1"/>
  <c r="X89" i="1"/>
  <c r="T89" i="1"/>
  <c r="S89" i="1"/>
  <c r="S88" i="1" s="1"/>
  <c r="N89" i="1"/>
  <c r="K89" i="1"/>
  <c r="J89" i="1"/>
  <c r="I89" i="1"/>
  <c r="X88" i="1"/>
  <c r="Q88" i="1"/>
  <c r="N88" i="1"/>
  <c r="I88" i="1"/>
  <c r="Y87" i="1"/>
  <c r="Y86" i="1" s="1"/>
  <c r="Y85" i="1" s="1"/>
  <c r="Y84" i="1" s="1"/>
  <c r="W87" i="1"/>
  <c r="U87" i="1"/>
  <c r="U86" i="1" s="1"/>
  <c r="U85" i="1" s="1"/>
  <c r="U84" i="1" s="1"/>
  <c r="S87" i="1"/>
  <c r="O87" i="1"/>
  <c r="O86" i="1" s="1"/>
  <c r="O85" i="1" s="1"/>
  <c r="O84" i="1" s="1"/>
  <c r="M87" i="1"/>
  <c r="X86" i="1"/>
  <c r="W86" i="1"/>
  <c r="W85" i="1" s="1"/>
  <c r="W84" i="1" s="1"/>
  <c r="T86" i="1"/>
  <c r="T85" i="1" s="1"/>
  <c r="T84" i="1" s="1"/>
  <c r="S86" i="1"/>
  <c r="Q86" i="1"/>
  <c r="Q85" i="1" s="1"/>
  <c r="Q84" i="1" s="1"/>
  <c r="P86" i="1"/>
  <c r="N86" i="1"/>
  <c r="M86" i="1"/>
  <c r="M85" i="1" s="1"/>
  <c r="M84" i="1" s="1"/>
  <c r="K86" i="1"/>
  <c r="J86" i="1"/>
  <c r="J85" i="1" s="1"/>
  <c r="J84" i="1" s="1"/>
  <c r="I86" i="1"/>
  <c r="H86" i="1"/>
  <c r="H85" i="1" s="1"/>
  <c r="H84" i="1" s="1"/>
  <c r="X85" i="1"/>
  <c r="X84" i="1" s="1"/>
  <c r="S85" i="1"/>
  <c r="S84" i="1" s="1"/>
  <c r="P85" i="1"/>
  <c r="P84" i="1" s="1"/>
  <c r="N85" i="1"/>
  <c r="N84" i="1" s="1"/>
  <c r="K85" i="1"/>
  <c r="K84" i="1" s="1"/>
  <c r="I85" i="1"/>
  <c r="I84" i="1" s="1"/>
  <c r="Y82" i="1"/>
  <c r="X82" i="1"/>
  <c r="X81" i="1" s="1"/>
  <c r="W82" i="1"/>
  <c r="U82" i="1"/>
  <c r="U81" i="1" s="1"/>
  <c r="T82" i="1"/>
  <c r="S82" i="1"/>
  <c r="S81" i="1" s="1"/>
  <c r="Q82" i="1"/>
  <c r="P82" i="1"/>
  <c r="P81" i="1" s="1"/>
  <c r="O82" i="1"/>
  <c r="N82" i="1"/>
  <c r="N81" i="1" s="1"/>
  <c r="M82" i="1"/>
  <c r="K82" i="1"/>
  <c r="K81" i="1" s="1"/>
  <c r="J82" i="1"/>
  <c r="I82" i="1"/>
  <c r="I81" i="1" s="1"/>
  <c r="H82" i="1"/>
  <c r="Y81" i="1"/>
  <c r="W81" i="1"/>
  <c r="T81" i="1"/>
  <c r="Q81" i="1"/>
  <c r="O81" i="1"/>
  <c r="M81" i="1"/>
  <c r="J81" i="1"/>
  <c r="H81" i="1"/>
  <c r="Y80" i="1"/>
  <c r="W80" i="1"/>
  <c r="W79" i="1" s="1"/>
  <c r="U80" i="1"/>
  <c r="S80" i="1"/>
  <c r="O80" i="1"/>
  <c r="M80" i="1"/>
  <c r="M79" i="1" s="1"/>
  <c r="Y79" i="1"/>
  <c r="X79" i="1"/>
  <c r="U79" i="1"/>
  <c r="T79" i="1"/>
  <c r="S79" i="1"/>
  <c r="Q79" i="1"/>
  <c r="P79" i="1"/>
  <c r="O79" i="1"/>
  <c r="N79" i="1"/>
  <c r="Y78" i="1"/>
  <c r="W78" i="1"/>
  <c r="U78" i="1"/>
  <c r="U77" i="1" s="1"/>
  <c r="U76" i="1" s="1"/>
  <c r="S78" i="1"/>
  <c r="O78" i="1"/>
  <c r="M78" i="1"/>
  <c r="Y77" i="1"/>
  <c r="Y76" i="1" s="1"/>
  <c r="X77" i="1"/>
  <c r="W77" i="1"/>
  <c r="W76" i="1" s="1"/>
  <c r="T77" i="1"/>
  <c r="T76" i="1" s="1"/>
  <c r="S77" i="1"/>
  <c r="Q77" i="1"/>
  <c r="Q76" i="1" s="1"/>
  <c r="P77" i="1"/>
  <c r="O77" i="1"/>
  <c r="O76" i="1" s="1"/>
  <c r="N77" i="1"/>
  <c r="M77" i="1"/>
  <c r="M76" i="1" s="1"/>
  <c r="K77" i="1"/>
  <c r="J77" i="1"/>
  <c r="J76" i="1" s="1"/>
  <c r="I77" i="1"/>
  <c r="H77" i="1"/>
  <c r="H76" i="1" s="1"/>
  <c r="X76" i="1"/>
  <c r="S76" i="1"/>
  <c r="P76" i="1"/>
  <c r="N76" i="1"/>
  <c r="K76" i="1"/>
  <c r="I76" i="1"/>
  <c r="Y75" i="1"/>
  <c r="W75" i="1"/>
  <c r="U75" i="1"/>
  <c r="U74" i="1" s="1"/>
  <c r="U73" i="1" s="1"/>
  <c r="S75" i="1"/>
  <c r="O75" i="1"/>
  <c r="M75" i="1"/>
  <c r="Y74" i="1"/>
  <c r="Y73" i="1" s="1"/>
  <c r="X74" i="1"/>
  <c r="W74" i="1"/>
  <c r="W73" i="1" s="1"/>
  <c r="T74" i="1"/>
  <c r="T73" i="1" s="1"/>
  <c r="S74" i="1"/>
  <c r="Q74" i="1"/>
  <c r="Q73" i="1" s="1"/>
  <c r="P74" i="1"/>
  <c r="O74" i="1"/>
  <c r="O73" i="1" s="1"/>
  <c r="N74" i="1"/>
  <c r="M74" i="1"/>
  <c r="M73" i="1" s="1"/>
  <c r="K74" i="1"/>
  <c r="J74" i="1"/>
  <c r="J73" i="1" s="1"/>
  <c r="I74" i="1"/>
  <c r="H74" i="1"/>
  <c r="H73" i="1" s="1"/>
  <c r="X73" i="1"/>
  <c r="S73" i="1"/>
  <c r="P73" i="1"/>
  <c r="N73" i="1"/>
  <c r="K73" i="1"/>
  <c r="I73" i="1"/>
  <c r="Y72" i="1"/>
  <c r="W72" i="1"/>
  <c r="U72" i="1"/>
  <c r="U71" i="1" s="1"/>
  <c r="U70" i="1" s="1"/>
  <c r="S72" i="1"/>
  <c r="O72" i="1"/>
  <c r="M72" i="1"/>
  <c r="Y71" i="1"/>
  <c r="Y70" i="1" s="1"/>
  <c r="X71" i="1"/>
  <c r="W71" i="1"/>
  <c r="W70" i="1" s="1"/>
  <c r="W69" i="1" s="1"/>
  <c r="T71" i="1"/>
  <c r="T70" i="1" s="1"/>
  <c r="S71" i="1"/>
  <c r="Q71" i="1"/>
  <c r="Q70" i="1" s="1"/>
  <c r="Q69" i="1" s="1"/>
  <c r="P71" i="1"/>
  <c r="O71" i="1"/>
  <c r="O70" i="1" s="1"/>
  <c r="N71" i="1"/>
  <c r="M71" i="1"/>
  <c r="M70" i="1" s="1"/>
  <c r="M69" i="1" s="1"/>
  <c r="K71" i="1"/>
  <c r="J71" i="1"/>
  <c r="J70" i="1" s="1"/>
  <c r="I71" i="1"/>
  <c r="H71" i="1"/>
  <c r="H70" i="1" s="1"/>
  <c r="H69" i="1" s="1"/>
  <c r="X70" i="1"/>
  <c r="X69" i="1" s="1"/>
  <c r="S70" i="1"/>
  <c r="P70" i="1"/>
  <c r="P69" i="1" s="1"/>
  <c r="N70" i="1"/>
  <c r="N69" i="1" s="1"/>
  <c r="K70" i="1"/>
  <c r="K69" i="1" s="1"/>
  <c r="I70" i="1"/>
  <c r="Y65" i="1"/>
  <c r="X65" i="1"/>
  <c r="X64" i="1" s="1"/>
  <c r="W65" i="1"/>
  <c r="U65" i="1"/>
  <c r="U64" i="1" s="1"/>
  <c r="T65" i="1"/>
  <c r="S65" i="1"/>
  <c r="S64" i="1" s="1"/>
  <c r="Q65" i="1"/>
  <c r="P65" i="1"/>
  <c r="P64" i="1" s="1"/>
  <c r="O65" i="1"/>
  <c r="N65" i="1"/>
  <c r="N64" i="1" s="1"/>
  <c r="M65" i="1"/>
  <c r="K65" i="1"/>
  <c r="K64" i="1" s="1"/>
  <c r="J65" i="1"/>
  <c r="I65" i="1"/>
  <c r="I64" i="1" s="1"/>
  <c r="H65" i="1"/>
  <c r="Y64" i="1"/>
  <c r="W64" i="1"/>
  <c r="T64" i="1"/>
  <c r="Q64" i="1"/>
  <c r="O64" i="1"/>
  <c r="M64" i="1"/>
  <c r="J64" i="1"/>
  <c r="H64" i="1"/>
  <c r="Y59" i="1"/>
  <c r="X59" i="1"/>
  <c r="X56" i="1" s="1"/>
  <c r="W59" i="1"/>
  <c r="U59" i="1"/>
  <c r="T59" i="1"/>
  <c r="S59" i="1"/>
  <c r="S56" i="1" s="1"/>
  <c r="Q59" i="1"/>
  <c r="P59" i="1"/>
  <c r="O59" i="1"/>
  <c r="N59" i="1"/>
  <c r="N56" i="1" s="1"/>
  <c r="M59" i="1"/>
  <c r="K59" i="1"/>
  <c r="J59" i="1"/>
  <c r="I59" i="1"/>
  <c r="I56" i="1" s="1"/>
  <c r="H59" i="1"/>
  <c r="Y57" i="1"/>
  <c r="Y56" i="1" s="1"/>
  <c r="X57" i="1"/>
  <c r="W57" i="1"/>
  <c r="W56" i="1" s="1"/>
  <c r="U57" i="1"/>
  <c r="T57" i="1"/>
  <c r="T56" i="1" s="1"/>
  <c r="S57" i="1"/>
  <c r="Q57" i="1"/>
  <c r="Q56" i="1" s="1"/>
  <c r="P57" i="1"/>
  <c r="O57" i="1"/>
  <c r="O56" i="1" s="1"/>
  <c r="N57" i="1"/>
  <c r="M57" i="1"/>
  <c r="M56" i="1" s="1"/>
  <c r="K57" i="1"/>
  <c r="J57" i="1"/>
  <c r="J56" i="1" s="1"/>
  <c r="I57" i="1"/>
  <c r="H57" i="1"/>
  <c r="H56" i="1" s="1"/>
  <c r="U56" i="1"/>
  <c r="P56" i="1"/>
  <c r="K56" i="1"/>
  <c r="Y53" i="1"/>
  <c r="X53" i="1"/>
  <c r="W53" i="1"/>
  <c r="U53" i="1"/>
  <c r="T53" i="1"/>
  <c r="S53" i="1"/>
  <c r="Q53" i="1"/>
  <c r="P53" i="1"/>
  <c r="O53" i="1"/>
  <c r="N53" i="1"/>
  <c r="M53" i="1"/>
  <c r="K53" i="1"/>
  <c r="J53" i="1"/>
  <c r="I53" i="1"/>
  <c r="H53" i="1"/>
  <c r="Y46" i="1"/>
  <c r="X46" i="1"/>
  <c r="W46" i="1"/>
  <c r="U46" i="1"/>
  <c r="T46" i="1"/>
  <c r="S46" i="1"/>
  <c r="Q46" i="1"/>
  <c r="P46" i="1"/>
  <c r="O46" i="1"/>
  <c r="N46" i="1"/>
  <c r="M46" i="1"/>
  <c r="K46" i="1"/>
  <c r="J46" i="1"/>
  <c r="I46" i="1"/>
  <c r="H46" i="1"/>
  <c r="Y43" i="1"/>
  <c r="X43" i="1"/>
  <c r="W43" i="1"/>
  <c r="W40" i="1" s="1"/>
  <c r="U43" i="1"/>
  <c r="T43" i="1"/>
  <c r="S43" i="1"/>
  <c r="Q43" i="1"/>
  <c r="Q40" i="1" s="1"/>
  <c r="P43" i="1"/>
  <c r="O43" i="1"/>
  <c r="N43" i="1"/>
  <c r="M43" i="1"/>
  <c r="M40" i="1" s="1"/>
  <c r="K43" i="1"/>
  <c r="J43" i="1"/>
  <c r="I43" i="1"/>
  <c r="H43" i="1"/>
  <c r="H40" i="1" s="1"/>
  <c r="Y41" i="1"/>
  <c r="X41" i="1"/>
  <c r="X40" i="1" s="1"/>
  <c r="W41" i="1"/>
  <c r="U41" i="1"/>
  <c r="U40" i="1" s="1"/>
  <c r="T41" i="1"/>
  <c r="S41" i="1"/>
  <c r="S40" i="1" s="1"/>
  <c r="Q41" i="1"/>
  <c r="P41" i="1"/>
  <c r="P40" i="1" s="1"/>
  <c r="O41" i="1"/>
  <c r="N41" i="1"/>
  <c r="N40" i="1" s="1"/>
  <c r="M41" i="1"/>
  <c r="K41" i="1"/>
  <c r="K40" i="1" s="1"/>
  <c r="J41" i="1"/>
  <c r="I41" i="1"/>
  <c r="I40" i="1" s="1"/>
  <c r="H41" i="1"/>
  <c r="Y40" i="1"/>
  <c r="T40" i="1"/>
  <c r="O40" i="1"/>
  <c r="J40" i="1"/>
  <c r="Y38" i="1"/>
  <c r="X38" i="1"/>
  <c r="W38" i="1"/>
  <c r="U38" i="1"/>
  <c r="T38" i="1"/>
  <c r="S38" i="1"/>
  <c r="Q38" i="1"/>
  <c r="P38" i="1"/>
  <c r="O38" i="1"/>
  <c r="N38" i="1"/>
  <c r="M38" i="1"/>
  <c r="K38" i="1"/>
  <c r="J38" i="1"/>
  <c r="I38" i="1"/>
  <c r="H38" i="1"/>
  <c r="Y36" i="1"/>
  <c r="X36" i="1"/>
  <c r="W36" i="1"/>
  <c r="W32" i="1" s="1"/>
  <c r="U36" i="1"/>
  <c r="T36" i="1"/>
  <c r="S36" i="1"/>
  <c r="Q36" i="1"/>
  <c r="Q32" i="1" s="1"/>
  <c r="P36" i="1"/>
  <c r="O36" i="1"/>
  <c r="N36" i="1"/>
  <c r="M36" i="1"/>
  <c r="M32" i="1" s="1"/>
  <c r="K36" i="1"/>
  <c r="J36" i="1"/>
  <c r="I36" i="1"/>
  <c r="H36" i="1"/>
  <c r="H32" i="1" s="1"/>
  <c r="Y33" i="1"/>
  <c r="X33" i="1"/>
  <c r="X32" i="1" s="1"/>
  <c r="W33" i="1"/>
  <c r="U33" i="1"/>
  <c r="U32" i="1" s="1"/>
  <c r="T33" i="1"/>
  <c r="S33" i="1"/>
  <c r="S32" i="1" s="1"/>
  <c r="Q33" i="1"/>
  <c r="P33" i="1"/>
  <c r="P32" i="1" s="1"/>
  <c r="O33" i="1"/>
  <c r="N33" i="1"/>
  <c r="N32" i="1" s="1"/>
  <c r="M33" i="1"/>
  <c r="K33" i="1"/>
  <c r="K32" i="1" s="1"/>
  <c r="J33" i="1"/>
  <c r="I33" i="1"/>
  <c r="I32" i="1" s="1"/>
  <c r="H33" i="1"/>
  <c r="Y32" i="1"/>
  <c r="T32" i="1"/>
  <c r="O32" i="1"/>
  <c r="J32" i="1"/>
  <c r="Y29" i="1"/>
  <c r="X29" i="1"/>
  <c r="X28" i="1" s="1"/>
  <c r="W29" i="1"/>
  <c r="U29" i="1"/>
  <c r="U28" i="1" s="1"/>
  <c r="T29" i="1"/>
  <c r="S29" i="1"/>
  <c r="S28" i="1" s="1"/>
  <c r="Q29" i="1"/>
  <c r="P29" i="1"/>
  <c r="P28" i="1" s="1"/>
  <c r="O29" i="1"/>
  <c r="N29" i="1"/>
  <c r="N28" i="1" s="1"/>
  <c r="M29" i="1"/>
  <c r="K29" i="1"/>
  <c r="K28" i="1" s="1"/>
  <c r="J29" i="1"/>
  <c r="I29" i="1"/>
  <c r="I28" i="1" s="1"/>
  <c r="H29" i="1"/>
  <c r="Y28" i="1"/>
  <c r="W28" i="1"/>
  <c r="T28" i="1"/>
  <c r="Q28" i="1"/>
  <c r="O28" i="1"/>
  <c r="M28" i="1"/>
  <c r="J28" i="1"/>
  <c r="H28" i="1"/>
  <c r="Y27" i="1"/>
  <c r="W27" i="1"/>
  <c r="U27" i="1"/>
  <c r="S27" i="1"/>
  <c r="S25" i="1" s="1"/>
  <c r="O27" i="1"/>
  <c r="M27" i="1"/>
  <c r="Y26" i="1"/>
  <c r="W26" i="1"/>
  <c r="W25" i="1" s="1"/>
  <c r="U26" i="1"/>
  <c r="S26" i="1"/>
  <c r="O26" i="1"/>
  <c r="M26" i="1"/>
  <c r="M25" i="1" s="1"/>
  <c r="Y25" i="1"/>
  <c r="X25" i="1"/>
  <c r="U25" i="1"/>
  <c r="T25" i="1"/>
  <c r="Q25" i="1"/>
  <c r="P25" i="1"/>
  <c r="O25" i="1"/>
  <c r="N25" i="1"/>
  <c r="K25" i="1"/>
  <c r="J25" i="1"/>
  <c r="I25" i="1"/>
  <c r="H25" i="1"/>
  <c r="Y24" i="1"/>
  <c r="W24" i="1"/>
  <c r="U24" i="1"/>
  <c r="S24" i="1"/>
  <c r="O24" i="1"/>
  <c r="M24" i="1"/>
  <c r="Y23" i="1"/>
  <c r="W23" i="1"/>
  <c r="U23" i="1"/>
  <c r="S23" i="1"/>
  <c r="O23" i="1"/>
  <c r="M23" i="1"/>
  <c r="Y22" i="1"/>
  <c r="W22" i="1"/>
  <c r="U22" i="1"/>
  <c r="S22" i="1"/>
  <c r="O22" i="1"/>
  <c r="M22" i="1"/>
  <c r="Y21" i="1"/>
  <c r="W21" i="1"/>
  <c r="U21" i="1"/>
  <c r="S21" i="1"/>
  <c r="O21" i="1"/>
  <c r="M21" i="1"/>
  <c r="Y20" i="1"/>
  <c r="Y19" i="1" s="1"/>
  <c r="W20" i="1"/>
  <c r="U20" i="1"/>
  <c r="U19" i="1" s="1"/>
  <c r="S20" i="1"/>
  <c r="O20" i="1"/>
  <c r="O19" i="1" s="1"/>
  <c r="M20" i="1"/>
  <c r="X19" i="1"/>
  <c r="W19" i="1"/>
  <c r="T19" i="1"/>
  <c r="S19" i="1"/>
  <c r="Q19" i="1"/>
  <c r="P19" i="1"/>
  <c r="N19" i="1"/>
  <c r="M19" i="1"/>
  <c r="K19" i="1"/>
  <c r="J19" i="1"/>
  <c r="I19" i="1"/>
  <c r="H19" i="1"/>
  <c r="Y18" i="1"/>
  <c r="W18" i="1"/>
  <c r="U18" i="1"/>
  <c r="S18" i="1"/>
  <c r="S16" i="1" s="1"/>
  <c r="S12" i="1" s="1"/>
  <c r="O18" i="1"/>
  <c r="M18" i="1"/>
  <c r="Y17" i="1"/>
  <c r="W17" i="1"/>
  <c r="W16" i="1" s="1"/>
  <c r="U17" i="1"/>
  <c r="S17" i="1"/>
  <c r="O17" i="1"/>
  <c r="M17" i="1"/>
  <c r="M16" i="1" s="1"/>
  <c r="Y16" i="1"/>
  <c r="X16" i="1"/>
  <c r="U16" i="1"/>
  <c r="T16" i="1"/>
  <c r="Q16" i="1"/>
  <c r="P16" i="1"/>
  <c r="P12" i="1" s="1"/>
  <c r="O16" i="1"/>
  <c r="N16" i="1"/>
  <c r="K16" i="1"/>
  <c r="K12" i="1" s="1"/>
  <c r="J16" i="1"/>
  <c r="I16" i="1"/>
  <c r="H16" i="1"/>
  <c r="Y15" i="1"/>
  <c r="W15" i="1"/>
  <c r="U15" i="1"/>
  <c r="S15" i="1"/>
  <c r="O15" i="1"/>
  <c r="M15" i="1"/>
  <c r="Y14" i="1"/>
  <c r="W14" i="1"/>
  <c r="U14" i="1"/>
  <c r="U13" i="1" s="1"/>
  <c r="U12" i="1" s="1"/>
  <c r="S14" i="1"/>
  <c r="O14" i="1"/>
  <c r="M14" i="1"/>
  <c r="Y13" i="1"/>
  <c r="Y12" i="1" s="1"/>
  <c r="X13" i="1"/>
  <c r="W13" i="1"/>
  <c r="T13" i="1"/>
  <c r="T12" i="1" s="1"/>
  <c r="S13" i="1"/>
  <c r="Q13" i="1"/>
  <c r="Q12" i="1" s="1"/>
  <c r="P13" i="1"/>
  <c r="O13" i="1"/>
  <c r="O12" i="1" s="1"/>
  <c r="N13" i="1"/>
  <c r="M13" i="1"/>
  <c r="K13" i="1"/>
  <c r="J13" i="1"/>
  <c r="J12" i="1" s="1"/>
  <c r="I13" i="1"/>
  <c r="H13" i="1"/>
  <c r="H12" i="1" s="1"/>
  <c r="X12" i="1"/>
  <c r="N12" i="1"/>
  <c r="I12" i="1"/>
  <c r="Y11" i="1"/>
  <c r="W11" i="1"/>
  <c r="U11" i="1"/>
  <c r="U10" i="1" s="1"/>
  <c r="S11" i="1"/>
  <c r="O11" i="1"/>
  <c r="M11" i="1"/>
  <c r="Y10" i="1"/>
  <c r="X10" i="1"/>
  <c r="W10" i="1"/>
  <c r="T10" i="1"/>
  <c r="S10" i="1"/>
  <c r="Q10" i="1"/>
  <c r="P10" i="1"/>
  <c r="O10" i="1"/>
  <c r="N10" i="1"/>
  <c r="M10" i="1"/>
  <c r="K10" i="1"/>
  <c r="J10" i="1"/>
  <c r="I10" i="1"/>
  <c r="H10" i="1"/>
  <c r="Y9" i="1"/>
  <c r="W9" i="1"/>
  <c r="W8" i="1" s="1"/>
  <c r="U9" i="1"/>
  <c r="S9" i="1"/>
  <c r="O9" i="1"/>
  <c r="M9" i="1"/>
  <c r="M8" i="1" s="1"/>
  <c r="Y8" i="1"/>
  <c r="X8" i="1"/>
  <c r="U8" i="1"/>
  <c r="T8" i="1"/>
  <c r="S8" i="1"/>
  <c r="Q8" i="1"/>
  <c r="P8" i="1"/>
  <c r="P4" i="1" s="1"/>
  <c r="O8" i="1"/>
  <c r="N8" i="1"/>
  <c r="K8" i="1"/>
  <c r="K4" i="1" s="1"/>
  <c r="K3" i="1" s="1"/>
  <c r="K2" i="1" s="1"/>
  <c r="J8" i="1"/>
  <c r="I8" i="1"/>
  <c r="H8" i="1"/>
  <c r="Y7" i="1"/>
  <c r="W7" i="1"/>
  <c r="U7" i="1"/>
  <c r="S7" i="1"/>
  <c r="O7" i="1"/>
  <c r="M7" i="1"/>
  <c r="Y6" i="1"/>
  <c r="W6" i="1"/>
  <c r="U6" i="1"/>
  <c r="U5" i="1" s="1"/>
  <c r="U4" i="1" s="1"/>
  <c r="U3" i="1" s="1"/>
  <c r="S6" i="1"/>
  <c r="O6" i="1"/>
  <c r="M6" i="1"/>
  <c r="Y5" i="1"/>
  <c r="Y4" i="1" s="1"/>
  <c r="Y3" i="1" s="1"/>
  <c r="X5" i="1"/>
  <c r="W5" i="1"/>
  <c r="W4" i="1" s="1"/>
  <c r="T5" i="1"/>
  <c r="T4" i="1" s="1"/>
  <c r="S5" i="1"/>
  <c r="Q5" i="1"/>
  <c r="Q4" i="1" s="1"/>
  <c r="P5" i="1"/>
  <c r="O5" i="1"/>
  <c r="O4" i="1" s="1"/>
  <c r="N5" i="1"/>
  <c r="M5" i="1"/>
  <c r="K5" i="1"/>
  <c r="J5" i="1"/>
  <c r="J4" i="1" s="1"/>
  <c r="I5" i="1"/>
  <c r="H5" i="1"/>
  <c r="H4" i="1" s="1"/>
  <c r="X4" i="1"/>
  <c r="S4" i="1"/>
  <c r="N4" i="1"/>
  <c r="N3" i="1" s="1"/>
  <c r="I4" i="1"/>
  <c r="S3" i="1" l="1"/>
  <c r="S2" i="1" s="1"/>
  <c r="J3" i="1"/>
  <c r="O3" i="1"/>
  <c r="T3" i="1"/>
  <c r="X3" i="1"/>
  <c r="X2" i="1" s="1"/>
  <c r="W12" i="1"/>
  <c r="W3" i="1" s="1"/>
  <c r="W2" i="1" s="1"/>
  <c r="Y69" i="1"/>
  <c r="Y2" i="1" s="1"/>
  <c r="U69" i="1"/>
  <c r="U2" i="1" s="1"/>
  <c r="P88" i="1"/>
  <c r="Y88" i="1"/>
  <c r="I3" i="1"/>
  <c r="I2" i="1" s="1"/>
  <c r="H3" i="1"/>
  <c r="H2" i="1" s="1"/>
  <c r="M4" i="1"/>
  <c r="M3" i="1" s="1"/>
  <c r="Q3" i="1"/>
  <c r="Q2" i="1" s="1"/>
  <c r="P3" i="1"/>
  <c r="P2" i="1" s="1"/>
  <c r="M12" i="1"/>
  <c r="I69" i="1"/>
  <c r="S69" i="1"/>
  <c r="J69" i="1"/>
  <c r="O69" i="1"/>
  <c r="T69" i="1"/>
  <c r="O88" i="1"/>
  <c r="M95" i="1"/>
  <c r="M88" i="1" s="1"/>
  <c r="J129" i="1"/>
  <c r="W129" i="1"/>
  <c r="M129" i="1"/>
  <c r="N129" i="1"/>
  <c r="N2" i="1" s="1"/>
  <c r="O130" i="1"/>
  <c r="O129" i="1" s="1"/>
  <c r="Y130" i="1"/>
  <c r="Y129" i="1" s="1"/>
  <c r="W95" i="1"/>
  <c r="W88" i="1" s="1"/>
  <c r="U100" i="1"/>
  <c r="U88" i="1" s="1"/>
  <c r="I129" i="1"/>
  <c r="U130" i="1"/>
  <c r="U129" i="1" s="1"/>
  <c r="T2" i="1" l="1"/>
  <c r="M2" i="1"/>
  <c r="O2" i="1"/>
  <c r="J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Andreja Sladoljev</author>
  </authors>
  <commentList>
    <comment ref="H1" authorId="0" shapeId="0" xr:uid="{F64198C8-F8E6-4714-8CFC-2F212BBD83DB}">
      <text>
        <r>
          <rPr>
            <b/>
            <sz val="9"/>
            <color indexed="81"/>
            <rFont val="Tahoma"/>
            <family val="2"/>
            <charset val="238"/>
          </rPr>
          <t>Andreja Sladoljev:</t>
        </r>
        <r>
          <rPr>
            <sz val="9"/>
            <color indexed="81"/>
            <rFont val="Tahoma"/>
            <family val="2"/>
            <charset val="238"/>
          </rPr>
          <t xml:space="preserve">
nakon rebalansa-lipanj 2021.
</t>
        </r>
      </text>
    </comment>
  </commentList>
</comments>
</file>

<file path=xl/sharedStrings.xml><?xml version="1.0" encoding="utf-8"?>
<sst xmlns="http://schemas.openxmlformats.org/spreadsheetml/2006/main" count="504" uniqueCount="73">
  <si>
    <t>Glava</t>
  </si>
  <si>
    <t>A/K/T</t>
  </si>
  <si>
    <t>IZV</t>
  </si>
  <si>
    <t>FP</t>
  </si>
  <si>
    <t>KTO</t>
  </si>
  <si>
    <t>NAZIV</t>
  </si>
  <si>
    <t>PROGRAM</t>
  </si>
  <si>
    <t>Tekući plan
2021.</t>
  </si>
  <si>
    <t>Tekući plan
2021.
u limitu</t>
  </si>
  <si>
    <t>Usvojena projekcija
2022.</t>
  </si>
  <si>
    <t>Usvojena projekcija
2022.
u limitu</t>
  </si>
  <si>
    <t>1. Prijedlog plana 2022. za izradu Smjernica</t>
  </si>
  <si>
    <t>1. Prijedlog plana 2022. za izradu Smjernica
(u limitu)</t>
  </si>
  <si>
    <t>Konačni
prijedlog
plana
2022.</t>
  </si>
  <si>
    <t>Prijedlog
plana
2022.
u limitu</t>
  </si>
  <si>
    <t>Usvojena projekcija
2023.</t>
  </si>
  <si>
    <t>Usvojena projekcija
2023.
u limitu</t>
  </si>
  <si>
    <t>1. Prijedlog projekcija 2023. za izradu Smjernica</t>
  </si>
  <si>
    <t>1. Prijedlog projekcija 2023. za izradu Smjernica
(u limitu)</t>
  </si>
  <si>
    <t>Konačni
prijedlog
projekcija
2023.</t>
  </si>
  <si>
    <t>Prijedlog
projekcija
2023.
u limitu</t>
  </si>
  <si>
    <t>1. Prijedlog projekcija 2024. za izradu Smjernica</t>
  </si>
  <si>
    <t>1. Prijedlog projekcija 2024. za izradu Smjernica
(u limitu)</t>
  </si>
  <si>
    <t>Konačni
prijedlog
projekcija
2024.</t>
  </si>
  <si>
    <t>Prijedlog
projekcija
2024.
u limitu</t>
  </si>
  <si>
    <t>51319</t>
  </si>
  <si>
    <t>RKP 51319</t>
  </si>
  <si>
    <t>Javna ustanova Lučka uprava Osijek</t>
  </si>
  <si>
    <t>A810068</t>
  </si>
  <si>
    <t xml:space="preserve">Administracija i upravljanje </t>
  </si>
  <si>
    <t>3115 - RAZVOJ UNUTARNJE PLOVIDBE - 31 PROMET, PROMETNA INFRASTRUKTURA I KOMUNIKACIJE</t>
  </si>
  <si>
    <t>0452</t>
  </si>
  <si>
    <t>Plaće za redovan rad</t>
  </si>
  <si>
    <t>Plaće za prekovremeni rad</t>
  </si>
  <si>
    <t xml:space="preserve">Ostali rashodi za zaposlene </t>
  </si>
  <si>
    <t>Doprinosi za obvezno zdravstveno osiguranje</t>
  </si>
  <si>
    <t>Naknade za prijevoz, za rad na terenu i odvojeni život</t>
  </si>
  <si>
    <t>Stručno usavršavanje zaposlenika</t>
  </si>
  <si>
    <t>Uredski materijal i ostali materijalni rashodi</t>
  </si>
  <si>
    <t>Sitni inventar i auto gume</t>
  </si>
  <si>
    <t>Usluge telefona, pošte i prijevoza</t>
  </si>
  <si>
    <t>Usluge tekućeg i investicijskog održavanja</t>
  </si>
  <si>
    <t>Intelektualne i osobne usluge</t>
  </si>
  <si>
    <t>Računalne usluge</t>
  </si>
  <si>
    <t>Ostale usluge</t>
  </si>
  <si>
    <t>Naknade za rad predstavničkih i izvršnih tijela, povjerenstava i slično</t>
  </si>
  <si>
    <t>Premije osiguranja</t>
  </si>
  <si>
    <t>Službena putovanja</t>
  </si>
  <si>
    <t>Energija</t>
  </si>
  <si>
    <t>Komunalne usluge</t>
  </si>
  <si>
    <t>Reprezentacija</t>
  </si>
  <si>
    <t>Članarine i norme</t>
  </si>
  <si>
    <t>Kamate za primljene kredite i zajmove od kreditnih i ostalih financijskih institucija izvan javnog sektora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</si>
  <si>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</si>
  <si>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</si>
  <si>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</si>
  <si>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</si>
  <si>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Uredska oprema i namještaj</t>
  </si>
  <si>
    <t>Komunikacijska oprema</t>
  </si>
  <si>
    <t>Oprema za održavanje i zaštitu</t>
  </si>
  <si>
    <t>A810069</t>
  </si>
  <si>
    <t>Gradnja i održavanje</t>
  </si>
  <si>
    <t>Zemljište</t>
  </si>
  <si>
    <t>Ostali građevinski objekti</t>
  </si>
  <si>
    <t>Umjetnička, literarna i znanstvena djela</t>
  </si>
  <si>
    <t>K810071</t>
  </si>
  <si>
    <t>Izgradnja sportskog pristaništa Nemetin</t>
  </si>
  <si>
    <t>K810072</t>
  </si>
  <si>
    <t>OP Konkurentnost i kohezija, prioritetna os 7. Povezanost i mobilnost - Izgradnja terminala za pretovar rasutih tereta u luci Osijek</t>
  </si>
  <si>
    <t>3111 - PRIPREMA I PROVEDBA PROJEKATA SUFINANCIRANIH SREDSTVIMA FONDOVA EU - 31 PROMET, PROMETNA INFRASTRUKTURA I KOMUNIKACIJE</t>
  </si>
  <si>
    <t>K810070</t>
  </si>
  <si>
    <t>INTERREG Va Mađarska-Hrvatska  - projekt VICINaD Virtualno povezivanje industrijskih središta na rijeci Dravi između Mađarske i Hrvatske</t>
  </si>
  <si>
    <t>Ostala nematerijalna imovina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</si>
</sst>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 style="thin">
        <color theme="0" tint="-0.34998626667073579"/>
      </diagonal>
    </border>
  </borders>
  <cellStyleXfs count="1">
    <xf numFmtId="0" fontId="0" fillId="0" borderId="0"/>
  </cellStyleXfs>
  <cellXfs count="7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1" fontId="4" fillId="7" borderId="1" xfId="0" applyNumberFormat="1" applyFont="1" applyFill="1" applyBorder="1" applyAlignment="1">
      <alignment horizontal="right" vertical="center"/>
    </xf>
    <xf numFmtId="49" fontId="4" fillId="7" borderId="1" xfId="0" applyNumberFormat="1" applyFont="1" applyFill="1" applyBorder="1" applyAlignment="1">
      <alignment horizontal="center" vertical="center" wrapText="1"/>
    </xf>
    <xf numFmtId="3" fontId="5" fillId="7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right" vertical="center"/>
    </xf>
    <xf numFmtId="49" fontId="4" fillId="8" borderId="1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right" vertical="center" wrapText="1"/>
    </xf>
    <xf numFmtId="2" fontId="4" fillId="8" borderId="1" xfId="0" applyNumberFormat="1" applyFont="1" applyFill="1" applyBorder="1" applyAlignment="1">
      <alignment horizontal="left" vertical="center" wrapText="1"/>
    </xf>
    <xf numFmtId="3" fontId="5" fillId="8" borderId="1" xfId="0" applyNumberFormat="1" applyFont="1" applyFill="1" applyBorder="1" applyAlignment="1">
      <alignment horizontal="left" vertical="center" wrapText="1"/>
    </xf>
    <xf numFmtId="3" fontId="4" fillId="8" borderId="1" xfId="0" applyNumberFormat="1" applyFont="1" applyFill="1" applyBorder="1" applyAlignment="1">
      <alignment horizontal="right" vertical="center"/>
    </xf>
    <xf numFmtId="49" fontId="4" fillId="9" borderId="1" xfId="0" applyNumberFormat="1" applyFont="1" applyFill="1" applyBorder="1" applyAlignment="1">
      <alignment horizontal="center" vertical="center" wrapText="1"/>
    </xf>
    <xf numFmtId="2" fontId="4" fillId="9" borderId="1" xfId="0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horizontal="left" vertical="center" wrapText="1"/>
    </xf>
    <xf numFmtId="2" fontId="4" fillId="9" borderId="1" xfId="0" applyNumberFormat="1" applyFont="1" applyFill="1" applyBorder="1" applyAlignment="1">
      <alignment horizontal="left" vertical="center" wrapText="1"/>
    </xf>
    <xf numFmtId="3" fontId="4" fillId="9" borderId="1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vertical="center"/>
    </xf>
    <xf numFmtId="3" fontId="6" fillId="3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3" fontId="4" fillId="9" borderId="1" xfId="0" applyNumberFormat="1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vertical="center"/>
    </xf>
    <xf numFmtId="3" fontId="6" fillId="3" borderId="2" xfId="0" applyNumberFormat="1" applyFont="1" applyFill="1" applyBorder="1" applyAlignment="1">
      <alignment horizontal="righ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right" vertical="center"/>
    </xf>
    <xf numFmtId="1" fontId="4" fillId="9" borderId="1" xfId="0" applyNumberFormat="1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3" fontId="4" fillId="8" borderId="1" xfId="0" applyNumberFormat="1" applyFont="1" applyFill="1" applyBorder="1" applyAlignment="1">
      <alignment horizontal="right" vertical="center" wrapText="1"/>
    </xf>
    <xf numFmtId="3" fontId="5" fillId="9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7CCFD-94A9-4708-8174-412B2A09FD2D}">
  <dimension ref="A1:Y161"/>
  <sheetViews>
    <sheetView tabSelected="1" zoomScale="70" zoomScaleNormal="70" workbookViewId="0">
      <selection activeCell="N2" sqref="N2"/>
    </sheetView>
  </sheetViews>
  <sheetFormatPr defaultRowHeight="15" x14ac:dyDescent="0.25"/>
  <cols>
    <col min="1" max="1" width="7.7109375" bestFit="1" customWidth="1"/>
    <col min="2" max="2" width="10.7109375" bestFit="1" customWidth="1"/>
    <col min="3" max="3" width="5.140625" bestFit="1" customWidth="1"/>
    <col min="4" max="5" width="6.42578125" bestFit="1" customWidth="1"/>
    <col min="6" max="6" width="54.28515625" bestFit="1" customWidth="1"/>
    <col min="7" max="7" width="38.5703125" bestFit="1" customWidth="1"/>
    <col min="8" max="8" width="14.140625" bestFit="1" customWidth="1"/>
    <col min="9" max="9" width="12.7109375" bestFit="1" customWidth="1"/>
    <col min="10" max="10" width="14.140625" bestFit="1" customWidth="1"/>
    <col min="11" max="11" width="12.7109375" bestFit="1" customWidth="1"/>
    <col min="12" max="12" width="16.7109375" bestFit="1" customWidth="1"/>
    <col min="13" max="13" width="17.42578125" bestFit="1" customWidth="1"/>
    <col min="14" max="14" width="14.140625" bestFit="1" customWidth="1"/>
    <col min="15" max="15" width="12.7109375" bestFit="1" customWidth="1"/>
    <col min="16" max="16" width="14.140625" bestFit="1" customWidth="1"/>
    <col min="17" max="17" width="12.7109375" bestFit="1" customWidth="1"/>
    <col min="18" max="19" width="15.42578125" bestFit="1" customWidth="1"/>
    <col min="20" max="20" width="14.140625" bestFit="1" customWidth="1"/>
    <col min="21" max="21" width="12.7109375" bestFit="1" customWidth="1"/>
    <col min="22" max="22" width="18.140625" customWidth="1"/>
    <col min="23" max="23" width="18.140625" bestFit="1" customWidth="1"/>
    <col min="24" max="25" width="12.7109375" bestFit="1" customWidth="1"/>
  </cols>
  <sheetData>
    <row r="1" spans="1:25" ht="63.7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8" t="s">
        <v>8</v>
      </c>
      <c r="J1" s="7" t="s">
        <v>9</v>
      </c>
      <c r="K1" s="8" t="s">
        <v>10</v>
      </c>
      <c r="L1" s="9" t="s">
        <v>11</v>
      </c>
      <c r="M1" s="8" t="s">
        <v>12</v>
      </c>
      <c r="N1" s="10" t="s">
        <v>13</v>
      </c>
      <c r="O1" s="8" t="s">
        <v>14</v>
      </c>
      <c r="P1" s="7" t="s">
        <v>15</v>
      </c>
      <c r="Q1" s="8" t="s">
        <v>16</v>
      </c>
      <c r="R1" s="9" t="s">
        <v>17</v>
      </c>
      <c r="S1" s="8" t="s">
        <v>18</v>
      </c>
      <c r="T1" s="10" t="s">
        <v>19</v>
      </c>
      <c r="U1" s="8" t="s">
        <v>20</v>
      </c>
      <c r="V1" s="9" t="s">
        <v>21</v>
      </c>
      <c r="W1" s="8" t="s">
        <v>22</v>
      </c>
      <c r="X1" s="10" t="s">
        <v>23</v>
      </c>
      <c r="Y1" s="8" t="s">
        <v>24</v>
      </c>
    </row>
    <row r="2" spans="1:25" ht="31.5" x14ac:dyDescent="0.25">
      <c r="A2" s="11" t="s">
        <v>25</v>
      </c>
      <c r="B2" s="12" t="s">
        <v>26</v>
      </c>
      <c r="C2" s="12"/>
      <c r="D2" s="12"/>
      <c r="E2" s="12"/>
      <c r="F2" s="13" t="s">
        <v>27</v>
      </c>
      <c r="G2" s="14"/>
      <c r="H2" s="15">
        <f t="shared" ref="H2:Y2" si="0">H3+H69+H84+H88+H129</f>
        <v>118879031</v>
      </c>
      <c r="I2" s="15">
        <f t="shared" si="0"/>
        <v>47254700</v>
      </c>
      <c r="J2" s="15">
        <f t="shared" si="0"/>
        <v>120695031</v>
      </c>
      <c r="K2" s="15">
        <f t="shared" si="0"/>
        <v>49547700</v>
      </c>
      <c r="L2" s="15">
        <v>180092279</v>
      </c>
      <c r="M2" s="15">
        <f t="shared" si="0"/>
        <v>62764646</v>
      </c>
      <c r="N2" s="15">
        <f t="shared" si="0"/>
        <v>149148106</v>
      </c>
      <c r="O2" s="15">
        <f t="shared" si="0"/>
        <v>55000000</v>
      </c>
      <c r="P2" s="15">
        <f t="shared" si="0"/>
        <v>116035831</v>
      </c>
      <c r="Q2" s="15">
        <f t="shared" si="0"/>
        <v>45168500</v>
      </c>
      <c r="R2" s="15">
        <v>127627885.8</v>
      </c>
      <c r="S2" s="15">
        <f t="shared" si="0"/>
        <v>48917130.799999997</v>
      </c>
      <c r="T2" s="15">
        <f t="shared" si="0"/>
        <v>124715755</v>
      </c>
      <c r="U2" s="15">
        <f t="shared" si="0"/>
        <v>46000000</v>
      </c>
      <c r="V2" s="15">
        <v>60981000</v>
      </c>
      <c r="W2" s="15">
        <f t="shared" si="0"/>
        <v>59994000</v>
      </c>
      <c r="X2" s="15">
        <f t="shared" si="0"/>
        <v>48886000</v>
      </c>
      <c r="Y2" s="15">
        <f t="shared" si="0"/>
        <v>47894000</v>
      </c>
    </row>
    <row r="3" spans="1:25" ht="33.75" x14ac:dyDescent="0.25">
      <c r="A3" s="16" t="s">
        <v>25</v>
      </c>
      <c r="B3" s="17" t="s">
        <v>28</v>
      </c>
      <c r="C3" s="17"/>
      <c r="D3" s="17"/>
      <c r="E3" s="18"/>
      <c r="F3" s="19" t="s">
        <v>29</v>
      </c>
      <c r="G3" s="20" t="s">
        <v>30</v>
      </c>
      <c r="H3" s="21">
        <f>H4+H12+H32+H40+H56+H28+H64</f>
        <v>2462000</v>
      </c>
      <c r="I3" s="21">
        <f>I4+I12+I32+I40+I56+I28+I64</f>
        <v>1500000</v>
      </c>
      <c r="J3" s="21">
        <f t="shared" ref="J3:Y3" si="1">J4+J12+J32+J40+J56+J28+J64</f>
        <v>2433000</v>
      </c>
      <c r="K3" s="21">
        <f t="shared" si="1"/>
        <v>1501000</v>
      </c>
      <c r="L3" s="21">
        <v>2453000</v>
      </c>
      <c r="M3" s="21">
        <f t="shared" ref="M3" si="2">M4+M12+M32+M40+M56+M28+M64</f>
        <v>1501000</v>
      </c>
      <c r="N3" s="21">
        <f t="shared" si="1"/>
        <v>2453000</v>
      </c>
      <c r="O3" s="21">
        <f t="shared" si="1"/>
        <v>1501000</v>
      </c>
      <c r="P3" s="21">
        <f t="shared" si="1"/>
        <v>2531000</v>
      </c>
      <c r="Q3" s="21">
        <f t="shared" si="1"/>
        <v>1501000</v>
      </c>
      <c r="R3" s="21">
        <v>2551000</v>
      </c>
      <c r="S3" s="21">
        <f t="shared" ref="S3" si="3">S4+S12+S32+S40+S56+S28+S64</f>
        <v>1501000</v>
      </c>
      <c r="T3" s="21">
        <f t="shared" si="1"/>
        <v>2556000</v>
      </c>
      <c r="U3" s="21">
        <f t="shared" si="1"/>
        <v>1501000</v>
      </c>
      <c r="V3" s="21">
        <v>2781000</v>
      </c>
      <c r="W3" s="21">
        <f t="shared" ref="W3" si="4">W4+W12+W32+W40+W56+W28+W64</f>
        <v>1894000</v>
      </c>
      <c r="X3" s="21">
        <f t="shared" si="1"/>
        <v>2786000</v>
      </c>
      <c r="Y3" s="21">
        <f t="shared" si="1"/>
        <v>1894000</v>
      </c>
    </row>
    <row r="4" spans="1:25" ht="31.5" x14ac:dyDescent="0.25">
      <c r="A4" s="22" t="s">
        <v>25</v>
      </c>
      <c r="B4" s="23" t="s">
        <v>28</v>
      </c>
      <c r="C4" s="24">
        <v>11</v>
      </c>
      <c r="D4" s="23"/>
      <c r="E4" s="25">
        <v>31</v>
      </c>
      <c r="F4" s="26"/>
      <c r="G4" s="26"/>
      <c r="H4" s="27">
        <f>H5+H8+H10</f>
        <v>983000</v>
      </c>
      <c r="I4" s="27">
        <f>I5+I8+I10</f>
        <v>983000</v>
      </c>
      <c r="J4" s="27">
        <f t="shared" ref="J4:Q4" si="5">J5+J8+J10</f>
        <v>983000</v>
      </c>
      <c r="K4" s="27">
        <f t="shared" si="5"/>
        <v>983000</v>
      </c>
      <c r="L4" s="27">
        <v>983000</v>
      </c>
      <c r="M4" s="27">
        <f>M5+M8+M10</f>
        <v>983000</v>
      </c>
      <c r="N4" s="27">
        <f t="shared" ref="N4:U4" si="6">N5+N8+N10</f>
        <v>983000</v>
      </c>
      <c r="O4" s="27">
        <f t="shared" si="6"/>
        <v>983000</v>
      </c>
      <c r="P4" s="27">
        <f t="shared" si="5"/>
        <v>983000</v>
      </c>
      <c r="Q4" s="27">
        <f t="shared" si="5"/>
        <v>983000</v>
      </c>
      <c r="R4" s="27">
        <v>983000</v>
      </c>
      <c r="S4" s="27">
        <f>S5+S8+S10</f>
        <v>983000</v>
      </c>
      <c r="T4" s="27">
        <f t="shared" si="6"/>
        <v>983000</v>
      </c>
      <c r="U4" s="27">
        <f t="shared" si="6"/>
        <v>983000</v>
      </c>
      <c r="V4" s="27">
        <v>1307000</v>
      </c>
      <c r="W4" s="27">
        <f>W5+W8+W10</f>
        <v>1307000</v>
      </c>
      <c r="X4" s="27">
        <f t="shared" ref="X4:Y4" si="7">X5+X8+X10</f>
        <v>1307000</v>
      </c>
      <c r="Y4" s="27">
        <f t="shared" si="7"/>
        <v>1307000</v>
      </c>
    </row>
    <row r="5" spans="1:25" ht="15.75" x14ac:dyDescent="0.25">
      <c r="A5" s="28" t="s">
        <v>25</v>
      </c>
      <c r="B5" s="29" t="s">
        <v>28</v>
      </c>
      <c r="C5" s="30">
        <v>11</v>
      </c>
      <c r="D5" s="28"/>
      <c r="E5" s="31">
        <v>311</v>
      </c>
      <c r="F5" s="32"/>
      <c r="G5" s="33"/>
      <c r="H5" s="34">
        <f>H6+H7</f>
        <v>798000</v>
      </c>
      <c r="I5" s="34">
        <f>I6+I7</f>
        <v>798000</v>
      </c>
      <c r="J5" s="34">
        <f t="shared" ref="J5:Q5" si="8">J6+J7</f>
        <v>798000</v>
      </c>
      <c r="K5" s="34">
        <f t="shared" si="8"/>
        <v>798000</v>
      </c>
      <c r="L5" s="34">
        <v>798000</v>
      </c>
      <c r="M5" s="35">
        <f>M6+M7</f>
        <v>798000</v>
      </c>
      <c r="N5" s="34">
        <f t="shared" ref="N5:U5" si="9">N6+N7</f>
        <v>798000</v>
      </c>
      <c r="O5" s="34">
        <f t="shared" si="9"/>
        <v>798000</v>
      </c>
      <c r="P5" s="34">
        <f t="shared" si="8"/>
        <v>798000</v>
      </c>
      <c r="Q5" s="34">
        <f t="shared" si="8"/>
        <v>798000</v>
      </c>
      <c r="R5" s="34">
        <v>798000</v>
      </c>
      <c r="S5" s="35">
        <f>S6+S7</f>
        <v>798000</v>
      </c>
      <c r="T5" s="34">
        <f t="shared" si="9"/>
        <v>798000</v>
      </c>
      <c r="U5" s="34">
        <f t="shared" si="9"/>
        <v>798000</v>
      </c>
      <c r="V5" s="35">
        <v>1074000</v>
      </c>
      <c r="W5" s="35">
        <f>W6+W7</f>
        <v>1074000</v>
      </c>
      <c r="X5" s="34">
        <f t="shared" ref="X5:Y5" si="10">X6+X7</f>
        <v>1074000</v>
      </c>
      <c r="Y5" s="34">
        <f t="shared" si="10"/>
        <v>1074000</v>
      </c>
    </row>
    <row r="6" spans="1:25" x14ac:dyDescent="0.25">
      <c r="A6" s="36" t="s">
        <v>25</v>
      </c>
      <c r="B6" s="37" t="s">
        <v>28</v>
      </c>
      <c r="C6" s="38">
        <v>11</v>
      </c>
      <c r="D6" s="36" t="s">
        <v>31</v>
      </c>
      <c r="E6" s="39">
        <v>3111</v>
      </c>
      <c r="F6" s="40" t="s">
        <v>32</v>
      </c>
      <c r="G6" s="41"/>
      <c r="H6" s="42">
        <v>750000</v>
      </c>
      <c r="I6" s="42">
        <v>750000</v>
      </c>
      <c r="J6" s="42">
        <v>750000</v>
      </c>
      <c r="K6" s="42">
        <v>750000</v>
      </c>
      <c r="L6" s="43">
        <v>774000</v>
      </c>
      <c r="M6" s="43">
        <f t="shared" ref="M6:M7" si="11">L6</f>
        <v>774000</v>
      </c>
      <c r="N6" s="42">
        <v>774000</v>
      </c>
      <c r="O6" s="43">
        <f t="shared" ref="O6:O7" si="12">N6</f>
        <v>774000</v>
      </c>
      <c r="P6" s="42">
        <v>750000</v>
      </c>
      <c r="Q6" s="42">
        <v>750000</v>
      </c>
      <c r="R6" s="43">
        <v>774000</v>
      </c>
      <c r="S6" s="43">
        <f t="shared" ref="S6:S7" si="13">R6</f>
        <v>774000</v>
      </c>
      <c r="T6" s="42">
        <v>774000</v>
      </c>
      <c r="U6" s="43">
        <f t="shared" ref="U6:U7" si="14">T6</f>
        <v>774000</v>
      </c>
      <c r="V6" s="43">
        <v>1050000</v>
      </c>
      <c r="W6" s="43">
        <f t="shared" ref="W6:W7" si="15">V6</f>
        <v>1050000</v>
      </c>
      <c r="X6" s="42">
        <v>1050000</v>
      </c>
      <c r="Y6" s="43">
        <f t="shared" ref="Y6:Y7" si="16">X6</f>
        <v>1050000</v>
      </c>
    </row>
    <row r="7" spans="1:25" x14ac:dyDescent="0.25">
      <c r="A7" s="36" t="s">
        <v>25</v>
      </c>
      <c r="B7" s="37" t="s">
        <v>28</v>
      </c>
      <c r="C7" s="38">
        <v>11</v>
      </c>
      <c r="D7" s="36" t="s">
        <v>31</v>
      </c>
      <c r="E7" s="39">
        <v>3113</v>
      </c>
      <c r="F7" s="40" t="s">
        <v>33</v>
      </c>
      <c r="G7" s="41"/>
      <c r="H7" s="42">
        <v>48000</v>
      </c>
      <c r="I7" s="42">
        <v>48000</v>
      </c>
      <c r="J7" s="42">
        <v>48000</v>
      </c>
      <c r="K7" s="42">
        <v>48000</v>
      </c>
      <c r="L7" s="43">
        <v>24000</v>
      </c>
      <c r="M7" s="43">
        <f t="shared" si="11"/>
        <v>24000</v>
      </c>
      <c r="N7" s="42">
        <v>24000</v>
      </c>
      <c r="O7" s="43">
        <f t="shared" si="12"/>
        <v>24000</v>
      </c>
      <c r="P7" s="42">
        <v>48000</v>
      </c>
      <c r="Q7" s="42">
        <v>48000</v>
      </c>
      <c r="R7" s="43">
        <v>24000</v>
      </c>
      <c r="S7" s="43">
        <f t="shared" si="13"/>
        <v>24000</v>
      </c>
      <c r="T7" s="42">
        <v>24000</v>
      </c>
      <c r="U7" s="43">
        <f t="shared" si="14"/>
        <v>24000</v>
      </c>
      <c r="V7" s="43">
        <v>24000</v>
      </c>
      <c r="W7" s="43">
        <f t="shared" si="15"/>
        <v>24000</v>
      </c>
      <c r="X7" s="42">
        <v>24000</v>
      </c>
      <c r="Y7" s="43">
        <f t="shared" si="16"/>
        <v>24000</v>
      </c>
    </row>
    <row r="8" spans="1:25" ht="15.75" x14ac:dyDescent="0.25">
      <c r="A8" s="28" t="s">
        <v>25</v>
      </c>
      <c r="B8" s="29" t="s">
        <v>28</v>
      </c>
      <c r="C8" s="30">
        <v>11</v>
      </c>
      <c r="D8" s="28"/>
      <c r="E8" s="44">
        <v>312</v>
      </c>
      <c r="F8" s="32"/>
      <c r="G8" s="33"/>
      <c r="H8" s="34">
        <f>H9</f>
        <v>27000</v>
      </c>
      <c r="I8" s="34">
        <f>I9</f>
        <v>27000</v>
      </c>
      <c r="J8" s="34">
        <f t="shared" ref="J8:Y8" si="17">J9</f>
        <v>27000</v>
      </c>
      <c r="K8" s="34">
        <f t="shared" si="17"/>
        <v>27000</v>
      </c>
      <c r="L8" s="34">
        <v>27000</v>
      </c>
      <c r="M8" s="35">
        <f>M9</f>
        <v>27000</v>
      </c>
      <c r="N8" s="34">
        <f t="shared" si="17"/>
        <v>27000</v>
      </c>
      <c r="O8" s="34">
        <f t="shared" si="17"/>
        <v>27000</v>
      </c>
      <c r="P8" s="34">
        <f t="shared" si="17"/>
        <v>27000</v>
      </c>
      <c r="Q8" s="34">
        <f t="shared" si="17"/>
        <v>27000</v>
      </c>
      <c r="R8" s="34">
        <v>27000</v>
      </c>
      <c r="S8" s="35">
        <f>S9</f>
        <v>27000</v>
      </c>
      <c r="T8" s="34">
        <f t="shared" si="17"/>
        <v>27000</v>
      </c>
      <c r="U8" s="34">
        <f t="shared" si="17"/>
        <v>27000</v>
      </c>
      <c r="V8" s="35">
        <v>27000</v>
      </c>
      <c r="W8" s="35">
        <f>W9</f>
        <v>27000</v>
      </c>
      <c r="X8" s="34">
        <f t="shared" si="17"/>
        <v>27000</v>
      </c>
      <c r="Y8" s="34">
        <f t="shared" si="17"/>
        <v>27000</v>
      </c>
    </row>
    <row r="9" spans="1:25" x14ac:dyDescent="0.25">
      <c r="A9" s="36" t="s">
        <v>25</v>
      </c>
      <c r="B9" s="37" t="s">
        <v>28</v>
      </c>
      <c r="C9" s="38">
        <v>11</v>
      </c>
      <c r="D9" s="36" t="s">
        <v>31</v>
      </c>
      <c r="E9" s="45">
        <v>3121</v>
      </c>
      <c r="F9" s="46" t="s">
        <v>34</v>
      </c>
      <c r="G9" s="41"/>
      <c r="H9" s="42">
        <v>27000</v>
      </c>
      <c r="I9" s="42">
        <v>27000</v>
      </c>
      <c r="J9" s="42">
        <v>27000</v>
      </c>
      <c r="K9" s="42">
        <v>27000</v>
      </c>
      <c r="L9" s="43">
        <v>27000</v>
      </c>
      <c r="M9" s="43">
        <f>L9</f>
        <v>27000</v>
      </c>
      <c r="N9" s="42">
        <v>27000</v>
      </c>
      <c r="O9" s="43">
        <f>N9</f>
        <v>27000</v>
      </c>
      <c r="P9" s="42">
        <v>27000</v>
      </c>
      <c r="Q9" s="42">
        <v>27000</v>
      </c>
      <c r="R9" s="43">
        <v>27000</v>
      </c>
      <c r="S9" s="43">
        <f>R9</f>
        <v>27000</v>
      </c>
      <c r="T9" s="42">
        <v>27000</v>
      </c>
      <c r="U9" s="43">
        <f>T9</f>
        <v>27000</v>
      </c>
      <c r="V9" s="43">
        <v>27000</v>
      </c>
      <c r="W9" s="43">
        <f>V9</f>
        <v>27000</v>
      </c>
      <c r="X9" s="42">
        <v>27000</v>
      </c>
      <c r="Y9" s="43">
        <f>X9</f>
        <v>27000</v>
      </c>
    </row>
    <row r="10" spans="1:25" ht="15.75" x14ac:dyDescent="0.25">
      <c r="A10" s="28" t="s">
        <v>25</v>
      </c>
      <c r="B10" s="29" t="s">
        <v>28</v>
      </c>
      <c r="C10" s="30">
        <v>11</v>
      </c>
      <c r="D10" s="28"/>
      <c r="E10" s="44">
        <v>313</v>
      </c>
      <c r="F10" s="32"/>
      <c r="G10" s="33"/>
      <c r="H10" s="34">
        <f>H11</f>
        <v>158000</v>
      </c>
      <c r="I10" s="34">
        <f>I11</f>
        <v>158000</v>
      </c>
      <c r="J10" s="34">
        <f t="shared" ref="J10:Y10" si="18">J11</f>
        <v>158000</v>
      </c>
      <c r="K10" s="34">
        <f t="shared" si="18"/>
        <v>158000</v>
      </c>
      <c r="L10" s="34">
        <v>158000</v>
      </c>
      <c r="M10" s="35">
        <f>M11</f>
        <v>158000</v>
      </c>
      <c r="N10" s="34">
        <f t="shared" si="18"/>
        <v>158000</v>
      </c>
      <c r="O10" s="34">
        <f t="shared" si="18"/>
        <v>158000</v>
      </c>
      <c r="P10" s="34">
        <f t="shared" si="18"/>
        <v>158000</v>
      </c>
      <c r="Q10" s="34">
        <f t="shared" si="18"/>
        <v>158000</v>
      </c>
      <c r="R10" s="34">
        <v>158000</v>
      </c>
      <c r="S10" s="35">
        <f>S11</f>
        <v>158000</v>
      </c>
      <c r="T10" s="34">
        <f t="shared" si="18"/>
        <v>158000</v>
      </c>
      <c r="U10" s="34">
        <f t="shared" si="18"/>
        <v>158000</v>
      </c>
      <c r="V10" s="35">
        <v>206000</v>
      </c>
      <c r="W10" s="35">
        <f>W11</f>
        <v>206000</v>
      </c>
      <c r="X10" s="34">
        <f t="shared" si="18"/>
        <v>206000</v>
      </c>
      <c r="Y10" s="34">
        <f t="shared" si="18"/>
        <v>206000</v>
      </c>
    </row>
    <row r="11" spans="1:25" ht="30" x14ac:dyDescent="0.25">
      <c r="A11" s="36" t="s">
        <v>25</v>
      </c>
      <c r="B11" s="37" t="s">
        <v>28</v>
      </c>
      <c r="C11" s="38">
        <v>11</v>
      </c>
      <c r="D11" s="36" t="s">
        <v>31</v>
      </c>
      <c r="E11" s="45">
        <v>3132</v>
      </c>
      <c r="F11" s="46" t="s">
        <v>35</v>
      </c>
      <c r="G11" s="41"/>
      <c r="H11" s="42">
        <v>158000</v>
      </c>
      <c r="I11" s="42">
        <v>158000</v>
      </c>
      <c r="J11" s="42">
        <v>158000</v>
      </c>
      <c r="K11" s="42">
        <v>158000</v>
      </c>
      <c r="L11" s="43">
        <v>158000</v>
      </c>
      <c r="M11" s="43">
        <f>L11</f>
        <v>158000</v>
      </c>
      <c r="N11" s="42">
        <v>158000</v>
      </c>
      <c r="O11" s="43">
        <f>N11</f>
        <v>158000</v>
      </c>
      <c r="P11" s="42">
        <v>158000</v>
      </c>
      <c r="Q11" s="42">
        <v>158000</v>
      </c>
      <c r="R11" s="43">
        <v>158000</v>
      </c>
      <c r="S11" s="43">
        <f>R11</f>
        <v>158000</v>
      </c>
      <c r="T11" s="42">
        <v>158000</v>
      </c>
      <c r="U11" s="43">
        <f>T11</f>
        <v>158000</v>
      </c>
      <c r="V11" s="43">
        <v>206000</v>
      </c>
      <c r="W11" s="43">
        <f>V11</f>
        <v>206000</v>
      </c>
      <c r="X11" s="42">
        <v>206000</v>
      </c>
      <c r="Y11" s="43">
        <f>X11</f>
        <v>206000</v>
      </c>
    </row>
    <row r="12" spans="1:25" ht="31.5" x14ac:dyDescent="0.25">
      <c r="A12" s="22" t="s">
        <v>25</v>
      </c>
      <c r="B12" s="23" t="s">
        <v>28</v>
      </c>
      <c r="C12" s="24">
        <v>11</v>
      </c>
      <c r="D12" s="23"/>
      <c r="E12" s="25">
        <v>32</v>
      </c>
      <c r="F12" s="26"/>
      <c r="G12" s="26"/>
      <c r="H12" s="27">
        <f>H13+H16+H19+H25</f>
        <v>517000</v>
      </c>
      <c r="I12" s="27">
        <f>I13+I16+I19+I25</f>
        <v>517000</v>
      </c>
      <c r="J12" s="27">
        <f t="shared" ref="J12:Q12" si="19">J13+J16+J19+J25</f>
        <v>518000</v>
      </c>
      <c r="K12" s="27">
        <f t="shared" si="19"/>
        <v>518000</v>
      </c>
      <c r="L12" s="27">
        <v>518000</v>
      </c>
      <c r="M12" s="27">
        <f>M13+M16+M19+M25</f>
        <v>518000</v>
      </c>
      <c r="N12" s="27">
        <f t="shared" ref="N12:U12" si="20">N13+N16+N19+N25</f>
        <v>518000</v>
      </c>
      <c r="O12" s="27">
        <f t="shared" si="20"/>
        <v>518000</v>
      </c>
      <c r="P12" s="27">
        <f t="shared" si="19"/>
        <v>518000</v>
      </c>
      <c r="Q12" s="27">
        <f t="shared" si="19"/>
        <v>518000</v>
      </c>
      <c r="R12" s="27">
        <v>518000</v>
      </c>
      <c r="S12" s="27">
        <f>S13+S16+S19+S25</f>
        <v>518000</v>
      </c>
      <c r="T12" s="27">
        <f t="shared" si="20"/>
        <v>518000</v>
      </c>
      <c r="U12" s="27">
        <f t="shared" si="20"/>
        <v>518000</v>
      </c>
      <c r="V12" s="27">
        <v>587000</v>
      </c>
      <c r="W12" s="27">
        <f>W13+W16+W19+W25</f>
        <v>587000</v>
      </c>
      <c r="X12" s="27">
        <f t="shared" ref="X12:Y12" si="21">X13+X16+X19+X25</f>
        <v>587000</v>
      </c>
      <c r="Y12" s="27">
        <f t="shared" si="21"/>
        <v>587000</v>
      </c>
    </row>
    <row r="13" spans="1:25" ht="15.75" x14ac:dyDescent="0.25">
      <c r="A13" s="28" t="s">
        <v>25</v>
      </c>
      <c r="B13" s="29" t="s">
        <v>28</v>
      </c>
      <c r="C13" s="30">
        <v>11</v>
      </c>
      <c r="D13" s="28"/>
      <c r="E13" s="31">
        <v>321</v>
      </c>
      <c r="F13" s="32"/>
      <c r="G13" s="33"/>
      <c r="H13" s="34">
        <f t="shared" ref="H13:O13" si="22">SUM(H14:H15)</f>
        <v>42000</v>
      </c>
      <c r="I13" s="34">
        <f t="shared" si="22"/>
        <v>42000</v>
      </c>
      <c r="J13" s="34">
        <f t="shared" si="22"/>
        <v>42000</v>
      </c>
      <c r="K13" s="34">
        <f t="shared" si="22"/>
        <v>42000</v>
      </c>
      <c r="L13" s="34">
        <v>42000</v>
      </c>
      <c r="M13" s="35">
        <f t="shared" si="22"/>
        <v>42000</v>
      </c>
      <c r="N13" s="34">
        <f t="shared" si="22"/>
        <v>42000</v>
      </c>
      <c r="O13" s="34">
        <f t="shared" si="22"/>
        <v>42000</v>
      </c>
      <c r="P13" s="34">
        <f t="shared" ref="P13:Q13" si="23">SUM(P14:P15)</f>
        <v>42000</v>
      </c>
      <c r="Q13" s="34">
        <f t="shared" si="23"/>
        <v>42000</v>
      </c>
      <c r="R13" s="34">
        <v>42000</v>
      </c>
      <c r="S13" s="35">
        <f t="shared" ref="S13:Y13" si="24">SUM(S14:S15)</f>
        <v>42000</v>
      </c>
      <c r="T13" s="34">
        <f t="shared" si="24"/>
        <v>42000</v>
      </c>
      <c r="U13" s="34">
        <f t="shared" si="24"/>
        <v>42000</v>
      </c>
      <c r="V13" s="35">
        <v>52000</v>
      </c>
      <c r="W13" s="35">
        <f t="shared" si="24"/>
        <v>52000</v>
      </c>
      <c r="X13" s="34">
        <f t="shared" si="24"/>
        <v>52000</v>
      </c>
      <c r="Y13" s="34">
        <f t="shared" si="24"/>
        <v>52000</v>
      </c>
    </row>
    <row r="14" spans="1:25" ht="30" x14ac:dyDescent="0.25">
      <c r="A14" s="36" t="s">
        <v>25</v>
      </c>
      <c r="B14" s="37" t="s">
        <v>28</v>
      </c>
      <c r="C14" s="38">
        <v>11</v>
      </c>
      <c r="D14" s="36" t="s">
        <v>31</v>
      </c>
      <c r="E14" s="39">
        <v>3212</v>
      </c>
      <c r="F14" s="40" t="s">
        <v>36</v>
      </c>
      <c r="G14" s="41"/>
      <c r="H14" s="42">
        <v>22000</v>
      </c>
      <c r="I14" s="42">
        <v>22000</v>
      </c>
      <c r="J14" s="42">
        <v>22000</v>
      </c>
      <c r="K14" s="42">
        <v>22000</v>
      </c>
      <c r="L14" s="43">
        <v>22000</v>
      </c>
      <c r="M14" s="43">
        <f t="shared" ref="M14:M15" si="25">L14</f>
        <v>22000</v>
      </c>
      <c r="N14" s="42">
        <v>22000</v>
      </c>
      <c r="O14" s="43">
        <f t="shared" ref="O14:O15" si="26">N14</f>
        <v>22000</v>
      </c>
      <c r="P14" s="42">
        <v>22000</v>
      </c>
      <c r="Q14" s="42">
        <v>22000</v>
      </c>
      <c r="R14" s="43">
        <v>22000</v>
      </c>
      <c r="S14" s="43">
        <f t="shared" ref="S14:S15" si="27">R14</f>
        <v>22000</v>
      </c>
      <c r="T14" s="42">
        <v>22000</v>
      </c>
      <c r="U14" s="43">
        <f t="shared" ref="U14:U15" si="28">T14</f>
        <v>22000</v>
      </c>
      <c r="V14" s="43">
        <v>22000</v>
      </c>
      <c r="W14" s="43">
        <f t="shared" ref="W14:W15" si="29">V14</f>
        <v>22000</v>
      </c>
      <c r="X14" s="42">
        <v>22000</v>
      </c>
      <c r="Y14" s="43">
        <f t="shared" ref="Y14:Y15" si="30">X14</f>
        <v>22000</v>
      </c>
    </row>
    <row r="15" spans="1:25" x14ac:dyDescent="0.25">
      <c r="A15" s="36" t="s">
        <v>25</v>
      </c>
      <c r="B15" s="37" t="s">
        <v>28</v>
      </c>
      <c r="C15" s="38">
        <v>11</v>
      </c>
      <c r="D15" s="36" t="s">
        <v>31</v>
      </c>
      <c r="E15" s="39">
        <v>3213</v>
      </c>
      <c r="F15" s="40" t="s">
        <v>37</v>
      </c>
      <c r="G15" s="41"/>
      <c r="H15" s="42">
        <v>20000</v>
      </c>
      <c r="I15" s="42">
        <v>20000</v>
      </c>
      <c r="J15" s="42">
        <v>20000</v>
      </c>
      <c r="K15" s="42">
        <v>20000</v>
      </c>
      <c r="L15" s="43">
        <v>20000</v>
      </c>
      <c r="M15" s="43">
        <f t="shared" si="25"/>
        <v>20000</v>
      </c>
      <c r="N15" s="42">
        <v>20000</v>
      </c>
      <c r="O15" s="43">
        <f t="shared" si="26"/>
        <v>20000</v>
      </c>
      <c r="P15" s="42">
        <v>20000</v>
      </c>
      <c r="Q15" s="42">
        <v>20000</v>
      </c>
      <c r="R15" s="43">
        <v>20000</v>
      </c>
      <c r="S15" s="43">
        <f t="shared" si="27"/>
        <v>20000</v>
      </c>
      <c r="T15" s="42">
        <v>20000</v>
      </c>
      <c r="U15" s="43">
        <f t="shared" si="28"/>
        <v>20000</v>
      </c>
      <c r="V15" s="43">
        <v>30000</v>
      </c>
      <c r="W15" s="43">
        <f t="shared" si="29"/>
        <v>30000</v>
      </c>
      <c r="X15" s="42">
        <v>30000</v>
      </c>
      <c r="Y15" s="43">
        <f t="shared" si="30"/>
        <v>30000</v>
      </c>
    </row>
    <row r="16" spans="1:25" ht="15.75" x14ac:dyDescent="0.25">
      <c r="A16" s="28" t="s">
        <v>25</v>
      </c>
      <c r="B16" s="29" t="s">
        <v>28</v>
      </c>
      <c r="C16" s="30">
        <v>11</v>
      </c>
      <c r="D16" s="28"/>
      <c r="E16" s="31">
        <v>322</v>
      </c>
      <c r="F16" s="32"/>
      <c r="G16" s="33"/>
      <c r="H16" s="34">
        <f>SUM(H17:H18)</f>
        <v>30000</v>
      </c>
      <c r="I16" s="34">
        <f>SUM(I17:I18)</f>
        <v>30000</v>
      </c>
      <c r="J16" s="34">
        <f t="shared" ref="J16:Q16" si="31">SUM(J17:J18)</f>
        <v>30000</v>
      </c>
      <c r="K16" s="34">
        <f t="shared" si="31"/>
        <v>30000</v>
      </c>
      <c r="L16" s="34">
        <v>30000</v>
      </c>
      <c r="M16" s="35">
        <f>SUM(M17:M18)</f>
        <v>30000</v>
      </c>
      <c r="N16" s="34">
        <f t="shared" ref="N16:U16" si="32">SUM(N17:N18)</f>
        <v>30000</v>
      </c>
      <c r="O16" s="34">
        <f t="shared" si="32"/>
        <v>30000</v>
      </c>
      <c r="P16" s="34">
        <f t="shared" si="31"/>
        <v>30000</v>
      </c>
      <c r="Q16" s="34">
        <f t="shared" si="31"/>
        <v>30000</v>
      </c>
      <c r="R16" s="34">
        <v>30000</v>
      </c>
      <c r="S16" s="35">
        <f>SUM(S17:S18)</f>
        <v>30000</v>
      </c>
      <c r="T16" s="34">
        <f t="shared" si="32"/>
        <v>30000</v>
      </c>
      <c r="U16" s="34">
        <f t="shared" si="32"/>
        <v>30000</v>
      </c>
      <c r="V16" s="35">
        <v>50000</v>
      </c>
      <c r="W16" s="35">
        <f>SUM(W17:W18)</f>
        <v>50000</v>
      </c>
      <c r="X16" s="34">
        <f t="shared" ref="X16:Y16" si="33">SUM(X17:X18)</f>
        <v>50000</v>
      </c>
      <c r="Y16" s="34">
        <f t="shared" si="33"/>
        <v>50000</v>
      </c>
    </row>
    <row r="17" spans="1:25" ht="30" x14ac:dyDescent="0.25">
      <c r="A17" s="36" t="s">
        <v>25</v>
      </c>
      <c r="B17" s="37" t="s">
        <v>28</v>
      </c>
      <c r="C17" s="38">
        <v>11</v>
      </c>
      <c r="D17" s="36" t="s">
        <v>31</v>
      </c>
      <c r="E17" s="39">
        <v>3221</v>
      </c>
      <c r="F17" s="40" t="s">
        <v>38</v>
      </c>
      <c r="G17" s="41"/>
      <c r="H17" s="42">
        <v>10000</v>
      </c>
      <c r="I17" s="42">
        <v>10000</v>
      </c>
      <c r="J17" s="42">
        <v>10000</v>
      </c>
      <c r="K17" s="42">
        <v>10000</v>
      </c>
      <c r="L17" s="43">
        <v>10000</v>
      </c>
      <c r="M17" s="43">
        <f t="shared" ref="M17:M18" si="34">L17</f>
        <v>10000</v>
      </c>
      <c r="N17" s="42">
        <v>10000</v>
      </c>
      <c r="O17" s="43">
        <f t="shared" ref="O17:O18" si="35">N17</f>
        <v>10000</v>
      </c>
      <c r="P17" s="42">
        <v>10000</v>
      </c>
      <c r="Q17" s="42">
        <v>10000</v>
      </c>
      <c r="R17" s="43">
        <v>10000</v>
      </c>
      <c r="S17" s="43">
        <f t="shared" ref="S17:S18" si="36">R17</f>
        <v>10000</v>
      </c>
      <c r="T17" s="42">
        <v>10000</v>
      </c>
      <c r="U17" s="43">
        <f t="shared" ref="U17:U18" si="37">T17</f>
        <v>10000</v>
      </c>
      <c r="V17" s="43">
        <v>30000</v>
      </c>
      <c r="W17" s="43">
        <f t="shared" ref="W17:W18" si="38">V17</f>
        <v>30000</v>
      </c>
      <c r="X17" s="42">
        <v>30000</v>
      </c>
      <c r="Y17" s="43">
        <f t="shared" ref="Y17:Y18" si="39">X17</f>
        <v>30000</v>
      </c>
    </row>
    <row r="18" spans="1:25" x14ac:dyDescent="0.25">
      <c r="A18" s="36" t="s">
        <v>25</v>
      </c>
      <c r="B18" s="37" t="s">
        <v>28</v>
      </c>
      <c r="C18" s="38">
        <v>11</v>
      </c>
      <c r="D18" s="36" t="s">
        <v>31</v>
      </c>
      <c r="E18" s="39">
        <v>3225</v>
      </c>
      <c r="F18" s="40" t="s">
        <v>39</v>
      </c>
      <c r="G18" s="41"/>
      <c r="H18" s="42">
        <v>20000</v>
      </c>
      <c r="I18" s="42">
        <v>20000</v>
      </c>
      <c r="J18" s="42">
        <v>20000</v>
      </c>
      <c r="K18" s="42">
        <v>20000</v>
      </c>
      <c r="L18" s="43">
        <v>20000</v>
      </c>
      <c r="M18" s="43">
        <f t="shared" si="34"/>
        <v>20000</v>
      </c>
      <c r="N18" s="42">
        <v>20000</v>
      </c>
      <c r="O18" s="43">
        <f t="shared" si="35"/>
        <v>20000</v>
      </c>
      <c r="P18" s="42">
        <v>20000</v>
      </c>
      <c r="Q18" s="42">
        <v>20000</v>
      </c>
      <c r="R18" s="43">
        <v>20000</v>
      </c>
      <c r="S18" s="43">
        <f t="shared" si="36"/>
        <v>20000</v>
      </c>
      <c r="T18" s="42">
        <v>20000</v>
      </c>
      <c r="U18" s="43">
        <f t="shared" si="37"/>
        <v>20000</v>
      </c>
      <c r="V18" s="43">
        <v>20000</v>
      </c>
      <c r="W18" s="43">
        <f t="shared" si="38"/>
        <v>20000</v>
      </c>
      <c r="X18" s="42">
        <v>20000</v>
      </c>
      <c r="Y18" s="43">
        <f t="shared" si="39"/>
        <v>20000</v>
      </c>
    </row>
    <row r="19" spans="1:25" ht="15.75" x14ac:dyDescent="0.25">
      <c r="A19" s="28" t="s">
        <v>25</v>
      </c>
      <c r="B19" s="29" t="s">
        <v>28</v>
      </c>
      <c r="C19" s="30">
        <v>11</v>
      </c>
      <c r="D19" s="28"/>
      <c r="E19" s="31">
        <v>323</v>
      </c>
      <c r="F19" s="32"/>
      <c r="G19" s="33"/>
      <c r="H19" s="34">
        <f>SUM(H20:H24)</f>
        <v>240000</v>
      </c>
      <c r="I19" s="34">
        <f>SUM(I20:I24)</f>
        <v>240000</v>
      </c>
      <c r="J19" s="34">
        <f t="shared" ref="J19:Q19" si="40">SUM(J20:J24)</f>
        <v>241000</v>
      </c>
      <c r="K19" s="34">
        <f t="shared" si="40"/>
        <v>241000</v>
      </c>
      <c r="L19" s="34">
        <v>241000</v>
      </c>
      <c r="M19" s="35">
        <f>SUM(M20:M24)</f>
        <v>241000</v>
      </c>
      <c r="N19" s="34">
        <f t="shared" ref="N19:U19" si="41">SUM(N20:N24)</f>
        <v>241000</v>
      </c>
      <c r="O19" s="34">
        <f t="shared" si="41"/>
        <v>241000</v>
      </c>
      <c r="P19" s="34">
        <f t="shared" si="40"/>
        <v>241000</v>
      </c>
      <c r="Q19" s="34">
        <f t="shared" si="40"/>
        <v>241000</v>
      </c>
      <c r="R19" s="34">
        <v>241000</v>
      </c>
      <c r="S19" s="35">
        <f>SUM(S20:S24)</f>
        <v>241000</v>
      </c>
      <c r="T19" s="34">
        <f t="shared" si="41"/>
        <v>241000</v>
      </c>
      <c r="U19" s="34">
        <f t="shared" si="41"/>
        <v>241000</v>
      </c>
      <c r="V19" s="35">
        <v>280000</v>
      </c>
      <c r="W19" s="35">
        <f>SUM(W20:W24)</f>
        <v>280000</v>
      </c>
      <c r="X19" s="34">
        <f t="shared" ref="X19:Y19" si="42">SUM(X20:X24)</f>
        <v>280000</v>
      </c>
      <c r="Y19" s="34">
        <f t="shared" si="42"/>
        <v>280000</v>
      </c>
    </row>
    <row r="20" spans="1:25" x14ac:dyDescent="0.25">
      <c r="A20" s="36" t="s">
        <v>25</v>
      </c>
      <c r="B20" s="37" t="s">
        <v>28</v>
      </c>
      <c r="C20" s="38">
        <v>11</v>
      </c>
      <c r="D20" s="36" t="s">
        <v>31</v>
      </c>
      <c r="E20" s="39">
        <v>3231</v>
      </c>
      <c r="F20" s="40" t="s">
        <v>40</v>
      </c>
      <c r="G20" s="41"/>
      <c r="H20" s="42">
        <v>20000</v>
      </c>
      <c r="I20" s="42">
        <v>20000</v>
      </c>
      <c r="J20" s="42">
        <v>21000</v>
      </c>
      <c r="K20" s="42">
        <v>21000</v>
      </c>
      <c r="L20" s="43">
        <v>21000</v>
      </c>
      <c r="M20" s="43">
        <f t="shared" ref="M20:M24" si="43">L20</f>
        <v>21000</v>
      </c>
      <c r="N20" s="42">
        <v>21000</v>
      </c>
      <c r="O20" s="43">
        <f t="shared" ref="O20:O24" si="44">N20</f>
        <v>21000</v>
      </c>
      <c r="P20" s="42">
        <v>21000</v>
      </c>
      <c r="Q20" s="42">
        <v>21000</v>
      </c>
      <c r="R20" s="43">
        <v>21000</v>
      </c>
      <c r="S20" s="43">
        <f t="shared" ref="S20:S24" si="45">R20</f>
        <v>21000</v>
      </c>
      <c r="T20" s="42">
        <v>21000</v>
      </c>
      <c r="U20" s="43">
        <f t="shared" ref="U20:U24" si="46">T20</f>
        <v>21000</v>
      </c>
      <c r="V20" s="43">
        <v>30000</v>
      </c>
      <c r="W20" s="43">
        <f t="shared" ref="W20:W24" si="47">V20</f>
        <v>30000</v>
      </c>
      <c r="X20" s="42">
        <v>30000</v>
      </c>
      <c r="Y20" s="43">
        <f t="shared" ref="Y20:Y24" si="48">X20</f>
        <v>30000</v>
      </c>
    </row>
    <row r="21" spans="1:25" ht="30" x14ac:dyDescent="0.25">
      <c r="A21" s="36" t="s">
        <v>25</v>
      </c>
      <c r="B21" s="37" t="s">
        <v>28</v>
      </c>
      <c r="C21" s="38">
        <v>11</v>
      </c>
      <c r="D21" s="36" t="s">
        <v>31</v>
      </c>
      <c r="E21" s="39">
        <v>3232</v>
      </c>
      <c r="F21" s="40" t="s">
        <v>41</v>
      </c>
      <c r="G21" s="41"/>
      <c r="H21" s="42">
        <v>40000</v>
      </c>
      <c r="I21" s="42">
        <v>40000</v>
      </c>
      <c r="J21" s="42">
        <v>40000</v>
      </c>
      <c r="K21" s="42">
        <v>40000</v>
      </c>
      <c r="L21" s="43">
        <v>40000</v>
      </c>
      <c r="M21" s="43">
        <f t="shared" si="43"/>
        <v>40000</v>
      </c>
      <c r="N21" s="42">
        <v>40000</v>
      </c>
      <c r="O21" s="43">
        <f t="shared" si="44"/>
        <v>40000</v>
      </c>
      <c r="P21" s="42">
        <v>40000</v>
      </c>
      <c r="Q21" s="42">
        <v>40000</v>
      </c>
      <c r="R21" s="43">
        <v>40000</v>
      </c>
      <c r="S21" s="43">
        <f t="shared" si="45"/>
        <v>40000</v>
      </c>
      <c r="T21" s="42">
        <v>40000</v>
      </c>
      <c r="U21" s="43">
        <f t="shared" si="46"/>
        <v>40000</v>
      </c>
      <c r="V21" s="43">
        <v>50000</v>
      </c>
      <c r="W21" s="43">
        <f t="shared" si="47"/>
        <v>50000</v>
      </c>
      <c r="X21" s="42">
        <v>50000</v>
      </c>
      <c r="Y21" s="43">
        <f t="shared" si="48"/>
        <v>50000</v>
      </c>
    </row>
    <row r="22" spans="1:25" x14ac:dyDescent="0.25">
      <c r="A22" s="36" t="s">
        <v>25</v>
      </c>
      <c r="B22" s="37" t="s">
        <v>28</v>
      </c>
      <c r="C22" s="38">
        <v>11</v>
      </c>
      <c r="D22" s="36" t="s">
        <v>31</v>
      </c>
      <c r="E22" s="39">
        <v>3237</v>
      </c>
      <c r="F22" s="40" t="s">
        <v>42</v>
      </c>
      <c r="G22" s="41"/>
      <c r="H22" s="42">
        <v>100000</v>
      </c>
      <c r="I22" s="42">
        <v>100000</v>
      </c>
      <c r="J22" s="42">
        <v>100000</v>
      </c>
      <c r="K22" s="42">
        <v>100000</v>
      </c>
      <c r="L22" s="43">
        <v>100000</v>
      </c>
      <c r="M22" s="43">
        <f t="shared" si="43"/>
        <v>100000</v>
      </c>
      <c r="N22" s="42">
        <v>100000</v>
      </c>
      <c r="O22" s="43">
        <f t="shared" si="44"/>
        <v>100000</v>
      </c>
      <c r="P22" s="42">
        <v>100000</v>
      </c>
      <c r="Q22" s="42">
        <v>100000</v>
      </c>
      <c r="R22" s="43">
        <v>100000</v>
      </c>
      <c r="S22" s="43">
        <f t="shared" si="45"/>
        <v>100000</v>
      </c>
      <c r="T22" s="42">
        <v>100000</v>
      </c>
      <c r="U22" s="43">
        <f t="shared" si="46"/>
        <v>100000</v>
      </c>
      <c r="V22" s="43">
        <v>100000</v>
      </c>
      <c r="W22" s="43">
        <f t="shared" si="47"/>
        <v>100000</v>
      </c>
      <c r="X22" s="42">
        <v>100000</v>
      </c>
      <c r="Y22" s="43">
        <f t="shared" si="48"/>
        <v>100000</v>
      </c>
    </row>
    <row r="23" spans="1:25" x14ac:dyDescent="0.25">
      <c r="A23" s="36" t="s">
        <v>25</v>
      </c>
      <c r="B23" s="37" t="s">
        <v>28</v>
      </c>
      <c r="C23" s="38">
        <v>11</v>
      </c>
      <c r="D23" s="36" t="s">
        <v>31</v>
      </c>
      <c r="E23" s="39">
        <v>3238</v>
      </c>
      <c r="F23" s="40" t="s">
        <v>43</v>
      </c>
      <c r="G23" s="41"/>
      <c r="H23" s="42">
        <v>40000</v>
      </c>
      <c r="I23" s="42">
        <v>40000</v>
      </c>
      <c r="J23" s="42">
        <v>40000</v>
      </c>
      <c r="K23" s="42">
        <v>40000</v>
      </c>
      <c r="L23" s="43">
        <v>40000</v>
      </c>
      <c r="M23" s="43">
        <f t="shared" si="43"/>
        <v>40000</v>
      </c>
      <c r="N23" s="42">
        <v>40000</v>
      </c>
      <c r="O23" s="43">
        <f t="shared" si="44"/>
        <v>40000</v>
      </c>
      <c r="P23" s="42">
        <v>40000</v>
      </c>
      <c r="Q23" s="42">
        <v>40000</v>
      </c>
      <c r="R23" s="43">
        <v>40000</v>
      </c>
      <c r="S23" s="43">
        <f t="shared" si="45"/>
        <v>40000</v>
      </c>
      <c r="T23" s="42">
        <v>40000</v>
      </c>
      <c r="U23" s="43">
        <f t="shared" si="46"/>
        <v>40000</v>
      </c>
      <c r="V23" s="43">
        <v>60000</v>
      </c>
      <c r="W23" s="43">
        <f t="shared" si="47"/>
        <v>60000</v>
      </c>
      <c r="X23" s="42">
        <v>60000</v>
      </c>
      <c r="Y23" s="43">
        <f t="shared" si="48"/>
        <v>60000</v>
      </c>
    </row>
    <row r="24" spans="1:25" x14ac:dyDescent="0.25">
      <c r="A24" s="36" t="s">
        <v>25</v>
      </c>
      <c r="B24" s="37" t="s">
        <v>28</v>
      </c>
      <c r="C24" s="38">
        <v>11</v>
      </c>
      <c r="D24" s="36" t="s">
        <v>31</v>
      </c>
      <c r="E24" s="39">
        <v>3239</v>
      </c>
      <c r="F24" s="40" t="s">
        <v>44</v>
      </c>
      <c r="G24" s="41"/>
      <c r="H24" s="42">
        <v>40000</v>
      </c>
      <c r="I24" s="42">
        <v>40000</v>
      </c>
      <c r="J24" s="42">
        <v>40000</v>
      </c>
      <c r="K24" s="42">
        <v>40000</v>
      </c>
      <c r="L24" s="43">
        <v>40000</v>
      </c>
      <c r="M24" s="43">
        <f t="shared" si="43"/>
        <v>40000</v>
      </c>
      <c r="N24" s="42">
        <v>40000</v>
      </c>
      <c r="O24" s="43">
        <f t="shared" si="44"/>
        <v>40000</v>
      </c>
      <c r="P24" s="42">
        <v>40000</v>
      </c>
      <c r="Q24" s="42">
        <v>40000</v>
      </c>
      <c r="R24" s="43">
        <v>40000</v>
      </c>
      <c r="S24" s="43">
        <f t="shared" si="45"/>
        <v>40000</v>
      </c>
      <c r="T24" s="42">
        <v>40000</v>
      </c>
      <c r="U24" s="43">
        <f t="shared" si="46"/>
        <v>40000</v>
      </c>
      <c r="V24" s="43">
        <v>40000</v>
      </c>
      <c r="W24" s="43">
        <f t="shared" si="47"/>
        <v>40000</v>
      </c>
      <c r="X24" s="42">
        <v>40000</v>
      </c>
      <c r="Y24" s="43">
        <f t="shared" si="48"/>
        <v>40000</v>
      </c>
    </row>
    <row r="25" spans="1:25" ht="15.75" x14ac:dyDescent="0.25">
      <c r="A25" s="28" t="s">
        <v>25</v>
      </c>
      <c r="B25" s="29" t="s">
        <v>28</v>
      </c>
      <c r="C25" s="30">
        <v>11</v>
      </c>
      <c r="D25" s="28"/>
      <c r="E25" s="31">
        <v>329</v>
      </c>
      <c r="F25" s="32"/>
      <c r="G25" s="33"/>
      <c r="H25" s="34">
        <f>SUM(H26:H27)</f>
        <v>205000</v>
      </c>
      <c r="I25" s="34">
        <f>SUM(I26:I27)</f>
        <v>205000</v>
      </c>
      <c r="J25" s="34">
        <f t="shared" ref="J25:Q25" si="49">SUM(J26:J27)</f>
        <v>205000</v>
      </c>
      <c r="K25" s="34">
        <f t="shared" si="49"/>
        <v>205000</v>
      </c>
      <c r="L25" s="34">
        <v>205000</v>
      </c>
      <c r="M25" s="35">
        <f>SUM(M26:M27)</f>
        <v>205000</v>
      </c>
      <c r="N25" s="34">
        <f t="shared" ref="N25:U25" si="50">SUM(N26:N27)</f>
        <v>205000</v>
      </c>
      <c r="O25" s="34">
        <f t="shared" si="50"/>
        <v>205000</v>
      </c>
      <c r="P25" s="34">
        <f t="shared" si="49"/>
        <v>205000</v>
      </c>
      <c r="Q25" s="34">
        <f t="shared" si="49"/>
        <v>205000</v>
      </c>
      <c r="R25" s="34">
        <v>205000</v>
      </c>
      <c r="S25" s="35">
        <f>SUM(S26:S27)</f>
        <v>205000</v>
      </c>
      <c r="T25" s="34">
        <f t="shared" si="50"/>
        <v>205000</v>
      </c>
      <c r="U25" s="34">
        <f t="shared" si="50"/>
        <v>205000</v>
      </c>
      <c r="V25" s="35">
        <v>205000</v>
      </c>
      <c r="W25" s="35">
        <f>SUM(W26:W27)</f>
        <v>205000</v>
      </c>
      <c r="X25" s="34">
        <f t="shared" ref="X25:Y25" si="51">SUM(X26:X27)</f>
        <v>205000</v>
      </c>
      <c r="Y25" s="34">
        <f t="shared" si="51"/>
        <v>205000</v>
      </c>
    </row>
    <row r="26" spans="1:25" ht="30" x14ac:dyDescent="0.25">
      <c r="A26" s="36" t="s">
        <v>25</v>
      </c>
      <c r="B26" s="37" t="s">
        <v>28</v>
      </c>
      <c r="C26" s="38">
        <v>11</v>
      </c>
      <c r="D26" s="36" t="s">
        <v>31</v>
      </c>
      <c r="E26" s="39">
        <v>3291</v>
      </c>
      <c r="F26" s="40" t="s">
        <v>45</v>
      </c>
      <c r="G26" s="33"/>
      <c r="H26" s="42">
        <v>190000</v>
      </c>
      <c r="I26" s="42">
        <v>190000</v>
      </c>
      <c r="J26" s="42">
        <v>190000</v>
      </c>
      <c r="K26" s="42">
        <v>190000</v>
      </c>
      <c r="L26" s="43">
        <v>190000</v>
      </c>
      <c r="M26" s="43">
        <f t="shared" ref="M26:M27" si="52">L26</f>
        <v>190000</v>
      </c>
      <c r="N26" s="42">
        <v>190000</v>
      </c>
      <c r="O26" s="43">
        <f t="shared" ref="O26:O27" si="53">N26</f>
        <v>190000</v>
      </c>
      <c r="P26" s="42">
        <v>190000</v>
      </c>
      <c r="Q26" s="42">
        <v>190000</v>
      </c>
      <c r="R26" s="43">
        <v>190000</v>
      </c>
      <c r="S26" s="43">
        <f t="shared" ref="S26:S27" si="54">R26</f>
        <v>190000</v>
      </c>
      <c r="T26" s="42">
        <v>190000</v>
      </c>
      <c r="U26" s="43">
        <f t="shared" ref="U26:U27" si="55">T26</f>
        <v>190000</v>
      </c>
      <c r="V26" s="43">
        <v>190000</v>
      </c>
      <c r="W26" s="43">
        <f t="shared" ref="W26:W27" si="56">V26</f>
        <v>190000</v>
      </c>
      <c r="X26" s="42">
        <v>190000</v>
      </c>
      <c r="Y26" s="43">
        <f t="shared" ref="Y26:Y27" si="57">X26</f>
        <v>190000</v>
      </c>
    </row>
    <row r="27" spans="1:25" x14ac:dyDescent="0.25">
      <c r="A27" s="36" t="s">
        <v>25</v>
      </c>
      <c r="B27" s="37" t="s">
        <v>28</v>
      </c>
      <c r="C27" s="38">
        <v>11</v>
      </c>
      <c r="D27" s="36" t="s">
        <v>31</v>
      </c>
      <c r="E27" s="39">
        <v>3292</v>
      </c>
      <c r="F27" s="40" t="s">
        <v>46</v>
      </c>
      <c r="G27" s="41"/>
      <c r="H27" s="42">
        <v>15000</v>
      </c>
      <c r="I27" s="42">
        <v>15000</v>
      </c>
      <c r="J27" s="42">
        <v>15000</v>
      </c>
      <c r="K27" s="42">
        <v>15000</v>
      </c>
      <c r="L27" s="43">
        <v>15000</v>
      </c>
      <c r="M27" s="43">
        <f t="shared" si="52"/>
        <v>15000</v>
      </c>
      <c r="N27" s="42">
        <v>15000</v>
      </c>
      <c r="O27" s="43">
        <f t="shared" si="53"/>
        <v>15000</v>
      </c>
      <c r="P27" s="42">
        <v>15000</v>
      </c>
      <c r="Q27" s="42">
        <v>15000</v>
      </c>
      <c r="R27" s="43">
        <v>15000</v>
      </c>
      <c r="S27" s="43">
        <f t="shared" si="54"/>
        <v>15000</v>
      </c>
      <c r="T27" s="42">
        <v>15000</v>
      </c>
      <c r="U27" s="43">
        <f t="shared" si="55"/>
        <v>15000</v>
      </c>
      <c r="V27" s="43">
        <v>15000</v>
      </c>
      <c r="W27" s="43">
        <f t="shared" si="56"/>
        <v>15000</v>
      </c>
      <c r="X27" s="42">
        <v>15000</v>
      </c>
      <c r="Y27" s="43">
        <f t="shared" si="57"/>
        <v>15000</v>
      </c>
    </row>
    <row r="28" spans="1:25" ht="31.5" x14ac:dyDescent="0.25">
      <c r="A28" s="22" t="s">
        <v>25</v>
      </c>
      <c r="B28" s="23" t="s">
        <v>28</v>
      </c>
      <c r="C28" s="24">
        <v>31</v>
      </c>
      <c r="D28" s="23"/>
      <c r="E28" s="25">
        <v>32</v>
      </c>
      <c r="F28" s="26"/>
      <c r="G28" s="26"/>
      <c r="H28" s="27">
        <f>H29</f>
        <v>30000</v>
      </c>
      <c r="I28" s="27">
        <f>I29</f>
        <v>0</v>
      </c>
      <c r="J28" s="27">
        <f t="shared" ref="J28:Y29" si="58">J29</f>
        <v>0</v>
      </c>
      <c r="K28" s="27">
        <f t="shared" si="58"/>
        <v>0</v>
      </c>
      <c r="L28" s="27">
        <v>40000</v>
      </c>
      <c r="M28" s="27">
        <f>M29</f>
        <v>0</v>
      </c>
      <c r="N28" s="27">
        <f t="shared" si="58"/>
        <v>40000</v>
      </c>
      <c r="O28" s="27">
        <f t="shared" si="58"/>
        <v>0</v>
      </c>
      <c r="P28" s="27">
        <f t="shared" si="58"/>
        <v>0</v>
      </c>
      <c r="Q28" s="27">
        <f t="shared" si="58"/>
        <v>0</v>
      </c>
      <c r="R28" s="27">
        <v>40000</v>
      </c>
      <c r="S28" s="47">
        <f>S29</f>
        <v>0</v>
      </c>
      <c r="T28" s="27">
        <f t="shared" si="58"/>
        <v>40000</v>
      </c>
      <c r="U28" s="27">
        <f t="shared" si="58"/>
        <v>0</v>
      </c>
      <c r="V28" s="27">
        <v>60000</v>
      </c>
      <c r="W28" s="47">
        <f>W29</f>
        <v>0</v>
      </c>
      <c r="X28" s="27">
        <f t="shared" si="58"/>
        <v>60000</v>
      </c>
      <c r="Y28" s="27">
        <f t="shared" si="58"/>
        <v>0</v>
      </c>
    </row>
    <row r="29" spans="1:25" ht="15.75" x14ac:dyDescent="0.25">
      <c r="A29" s="28" t="s">
        <v>25</v>
      </c>
      <c r="B29" s="29" t="s">
        <v>28</v>
      </c>
      <c r="C29" s="30">
        <v>31</v>
      </c>
      <c r="D29" s="28"/>
      <c r="E29" s="31">
        <v>323</v>
      </c>
      <c r="F29" s="32"/>
      <c r="G29" s="33"/>
      <c r="H29" s="34">
        <f>H30</f>
        <v>30000</v>
      </c>
      <c r="I29" s="34">
        <f>I30</f>
        <v>0</v>
      </c>
      <c r="J29" s="34">
        <f t="shared" si="58"/>
        <v>0</v>
      </c>
      <c r="K29" s="34">
        <f t="shared" si="58"/>
        <v>0</v>
      </c>
      <c r="L29" s="34">
        <v>40000</v>
      </c>
      <c r="M29" s="35">
        <f>M30+M31</f>
        <v>0</v>
      </c>
      <c r="N29" s="34">
        <f t="shared" ref="N29:Y29" si="59">N30+N31</f>
        <v>40000</v>
      </c>
      <c r="O29" s="34">
        <f t="shared" si="59"/>
        <v>0</v>
      </c>
      <c r="P29" s="34">
        <f t="shared" si="59"/>
        <v>0</v>
      </c>
      <c r="Q29" s="34">
        <f t="shared" si="59"/>
        <v>0</v>
      </c>
      <c r="R29" s="34">
        <v>40000</v>
      </c>
      <c r="S29" s="35">
        <f t="shared" ref="S29" si="60">S30+S31</f>
        <v>0</v>
      </c>
      <c r="T29" s="34">
        <f>T30+T31</f>
        <v>40000</v>
      </c>
      <c r="U29" s="34">
        <f t="shared" ref="U29" si="61">U30+U31</f>
        <v>0</v>
      </c>
      <c r="V29" s="35">
        <v>60000</v>
      </c>
      <c r="W29" s="35">
        <f t="shared" ref="W29" si="62">W30+W31</f>
        <v>0</v>
      </c>
      <c r="X29" s="34">
        <f t="shared" si="59"/>
        <v>60000</v>
      </c>
      <c r="Y29" s="34">
        <f t="shared" si="59"/>
        <v>0</v>
      </c>
    </row>
    <row r="30" spans="1:25" x14ac:dyDescent="0.25">
      <c r="A30" s="36" t="s">
        <v>25</v>
      </c>
      <c r="B30" s="37" t="s">
        <v>28</v>
      </c>
      <c r="C30" s="38">
        <v>31</v>
      </c>
      <c r="D30" s="36" t="s">
        <v>31</v>
      </c>
      <c r="E30" s="39">
        <v>3237</v>
      </c>
      <c r="F30" s="40" t="s">
        <v>42</v>
      </c>
      <c r="G30" s="41"/>
      <c r="H30" s="42">
        <v>30000</v>
      </c>
      <c r="I30" s="48"/>
      <c r="J30" s="42"/>
      <c r="K30" s="48"/>
      <c r="L30" s="43">
        <v>20000</v>
      </c>
      <c r="M30" s="49"/>
      <c r="N30" s="42">
        <v>20000</v>
      </c>
      <c r="O30" s="49"/>
      <c r="P30" s="42"/>
      <c r="Q30" s="48"/>
      <c r="R30" s="43">
        <v>20000</v>
      </c>
      <c r="S30" s="49"/>
      <c r="T30" s="42">
        <v>20000</v>
      </c>
      <c r="U30" s="49"/>
      <c r="V30" s="43">
        <v>30000</v>
      </c>
      <c r="W30" s="49"/>
      <c r="X30" s="42">
        <v>30000</v>
      </c>
      <c r="Y30" s="49"/>
    </row>
    <row r="31" spans="1:25" ht="15.75" x14ac:dyDescent="0.25">
      <c r="A31" s="50" t="s">
        <v>25</v>
      </c>
      <c r="B31" s="51" t="s">
        <v>28</v>
      </c>
      <c r="C31" s="52">
        <v>31</v>
      </c>
      <c r="D31" s="53" t="s">
        <v>31</v>
      </c>
      <c r="E31" s="54">
        <v>3238</v>
      </c>
      <c r="F31" s="46" t="s">
        <v>43</v>
      </c>
      <c r="G31" s="55"/>
      <c r="H31" s="56"/>
      <c r="I31" s="49"/>
      <c r="J31" s="56"/>
      <c r="K31" s="49"/>
      <c r="L31" s="56">
        <v>20000</v>
      </c>
      <c r="M31" s="49"/>
      <c r="N31" s="56">
        <v>20000</v>
      </c>
      <c r="O31" s="49"/>
      <c r="P31" s="56"/>
      <c r="Q31" s="57"/>
      <c r="R31" s="56">
        <v>20000</v>
      </c>
      <c r="S31" s="49"/>
      <c r="T31" s="58">
        <v>20000</v>
      </c>
      <c r="U31" s="49"/>
      <c r="V31" s="58">
        <v>30000</v>
      </c>
      <c r="W31" s="49"/>
      <c r="X31" s="58">
        <v>30000</v>
      </c>
      <c r="Y31" s="49"/>
    </row>
    <row r="32" spans="1:25" ht="31.5" x14ac:dyDescent="0.25">
      <c r="A32" s="22" t="s">
        <v>25</v>
      </c>
      <c r="B32" s="23" t="s">
        <v>28</v>
      </c>
      <c r="C32" s="59">
        <v>43</v>
      </c>
      <c r="D32" s="23"/>
      <c r="E32" s="25">
        <v>31</v>
      </c>
      <c r="F32" s="26"/>
      <c r="G32" s="26"/>
      <c r="H32" s="27">
        <f>H33+H36+H38</f>
        <v>286000</v>
      </c>
      <c r="I32" s="27">
        <f>I33+I36+I38</f>
        <v>0</v>
      </c>
      <c r="J32" s="27">
        <f t="shared" ref="J32:Q32" si="63">J33+J36+J38</f>
        <v>286000</v>
      </c>
      <c r="K32" s="27">
        <f t="shared" si="63"/>
        <v>0</v>
      </c>
      <c r="L32" s="27">
        <v>286000</v>
      </c>
      <c r="M32" s="27">
        <f>M33+M36+M38</f>
        <v>0</v>
      </c>
      <c r="N32" s="27">
        <f t="shared" ref="N32:U32" si="64">N33+N36+N38</f>
        <v>286000</v>
      </c>
      <c r="O32" s="27">
        <f t="shared" si="64"/>
        <v>0</v>
      </c>
      <c r="P32" s="27">
        <f t="shared" si="63"/>
        <v>383000</v>
      </c>
      <c r="Q32" s="27">
        <f t="shared" si="63"/>
        <v>0</v>
      </c>
      <c r="R32" s="27">
        <v>383000</v>
      </c>
      <c r="S32" s="47">
        <f>S33+S36+S38</f>
        <v>0</v>
      </c>
      <c r="T32" s="27">
        <f t="shared" si="64"/>
        <v>383000</v>
      </c>
      <c r="U32" s="27">
        <f t="shared" si="64"/>
        <v>0</v>
      </c>
      <c r="V32" s="27">
        <v>255000</v>
      </c>
      <c r="W32" s="47">
        <f>W33+W36+W38</f>
        <v>0</v>
      </c>
      <c r="X32" s="27">
        <f t="shared" ref="X32:Y32" si="65">X33+X36+X38</f>
        <v>255000</v>
      </c>
      <c r="Y32" s="27">
        <f t="shared" si="65"/>
        <v>0</v>
      </c>
    </row>
    <row r="33" spans="1:25" ht="15.75" x14ac:dyDescent="0.25">
      <c r="A33" s="28" t="s">
        <v>25</v>
      </c>
      <c r="B33" s="29" t="s">
        <v>28</v>
      </c>
      <c r="C33" s="30">
        <v>43</v>
      </c>
      <c r="D33" s="28"/>
      <c r="E33" s="31">
        <v>311</v>
      </c>
      <c r="F33" s="32"/>
      <c r="G33" s="33"/>
      <c r="H33" s="34">
        <f>H34+H35</f>
        <v>200000</v>
      </c>
      <c r="I33" s="34">
        <f>I34+I35</f>
        <v>0</v>
      </c>
      <c r="J33" s="34">
        <f t="shared" ref="J33:Q33" si="66">J34+J35</f>
        <v>200000</v>
      </c>
      <c r="K33" s="34">
        <f t="shared" si="66"/>
        <v>0</v>
      </c>
      <c r="L33" s="34">
        <v>200000</v>
      </c>
      <c r="M33" s="60">
        <f>M34+M35</f>
        <v>0</v>
      </c>
      <c r="N33" s="34">
        <f t="shared" ref="N33:U33" si="67">N34+N35</f>
        <v>200000</v>
      </c>
      <c r="O33" s="34">
        <f t="shared" si="67"/>
        <v>0</v>
      </c>
      <c r="P33" s="34">
        <f t="shared" si="66"/>
        <v>283000</v>
      </c>
      <c r="Q33" s="34">
        <f t="shared" si="66"/>
        <v>0</v>
      </c>
      <c r="R33" s="34">
        <v>283000</v>
      </c>
      <c r="S33" s="60">
        <f>S34+S35</f>
        <v>0</v>
      </c>
      <c r="T33" s="34">
        <f t="shared" si="67"/>
        <v>283000</v>
      </c>
      <c r="U33" s="34">
        <f t="shared" si="67"/>
        <v>0</v>
      </c>
      <c r="V33" s="35">
        <v>180000</v>
      </c>
      <c r="W33" s="60">
        <f>W34+W35</f>
        <v>0</v>
      </c>
      <c r="X33" s="34">
        <f t="shared" ref="X33:Y33" si="68">X34+X35</f>
        <v>180000</v>
      </c>
      <c r="Y33" s="34">
        <f t="shared" si="68"/>
        <v>0</v>
      </c>
    </row>
    <row r="34" spans="1:25" x14ac:dyDescent="0.25">
      <c r="A34" s="36" t="s">
        <v>25</v>
      </c>
      <c r="B34" s="37" t="s">
        <v>28</v>
      </c>
      <c r="C34" s="38">
        <v>43</v>
      </c>
      <c r="D34" s="36" t="s">
        <v>31</v>
      </c>
      <c r="E34" s="45">
        <v>3111</v>
      </c>
      <c r="F34" s="46" t="s">
        <v>32</v>
      </c>
      <c r="G34" s="41"/>
      <c r="H34" s="42">
        <v>190000</v>
      </c>
      <c r="I34" s="48"/>
      <c r="J34" s="42">
        <v>190000</v>
      </c>
      <c r="K34" s="48"/>
      <c r="L34" s="43">
        <v>190000</v>
      </c>
      <c r="M34" s="49"/>
      <c r="N34" s="42">
        <v>190000</v>
      </c>
      <c r="O34" s="49"/>
      <c r="P34" s="42">
        <v>273000</v>
      </c>
      <c r="Q34" s="48"/>
      <c r="R34" s="43">
        <v>273000</v>
      </c>
      <c r="S34" s="49"/>
      <c r="T34" s="42">
        <v>273000</v>
      </c>
      <c r="U34" s="49"/>
      <c r="V34" s="43">
        <v>170000</v>
      </c>
      <c r="W34" s="49"/>
      <c r="X34" s="42">
        <v>170000</v>
      </c>
      <c r="Y34" s="49"/>
    </row>
    <row r="35" spans="1:25" x14ac:dyDescent="0.25">
      <c r="A35" s="36" t="s">
        <v>25</v>
      </c>
      <c r="B35" s="37" t="s">
        <v>28</v>
      </c>
      <c r="C35" s="38">
        <v>43</v>
      </c>
      <c r="D35" s="36" t="s">
        <v>31</v>
      </c>
      <c r="E35" s="39">
        <v>3113</v>
      </c>
      <c r="F35" s="40" t="s">
        <v>33</v>
      </c>
      <c r="G35" s="41"/>
      <c r="H35" s="42">
        <v>10000</v>
      </c>
      <c r="I35" s="48"/>
      <c r="J35" s="42">
        <v>10000</v>
      </c>
      <c r="K35" s="48"/>
      <c r="L35" s="43">
        <v>10000</v>
      </c>
      <c r="M35" s="49"/>
      <c r="N35" s="42">
        <v>10000</v>
      </c>
      <c r="O35" s="49"/>
      <c r="P35" s="42">
        <v>10000</v>
      </c>
      <c r="Q35" s="48"/>
      <c r="R35" s="43">
        <v>10000</v>
      </c>
      <c r="S35" s="49"/>
      <c r="T35" s="42">
        <v>10000</v>
      </c>
      <c r="U35" s="49"/>
      <c r="V35" s="43">
        <v>10000</v>
      </c>
      <c r="W35" s="49"/>
      <c r="X35" s="42">
        <v>10000</v>
      </c>
      <c r="Y35" s="49"/>
    </row>
    <row r="36" spans="1:25" ht="15.75" x14ac:dyDescent="0.25">
      <c r="A36" s="28" t="s">
        <v>25</v>
      </c>
      <c r="B36" s="29" t="s">
        <v>28</v>
      </c>
      <c r="C36" s="30">
        <v>43</v>
      </c>
      <c r="D36" s="28"/>
      <c r="E36" s="44">
        <v>312</v>
      </c>
      <c r="F36" s="32"/>
      <c r="G36" s="33"/>
      <c r="H36" s="34">
        <f>H37</f>
        <v>45000</v>
      </c>
      <c r="I36" s="34">
        <f>I37</f>
        <v>0</v>
      </c>
      <c r="J36" s="34">
        <f t="shared" ref="J36:Y36" si="69">J37</f>
        <v>45000</v>
      </c>
      <c r="K36" s="34">
        <f t="shared" si="69"/>
        <v>0</v>
      </c>
      <c r="L36" s="34">
        <v>45000</v>
      </c>
      <c r="M36" s="60">
        <f>M37</f>
        <v>0</v>
      </c>
      <c r="N36" s="34">
        <f t="shared" si="69"/>
        <v>45000</v>
      </c>
      <c r="O36" s="34">
        <f t="shared" si="69"/>
        <v>0</v>
      </c>
      <c r="P36" s="34">
        <f t="shared" si="69"/>
        <v>45000</v>
      </c>
      <c r="Q36" s="34">
        <f t="shared" si="69"/>
        <v>0</v>
      </c>
      <c r="R36" s="34">
        <v>45000</v>
      </c>
      <c r="S36" s="60">
        <f>S37</f>
        <v>0</v>
      </c>
      <c r="T36" s="34">
        <f t="shared" si="69"/>
        <v>45000</v>
      </c>
      <c r="U36" s="34">
        <f t="shared" si="69"/>
        <v>0</v>
      </c>
      <c r="V36" s="35">
        <v>45000</v>
      </c>
      <c r="W36" s="60">
        <f>W37</f>
        <v>0</v>
      </c>
      <c r="X36" s="34">
        <f t="shared" si="69"/>
        <v>45000</v>
      </c>
      <c r="Y36" s="34">
        <f t="shared" si="69"/>
        <v>0</v>
      </c>
    </row>
    <row r="37" spans="1:25" x14ac:dyDescent="0.25">
      <c r="A37" s="36" t="s">
        <v>25</v>
      </c>
      <c r="B37" s="37" t="s">
        <v>28</v>
      </c>
      <c r="C37" s="38">
        <v>43</v>
      </c>
      <c r="D37" s="36" t="s">
        <v>31</v>
      </c>
      <c r="E37" s="45">
        <v>3121</v>
      </c>
      <c r="F37" s="46" t="s">
        <v>34</v>
      </c>
      <c r="G37" s="41"/>
      <c r="H37" s="42">
        <v>45000</v>
      </c>
      <c r="I37" s="48"/>
      <c r="J37" s="42">
        <v>45000</v>
      </c>
      <c r="K37" s="48"/>
      <c r="L37" s="43">
        <v>45000</v>
      </c>
      <c r="M37" s="49"/>
      <c r="N37" s="42">
        <v>45000</v>
      </c>
      <c r="O37" s="49"/>
      <c r="P37" s="42">
        <v>45000</v>
      </c>
      <c r="Q37" s="48"/>
      <c r="R37" s="43">
        <v>45000</v>
      </c>
      <c r="S37" s="49"/>
      <c r="T37" s="42">
        <v>45000</v>
      </c>
      <c r="U37" s="49"/>
      <c r="V37" s="43">
        <v>45000</v>
      </c>
      <c r="W37" s="49"/>
      <c r="X37" s="42">
        <v>45000</v>
      </c>
      <c r="Y37" s="49"/>
    </row>
    <row r="38" spans="1:25" ht="15.75" x14ac:dyDescent="0.25">
      <c r="A38" s="28" t="s">
        <v>25</v>
      </c>
      <c r="B38" s="29" t="s">
        <v>28</v>
      </c>
      <c r="C38" s="30">
        <v>43</v>
      </c>
      <c r="D38" s="28"/>
      <c r="E38" s="44">
        <v>313</v>
      </c>
      <c r="F38" s="32"/>
      <c r="G38" s="33"/>
      <c r="H38" s="34">
        <f>H39</f>
        <v>41000</v>
      </c>
      <c r="I38" s="34">
        <f>I39</f>
        <v>0</v>
      </c>
      <c r="J38" s="34">
        <f t="shared" ref="J38:Y38" si="70">J39</f>
        <v>41000</v>
      </c>
      <c r="K38" s="34">
        <f t="shared" si="70"/>
        <v>0</v>
      </c>
      <c r="L38" s="34">
        <v>41000</v>
      </c>
      <c r="M38" s="60">
        <f>M39</f>
        <v>0</v>
      </c>
      <c r="N38" s="34">
        <f t="shared" si="70"/>
        <v>41000</v>
      </c>
      <c r="O38" s="34">
        <f t="shared" si="70"/>
        <v>0</v>
      </c>
      <c r="P38" s="34">
        <f t="shared" si="70"/>
        <v>55000</v>
      </c>
      <c r="Q38" s="34">
        <f t="shared" si="70"/>
        <v>0</v>
      </c>
      <c r="R38" s="34">
        <v>55000</v>
      </c>
      <c r="S38" s="60">
        <f>S39</f>
        <v>0</v>
      </c>
      <c r="T38" s="34">
        <f t="shared" si="70"/>
        <v>55000</v>
      </c>
      <c r="U38" s="34">
        <f t="shared" si="70"/>
        <v>0</v>
      </c>
      <c r="V38" s="35">
        <v>30000</v>
      </c>
      <c r="W38" s="60">
        <f>W39</f>
        <v>0</v>
      </c>
      <c r="X38" s="34">
        <f t="shared" si="70"/>
        <v>30000</v>
      </c>
      <c r="Y38" s="34">
        <f t="shared" si="70"/>
        <v>0</v>
      </c>
    </row>
    <row r="39" spans="1:25" ht="30" x14ac:dyDescent="0.25">
      <c r="A39" s="36" t="s">
        <v>25</v>
      </c>
      <c r="B39" s="37" t="s">
        <v>28</v>
      </c>
      <c r="C39" s="38">
        <v>43</v>
      </c>
      <c r="D39" s="36" t="s">
        <v>31</v>
      </c>
      <c r="E39" s="45">
        <v>3132</v>
      </c>
      <c r="F39" s="46" t="s">
        <v>35</v>
      </c>
      <c r="G39" s="41"/>
      <c r="H39" s="42">
        <v>41000</v>
      </c>
      <c r="I39" s="48"/>
      <c r="J39" s="42">
        <v>41000</v>
      </c>
      <c r="K39" s="48"/>
      <c r="L39" s="43">
        <v>41000</v>
      </c>
      <c r="M39" s="49"/>
      <c r="N39" s="42">
        <v>41000</v>
      </c>
      <c r="O39" s="49"/>
      <c r="P39" s="42">
        <v>55000</v>
      </c>
      <c r="Q39" s="48"/>
      <c r="R39" s="43">
        <v>55000</v>
      </c>
      <c r="S39" s="49"/>
      <c r="T39" s="42">
        <v>55000</v>
      </c>
      <c r="U39" s="49"/>
      <c r="V39" s="43">
        <v>30000</v>
      </c>
      <c r="W39" s="49"/>
      <c r="X39" s="42">
        <v>30000</v>
      </c>
      <c r="Y39" s="49"/>
    </row>
    <row r="40" spans="1:25" ht="31.5" x14ac:dyDescent="0.25">
      <c r="A40" s="22" t="s">
        <v>25</v>
      </c>
      <c r="B40" s="23" t="s">
        <v>28</v>
      </c>
      <c r="C40" s="59">
        <v>43</v>
      </c>
      <c r="D40" s="23"/>
      <c r="E40" s="25">
        <v>32</v>
      </c>
      <c r="F40" s="26"/>
      <c r="G40" s="26"/>
      <c r="H40" s="27">
        <f t="shared" ref="H40:Q40" si="71">H41+H43+H46+H53</f>
        <v>613000</v>
      </c>
      <c r="I40" s="27">
        <f t="shared" si="71"/>
        <v>0</v>
      </c>
      <c r="J40" s="27">
        <f t="shared" si="71"/>
        <v>335000</v>
      </c>
      <c r="K40" s="27">
        <f t="shared" si="71"/>
        <v>0</v>
      </c>
      <c r="L40" s="27">
        <v>534000</v>
      </c>
      <c r="M40" s="27">
        <f>M41+M43+M46+M53</f>
        <v>0</v>
      </c>
      <c r="N40" s="27">
        <f t="shared" ref="N40:U40" si="72">N41+N43+N46+N53</f>
        <v>534000</v>
      </c>
      <c r="O40" s="27">
        <f t="shared" si="72"/>
        <v>0</v>
      </c>
      <c r="P40" s="27">
        <f t="shared" si="71"/>
        <v>336000</v>
      </c>
      <c r="Q40" s="27">
        <f t="shared" si="71"/>
        <v>0</v>
      </c>
      <c r="R40" s="27">
        <v>555000</v>
      </c>
      <c r="S40" s="47">
        <f>S41+S43+S46+S53</f>
        <v>0</v>
      </c>
      <c r="T40" s="27">
        <f t="shared" si="72"/>
        <v>555000</v>
      </c>
      <c r="U40" s="27">
        <f t="shared" si="72"/>
        <v>0</v>
      </c>
      <c r="V40" s="27">
        <v>500000</v>
      </c>
      <c r="W40" s="47">
        <f>W41+W43+W46+W53</f>
        <v>0</v>
      </c>
      <c r="X40" s="27">
        <f t="shared" ref="X40:Y40" si="73">X41+X43+X46+X53</f>
        <v>500000</v>
      </c>
      <c r="Y40" s="27">
        <f t="shared" si="73"/>
        <v>0</v>
      </c>
    </row>
    <row r="41" spans="1:25" ht="15.75" x14ac:dyDescent="0.25">
      <c r="A41" s="28" t="s">
        <v>25</v>
      </c>
      <c r="B41" s="29" t="s">
        <v>28</v>
      </c>
      <c r="C41" s="30">
        <v>43</v>
      </c>
      <c r="D41" s="28"/>
      <c r="E41" s="31">
        <v>321</v>
      </c>
      <c r="F41" s="32"/>
      <c r="G41" s="33"/>
      <c r="H41" s="34">
        <f>H42</f>
        <v>29000</v>
      </c>
      <c r="I41" s="34">
        <f>I42</f>
        <v>0</v>
      </c>
      <c r="J41" s="34">
        <f t="shared" ref="J41:Y41" si="74">J42</f>
        <v>29000</v>
      </c>
      <c r="K41" s="34">
        <f t="shared" si="74"/>
        <v>0</v>
      </c>
      <c r="L41" s="34">
        <v>29000</v>
      </c>
      <c r="M41" s="60">
        <f>M42</f>
        <v>0</v>
      </c>
      <c r="N41" s="34">
        <f t="shared" si="74"/>
        <v>29000</v>
      </c>
      <c r="O41" s="34">
        <f t="shared" si="74"/>
        <v>0</v>
      </c>
      <c r="P41" s="34">
        <f t="shared" si="74"/>
        <v>30000</v>
      </c>
      <c r="Q41" s="34">
        <f t="shared" si="74"/>
        <v>0</v>
      </c>
      <c r="R41" s="34">
        <v>35000</v>
      </c>
      <c r="S41" s="60">
        <f>S42</f>
        <v>0</v>
      </c>
      <c r="T41" s="34">
        <f t="shared" si="74"/>
        <v>35000</v>
      </c>
      <c r="U41" s="34">
        <f t="shared" si="74"/>
        <v>0</v>
      </c>
      <c r="V41" s="35">
        <v>35000</v>
      </c>
      <c r="W41" s="60">
        <f>W42</f>
        <v>0</v>
      </c>
      <c r="X41" s="34">
        <f t="shared" si="74"/>
        <v>35000</v>
      </c>
      <c r="Y41" s="34">
        <f t="shared" si="74"/>
        <v>0</v>
      </c>
    </row>
    <row r="42" spans="1:25" x14ac:dyDescent="0.25">
      <c r="A42" s="36" t="s">
        <v>25</v>
      </c>
      <c r="B42" s="37" t="s">
        <v>28</v>
      </c>
      <c r="C42" s="38">
        <v>43</v>
      </c>
      <c r="D42" s="36" t="s">
        <v>31</v>
      </c>
      <c r="E42" s="39">
        <v>3211</v>
      </c>
      <c r="F42" s="40" t="s">
        <v>47</v>
      </c>
      <c r="G42" s="41"/>
      <c r="H42" s="42">
        <v>29000</v>
      </c>
      <c r="I42" s="48"/>
      <c r="J42" s="42">
        <v>29000</v>
      </c>
      <c r="K42" s="48"/>
      <c r="L42" s="43">
        <v>29000</v>
      </c>
      <c r="M42" s="49"/>
      <c r="N42" s="42">
        <v>29000</v>
      </c>
      <c r="O42" s="49"/>
      <c r="P42" s="42">
        <v>30000</v>
      </c>
      <c r="Q42" s="48"/>
      <c r="R42" s="43">
        <v>35000</v>
      </c>
      <c r="S42" s="49"/>
      <c r="T42" s="42">
        <v>35000</v>
      </c>
      <c r="U42" s="49"/>
      <c r="V42" s="43">
        <v>35000</v>
      </c>
      <c r="W42" s="49"/>
      <c r="X42" s="42">
        <v>35000</v>
      </c>
      <c r="Y42" s="49"/>
    </row>
    <row r="43" spans="1:25" ht="15.75" x14ac:dyDescent="0.25">
      <c r="A43" s="28" t="s">
        <v>25</v>
      </c>
      <c r="B43" s="29" t="s">
        <v>28</v>
      </c>
      <c r="C43" s="30">
        <v>43</v>
      </c>
      <c r="D43" s="28"/>
      <c r="E43" s="31">
        <v>322</v>
      </c>
      <c r="F43" s="32"/>
      <c r="G43" s="33"/>
      <c r="H43" s="34">
        <f>SUM(H44:H45)</f>
        <v>40000</v>
      </c>
      <c r="I43" s="34">
        <f>SUM(I44:I45)</f>
        <v>0</v>
      </c>
      <c r="J43" s="34">
        <f t="shared" ref="J43:Y43" si="75">SUM(J44:J45)</f>
        <v>30000</v>
      </c>
      <c r="K43" s="34">
        <f t="shared" si="75"/>
        <v>0</v>
      </c>
      <c r="L43" s="34">
        <v>40000</v>
      </c>
      <c r="M43" s="60">
        <f t="shared" ref="M43" si="76">SUM(M44:M45)</f>
        <v>0</v>
      </c>
      <c r="N43" s="34">
        <f t="shared" si="75"/>
        <v>40000</v>
      </c>
      <c r="O43" s="34">
        <f t="shared" si="75"/>
        <v>0</v>
      </c>
      <c r="P43" s="34">
        <f t="shared" si="75"/>
        <v>30000</v>
      </c>
      <c r="Q43" s="34">
        <f t="shared" si="75"/>
        <v>0</v>
      </c>
      <c r="R43" s="34">
        <v>55000</v>
      </c>
      <c r="S43" s="60">
        <f t="shared" ref="S43" si="77">SUM(S44:S45)</f>
        <v>0</v>
      </c>
      <c r="T43" s="34">
        <f t="shared" si="75"/>
        <v>55000</v>
      </c>
      <c r="U43" s="34">
        <f t="shared" si="75"/>
        <v>0</v>
      </c>
      <c r="V43" s="35">
        <v>55000</v>
      </c>
      <c r="W43" s="60">
        <f t="shared" ref="W43" si="78">SUM(W44:W45)</f>
        <v>0</v>
      </c>
      <c r="X43" s="34">
        <f t="shared" si="75"/>
        <v>55000</v>
      </c>
      <c r="Y43" s="34">
        <f t="shared" si="75"/>
        <v>0</v>
      </c>
    </row>
    <row r="44" spans="1:25" ht="30" x14ac:dyDescent="0.25">
      <c r="A44" s="36" t="s">
        <v>25</v>
      </c>
      <c r="B44" s="37" t="s">
        <v>28</v>
      </c>
      <c r="C44" s="38">
        <v>43</v>
      </c>
      <c r="D44" s="36" t="s">
        <v>31</v>
      </c>
      <c r="E44" s="39">
        <v>3221</v>
      </c>
      <c r="F44" s="40" t="s">
        <v>38</v>
      </c>
      <c r="G44" s="41"/>
      <c r="H44" s="42">
        <v>10000</v>
      </c>
      <c r="I44" s="48"/>
      <c r="J44" s="42"/>
      <c r="K44" s="48"/>
      <c r="L44" s="43">
        <v>10000</v>
      </c>
      <c r="M44" s="49"/>
      <c r="N44" s="42">
        <v>10000</v>
      </c>
      <c r="O44" s="49"/>
      <c r="P44" s="42"/>
      <c r="Q44" s="48"/>
      <c r="R44" s="43">
        <v>20000</v>
      </c>
      <c r="S44" s="49"/>
      <c r="T44" s="42">
        <v>20000</v>
      </c>
      <c r="U44" s="49"/>
      <c r="V44" s="43">
        <v>20000</v>
      </c>
      <c r="W44" s="49"/>
      <c r="X44" s="42">
        <v>20000</v>
      </c>
      <c r="Y44" s="49"/>
    </row>
    <row r="45" spans="1:25" x14ac:dyDescent="0.25">
      <c r="A45" s="36" t="s">
        <v>25</v>
      </c>
      <c r="B45" s="37" t="s">
        <v>28</v>
      </c>
      <c r="C45" s="38">
        <v>43</v>
      </c>
      <c r="D45" s="36" t="s">
        <v>31</v>
      </c>
      <c r="E45" s="39">
        <v>3223</v>
      </c>
      <c r="F45" s="40" t="s">
        <v>48</v>
      </c>
      <c r="G45" s="41"/>
      <c r="H45" s="42">
        <v>30000</v>
      </c>
      <c r="I45" s="48"/>
      <c r="J45" s="42">
        <v>30000</v>
      </c>
      <c r="K45" s="48"/>
      <c r="L45" s="43">
        <v>30000</v>
      </c>
      <c r="M45" s="49"/>
      <c r="N45" s="42">
        <v>30000</v>
      </c>
      <c r="O45" s="49"/>
      <c r="P45" s="42">
        <v>30000</v>
      </c>
      <c r="Q45" s="48"/>
      <c r="R45" s="43">
        <v>35000</v>
      </c>
      <c r="S45" s="49"/>
      <c r="T45" s="42">
        <v>35000</v>
      </c>
      <c r="U45" s="49"/>
      <c r="V45" s="43">
        <v>35000</v>
      </c>
      <c r="W45" s="49"/>
      <c r="X45" s="42">
        <v>35000</v>
      </c>
      <c r="Y45" s="49"/>
    </row>
    <row r="46" spans="1:25" ht="15.75" x14ac:dyDescent="0.25">
      <c r="A46" s="28" t="s">
        <v>25</v>
      </c>
      <c r="B46" s="29" t="s">
        <v>28</v>
      </c>
      <c r="C46" s="30">
        <v>43</v>
      </c>
      <c r="D46" s="28"/>
      <c r="E46" s="31">
        <v>323</v>
      </c>
      <c r="F46" s="32"/>
      <c r="G46" s="33"/>
      <c r="H46" s="34">
        <f>SUM(H47:H52)</f>
        <v>394000</v>
      </c>
      <c r="I46" s="34">
        <f>SUM(I47:I52)</f>
        <v>0</v>
      </c>
      <c r="J46" s="34">
        <f t="shared" ref="J46:Q46" si="79">SUM(J47:J52)</f>
        <v>126000</v>
      </c>
      <c r="K46" s="34">
        <f t="shared" si="79"/>
        <v>0</v>
      </c>
      <c r="L46" s="34">
        <v>310000</v>
      </c>
      <c r="M46" s="60">
        <f>SUM(M47:M52)</f>
        <v>0</v>
      </c>
      <c r="N46" s="34">
        <f t="shared" ref="N46:U46" si="80">SUM(N47:N52)</f>
        <v>310000</v>
      </c>
      <c r="O46" s="34">
        <f t="shared" si="80"/>
        <v>0</v>
      </c>
      <c r="P46" s="34">
        <f t="shared" si="79"/>
        <v>126000</v>
      </c>
      <c r="Q46" s="34">
        <f t="shared" si="79"/>
        <v>0</v>
      </c>
      <c r="R46" s="34">
        <v>310000</v>
      </c>
      <c r="S46" s="60">
        <f>SUM(S47:S52)</f>
        <v>0</v>
      </c>
      <c r="T46" s="34">
        <f t="shared" si="80"/>
        <v>310000</v>
      </c>
      <c r="U46" s="34">
        <f t="shared" si="80"/>
        <v>0</v>
      </c>
      <c r="V46" s="35">
        <v>280000</v>
      </c>
      <c r="W46" s="60">
        <f>SUM(W47:W52)</f>
        <v>0</v>
      </c>
      <c r="X46" s="34">
        <f t="shared" ref="X46:Y46" si="81">SUM(X47:X52)</f>
        <v>280000</v>
      </c>
      <c r="Y46" s="34">
        <f t="shared" si="81"/>
        <v>0</v>
      </c>
    </row>
    <row r="47" spans="1:25" x14ac:dyDescent="0.25">
      <c r="A47" s="36" t="s">
        <v>25</v>
      </c>
      <c r="B47" s="37" t="s">
        <v>28</v>
      </c>
      <c r="C47" s="38">
        <v>43</v>
      </c>
      <c r="D47" s="36" t="s">
        <v>31</v>
      </c>
      <c r="E47" s="39">
        <v>3231</v>
      </c>
      <c r="F47" s="40" t="s">
        <v>40</v>
      </c>
      <c r="G47" s="41"/>
      <c r="H47" s="42">
        <v>25000</v>
      </c>
      <c r="I47" s="48"/>
      <c r="J47" s="42">
        <v>10000</v>
      </c>
      <c r="K47" s="48"/>
      <c r="L47" s="43">
        <v>25000</v>
      </c>
      <c r="M47" s="49"/>
      <c r="N47" s="42">
        <v>25000</v>
      </c>
      <c r="O47" s="49"/>
      <c r="P47" s="42">
        <v>10000</v>
      </c>
      <c r="Q47" s="48"/>
      <c r="R47" s="43">
        <v>25000</v>
      </c>
      <c r="S47" s="49"/>
      <c r="T47" s="42">
        <v>25000</v>
      </c>
      <c r="U47" s="49"/>
      <c r="V47" s="43">
        <v>20000</v>
      </c>
      <c r="W47" s="49"/>
      <c r="X47" s="42">
        <v>20000</v>
      </c>
      <c r="Y47" s="49"/>
    </row>
    <row r="48" spans="1:25" ht="30" x14ac:dyDescent="0.25">
      <c r="A48" s="36" t="s">
        <v>25</v>
      </c>
      <c r="B48" s="37" t="s">
        <v>28</v>
      </c>
      <c r="C48" s="38">
        <v>43</v>
      </c>
      <c r="D48" s="36" t="s">
        <v>31</v>
      </c>
      <c r="E48" s="39">
        <v>3232</v>
      </c>
      <c r="F48" s="40" t="s">
        <v>41</v>
      </c>
      <c r="G48" s="41"/>
      <c r="H48" s="42">
        <v>20000</v>
      </c>
      <c r="I48" s="48"/>
      <c r="J48" s="42">
        <v>10000</v>
      </c>
      <c r="K48" s="48"/>
      <c r="L48" s="43">
        <v>20000</v>
      </c>
      <c r="M48" s="49"/>
      <c r="N48" s="42">
        <v>20000</v>
      </c>
      <c r="O48" s="49"/>
      <c r="P48" s="42">
        <v>10000</v>
      </c>
      <c r="Q48" s="48"/>
      <c r="R48" s="43">
        <v>20000</v>
      </c>
      <c r="S48" s="49"/>
      <c r="T48" s="42">
        <v>20000</v>
      </c>
      <c r="U48" s="49"/>
      <c r="V48" s="43">
        <v>30000</v>
      </c>
      <c r="W48" s="49"/>
      <c r="X48" s="42">
        <v>30000</v>
      </c>
      <c r="Y48" s="49"/>
    </row>
    <row r="49" spans="1:25" x14ac:dyDescent="0.25">
      <c r="A49" s="36" t="s">
        <v>25</v>
      </c>
      <c r="B49" s="37" t="s">
        <v>28</v>
      </c>
      <c r="C49" s="38">
        <v>43</v>
      </c>
      <c r="D49" s="36" t="s">
        <v>31</v>
      </c>
      <c r="E49" s="39">
        <v>3234</v>
      </c>
      <c r="F49" s="40" t="s">
        <v>49</v>
      </c>
      <c r="G49" s="41"/>
      <c r="H49" s="42">
        <v>10000</v>
      </c>
      <c r="I49" s="48"/>
      <c r="J49" s="42">
        <v>5000</v>
      </c>
      <c r="K49" s="48"/>
      <c r="L49" s="43">
        <v>10000</v>
      </c>
      <c r="M49" s="49"/>
      <c r="N49" s="42">
        <v>10000</v>
      </c>
      <c r="O49" s="49"/>
      <c r="P49" s="42">
        <v>5000</v>
      </c>
      <c r="Q49" s="48"/>
      <c r="R49" s="43">
        <v>10000</v>
      </c>
      <c r="S49" s="49"/>
      <c r="T49" s="42">
        <v>10000</v>
      </c>
      <c r="U49" s="49"/>
      <c r="V49" s="43">
        <v>10000</v>
      </c>
      <c r="W49" s="49"/>
      <c r="X49" s="42">
        <v>10000</v>
      </c>
      <c r="Y49" s="49"/>
    </row>
    <row r="50" spans="1:25" x14ac:dyDescent="0.25">
      <c r="A50" s="36" t="s">
        <v>25</v>
      </c>
      <c r="B50" s="37" t="s">
        <v>28</v>
      </c>
      <c r="C50" s="38">
        <v>43</v>
      </c>
      <c r="D50" s="36" t="s">
        <v>31</v>
      </c>
      <c r="E50" s="39">
        <v>3237</v>
      </c>
      <c r="F50" s="40" t="s">
        <v>42</v>
      </c>
      <c r="G50" s="41"/>
      <c r="H50" s="42">
        <v>189000</v>
      </c>
      <c r="I50" s="48"/>
      <c r="J50" s="42">
        <v>91000</v>
      </c>
      <c r="K50" s="48"/>
      <c r="L50" s="43">
        <v>100000</v>
      </c>
      <c r="M50" s="49"/>
      <c r="N50" s="42">
        <v>100000</v>
      </c>
      <c r="O50" s="49"/>
      <c r="P50" s="42">
        <v>91000</v>
      </c>
      <c r="Q50" s="48"/>
      <c r="R50" s="43">
        <v>100000</v>
      </c>
      <c r="S50" s="49"/>
      <c r="T50" s="42">
        <v>100000</v>
      </c>
      <c r="U50" s="49"/>
      <c r="V50" s="43">
        <v>100000</v>
      </c>
      <c r="W50" s="49"/>
      <c r="X50" s="42">
        <v>100000</v>
      </c>
      <c r="Y50" s="49"/>
    </row>
    <row r="51" spans="1:25" x14ac:dyDescent="0.25">
      <c r="A51" s="36" t="s">
        <v>25</v>
      </c>
      <c r="B51" s="37" t="s">
        <v>28</v>
      </c>
      <c r="C51" s="38">
        <v>43</v>
      </c>
      <c r="D51" s="36" t="s">
        <v>31</v>
      </c>
      <c r="E51" s="39">
        <v>3238</v>
      </c>
      <c r="F51" s="40" t="s">
        <v>43</v>
      </c>
      <c r="G51" s="41"/>
      <c r="H51" s="42">
        <v>50000</v>
      </c>
      <c r="I51" s="48"/>
      <c r="J51" s="42"/>
      <c r="K51" s="48"/>
      <c r="L51" s="43">
        <v>55000</v>
      </c>
      <c r="M51" s="49"/>
      <c r="N51" s="42">
        <v>55000</v>
      </c>
      <c r="O51" s="49"/>
      <c r="P51" s="42"/>
      <c r="Q51" s="48"/>
      <c r="R51" s="43">
        <v>55000</v>
      </c>
      <c r="S51" s="49"/>
      <c r="T51" s="42">
        <v>55000</v>
      </c>
      <c r="U51" s="49"/>
      <c r="V51" s="43">
        <v>20000</v>
      </c>
      <c r="W51" s="49"/>
      <c r="X51" s="42">
        <v>20000</v>
      </c>
      <c r="Y51" s="49"/>
    </row>
    <row r="52" spans="1:25" x14ac:dyDescent="0.25">
      <c r="A52" s="36" t="s">
        <v>25</v>
      </c>
      <c r="B52" s="37" t="s">
        <v>28</v>
      </c>
      <c r="C52" s="38">
        <v>43</v>
      </c>
      <c r="D52" s="36" t="s">
        <v>31</v>
      </c>
      <c r="E52" s="39">
        <v>3239</v>
      </c>
      <c r="F52" s="40" t="s">
        <v>44</v>
      </c>
      <c r="G52" s="41"/>
      <c r="H52" s="42">
        <v>100000</v>
      </c>
      <c r="I52" s="48"/>
      <c r="J52" s="42">
        <v>10000</v>
      </c>
      <c r="K52" s="48"/>
      <c r="L52" s="43">
        <v>100000</v>
      </c>
      <c r="M52" s="49"/>
      <c r="N52" s="42">
        <v>100000</v>
      </c>
      <c r="O52" s="49"/>
      <c r="P52" s="42">
        <v>10000</v>
      </c>
      <c r="Q52" s="48"/>
      <c r="R52" s="43">
        <v>100000</v>
      </c>
      <c r="S52" s="49"/>
      <c r="T52" s="42">
        <v>100000</v>
      </c>
      <c r="U52" s="49"/>
      <c r="V52" s="43">
        <v>100000</v>
      </c>
      <c r="W52" s="49"/>
      <c r="X52" s="42">
        <v>100000</v>
      </c>
      <c r="Y52" s="49"/>
    </row>
    <row r="53" spans="1:25" ht="15.75" x14ac:dyDescent="0.25">
      <c r="A53" s="28" t="s">
        <v>25</v>
      </c>
      <c r="B53" s="29" t="s">
        <v>28</v>
      </c>
      <c r="C53" s="30">
        <v>43</v>
      </c>
      <c r="D53" s="28"/>
      <c r="E53" s="31">
        <v>329</v>
      </c>
      <c r="F53" s="32"/>
      <c r="G53" s="33"/>
      <c r="H53" s="34">
        <f>SUM(H54:H55)</f>
        <v>150000</v>
      </c>
      <c r="I53" s="34">
        <f>SUM(I54:I55)</f>
        <v>0</v>
      </c>
      <c r="J53" s="34">
        <f t="shared" ref="J53:Q53" si="82">SUM(J54:J55)</f>
        <v>150000</v>
      </c>
      <c r="K53" s="34">
        <f t="shared" si="82"/>
        <v>0</v>
      </c>
      <c r="L53" s="34">
        <v>155000</v>
      </c>
      <c r="M53" s="60">
        <f>SUM(M54:M55)</f>
        <v>0</v>
      </c>
      <c r="N53" s="34">
        <f t="shared" ref="N53:U53" si="83">SUM(N54:N55)</f>
        <v>155000</v>
      </c>
      <c r="O53" s="34">
        <f t="shared" si="83"/>
        <v>0</v>
      </c>
      <c r="P53" s="34">
        <f t="shared" si="82"/>
        <v>150000</v>
      </c>
      <c r="Q53" s="34">
        <f t="shared" si="82"/>
        <v>0</v>
      </c>
      <c r="R53" s="34">
        <v>155000</v>
      </c>
      <c r="S53" s="60">
        <f>SUM(S54:S55)</f>
        <v>0</v>
      </c>
      <c r="T53" s="34">
        <f t="shared" si="83"/>
        <v>155000</v>
      </c>
      <c r="U53" s="34">
        <f t="shared" si="83"/>
        <v>0</v>
      </c>
      <c r="V53" s="35">
        <v>130000</v>
      </c>
      <c r="W53" s="60">
        <f>SUM(W54:W55)</f>
        <v>0</v>
      </c>
      <c r="X53" s="34">
        <f t="shared" ref="X53:Y53" si="84">SUM(X54:X55)</f>
        <v>130000</v>
      </c>
      <c r="Y53" s="34">
        <f t="shared" si="84"/>
        <v>0</v>
      </c>
    </row>
    <row r="54" spans="1:25" x14ac:dyDescent="0.25">
      <c r="A54" s="36" t="s">
        <v>25</v>
      </c>
      <c r="B54" s="37" t="s">
        <v>28</v>
      </c>
      <c r="C54" s="38">
        <v>43</v>
      </c>
      <c r="D54" s="36" t="s">
        <v>31</v>
      </c>
      <c r="E54" s="39">
        <v>3293</v>
      </c>
      <c r="F54" s="40" t="s">
        <v>50</v>
      </c>
      <c r="G54" s="41"/>
      <c r="H54" s="42">
        <v>20000</v>
      </c>
      <c r="I54" s="48"/>
      <c r="J54" s="42">
        <v>20000</v>
      </c>
      <c r="K54" s="48"/>
      <c r="L54" s="43">
        <v>25000</v>
      </c>
      <c r="M54" s="49"/>
      <c r="N54" s="42">
        <v>25000</v>
      </c>
      <c r="O54" s="49"/>
      <c r="P54" s="42">
        <v>20000</v>
      </c>
      <c r="Q54" s="48"/>
      <c r="R54" s="43">
        <v>25000</v>
      </c>
      <c r="S54" s="49"/>
      <c r="T54" s="42">
        <v>25000</v>
      </c>
      <c r="U54" s="49"/>
      <c r="V54" s="43">
        <v>30000</v>
      </c>
      <c r="W54" s="49"/>
      <c r="X54" s="42">
        <v>30000</v>
      </c>
      <c r="Y54" s="49"/>
    </row>
    <row r="55" spans="1:25" x14ac:dyDescent="0.25">
      <c r="A55" s="36" t="s">
        <v>25</v>
      </c>
      <c r="B55" s="37" t="s">
        <v>28</v>
      </c>
      <c r="C55" s="38">
        <v>43</v>
      </c>
      <c r="D55" s="36" t="s">
        <v>31</v>
      </c>
      <c r="E55" s="39">
        <v>3294</v>
      </c>
      <c r="F55" s="40" t="s">
        <v>51</v>
      </c>
      <c r="G55" s="41"/>
      <c r="H55" s="42">
        <v>130000</v>
      </c>
      <c r="I55" s="48"/>
      <c r="J55" s="42">
        <v>130000</v>
      </c>
      <c r="K55" s="48"/>
      <c r="L55" s="43">
        <v>130000</v>
      </c>
      <c r="M55" s="49"/>
      <c r="N55" s="42">
        <v>130000</v>
      </c>
      <c r="O55" s="49"/>
      <c r="P55" s="42">
        <v>130000</v>
      </c>
      <c r="Q55" s="48"/>
      <c r="R55" s="43">
        <v>130000</v>
      </c>
      <c r="S55" s="49"/>
      <c r="T55" s="42">
        <v>130000</v>
      </c>
      <c r="U55" s="49"/>
      <c r="V55" s="43">
        <v>100000</v>
      </c>
      <c r="W55" s="49"/>
      <c r="X55" s="42">
        <v>100000</v>
      </c>
      <c r="Y55" s="49"/>
    </row>
    <row r="56" spans="1:25" ht="31.5" x14ac:dyDescent="0.25">
      <c r="A56" s="22" t="s">
        <v>25</v>
      </c>
      <c r="B56" s="23" t="s">
        <v>28</v>
      </c>
      <c r="C56" s="59">
        <v>43</v>
      </c>
      <c r="D56" s="23"/>
      <c r="E56" s="25">
        <v>34</v>
      </c>
      <c r="F56" s="26"/>
      <c r="G56" s="26"/>
      <c r="H56" s="27">
        <f>H57+H59</f>
        <v>13000</v>
      </c>
      <c r="I56" s="27">
        <f>I57+I59</f>
        <v>0</v>
      </c>
      <c r="J56" s="27">
        <f t="shared" ref="J56:Q56" si="85">J57+J59</f>
        <v>311000</v>
      </c>
      <c r="K56" s="27">
        <f t="shared" si="85"/>
        <v>0</v>
      </c>
      <c r="L56" s="27">
        <v>22000</v>
      </c>
      <c r="M56" s="27">
        <f>M57+M59</f>
        <v>0</v>
      </c>
      <c r="N56" s="27">
        <f t="shared" ref="N56:U56" si="86">N57+N59</f>
        <v>22000</v>
      </c>
      <c r="O56" s="27">
        <f t="shared" si="86"/>
        <v>0</v>
      </c>
      <c r="P56" s="27">
        <f t="shared" si="85"/>
        <v>311000</v>
      </c>
      <c r="Q56" s="27">
        <f t="shared" si="85"/>
        <v>0</v>
      </c>
      <c r="R56" s="27">
        <v>17000</v>
      </c>
      <c r="S56" s="47">
        <f>S57+S59</f>
        <v>0</v>
      </c>
      <c r="T56" s="27">
        <f t="shared" si="86"/>
        <v>22000</v>
      </c>
      <c r="U56" s="27">
        <f t="shared" si="86"/>
        <v>0</v>
      </c>
      <c r="V56" s="27">
        <v>17000</v>
      </c>
      <c r="W56" s="47">
        <f>W57+W59</f>
        <v>0</v>
      </c>
      <c r="X56" s="27">
        <f t="shared" ref="X56:Y56" si="87">X57+X59</f>
        <v>22000</v>
      </c>
      <c r="Y56" s="27">
        <f t="shared" si="87"/>
        <v>0</v>
      </c>
    </row>
    <row r="57" spans="1:25" ht="15.75" x14ac:dyDescent="0.25">
      <c r="A57" s="28" t="s">
        <v>25</v>
      </c>
      <c r="B57" s="29" t="s">
        <v>28</v>
      </c>
      <c r="C57" s="30">
        <v>43</v>
      </c>
      <c r="D57" s="28"/>
      <c r="E57" s="31">
        <v>342</v>
      </c>
      <c r="F57" s="61"/>
      <c r="G57" s="61"/>
      <c r="H57" s="62">
        <f>H58</f>
        <v>1000</v>
      </c>
      <c r="I57" s="62">
        <f>I58</f>
        <v>0</v>
      </c>
      <c r="J57" s="62">
        <f t="shared" ref="J57:Y57" si="88">J58</f>
        <v>150000</v>
      </c>
      <c r="K57" s="62">
        <f t="shared" si="88"/>
        <v>0</v>
      </c>
      <c r="L57" s="62">
        <v>1000</v>
      </c>
      <c r="M57" s="60">
        <f>M58</f>
        <v>0</v>
      </c>
      <c r="N57" s="62">
        <f t="shared" si="88"/>
        <v>1000</v>
      </c>
      <c r="O57" s="62">
        <f t="shared" si="88"/>
        <v>0</v>
      </c>
      <c r="P57" s="62">
        <f t="shared" si="88"/>
        <v>150000</v>
      </c>
      <c r="Q57" s="62">
        <f t="shared" si="88"/>
        <v>0</v>
      </c>
      <c r="R57" s="62">
        <v>1000</v>
      </c>
      <c r="S57" s="60">
        <f>S58</f>
        <v>0</v>
      </c>
      <c r="T57" s="62">
        <f t="shared" si="88"/>
        <v>1000</v>
      </c>
      <c r="U57" s="62">
        <f t="shared" si="88"/>
        <v>0</v>
      </c>
      <c r="V57" s="62">
        <v>1000</v>
      </c>
      <c r="W57" s="60">
        <f>W58</f>
        <v>0</v>
      </c>
      <c r="X57" s="62">
        <f t="shared" si="88"/>
        <v>1000</v>
      </c>
      <c r="Y57" s="62">
        <f t="shared" si="88"/>
        <v>0</v>
      </c>
    </row>
    <row r="58" spans="1:25" ht="45" x14ac:dyDescent="0.25">
      <c r="A58" s="36" t="s">
        <v>25</v>
      </c>
      <c r="B58" s="37" t="s">
        <v>28</v>
      </c>
      <c r="C58" s="38">
        <v>43</v>
      </c>
      <c r="D58" s="36" t="s">
        <v>31</v>
      </c>
      <c r="E58" s="45">
        <v>3423</v>
      </c>
      <c r="F58" s="63" t="s">
        <v>52</v>
      </c>
      <c r="G58" s="63"/>
      <c r="H58" s="43">
        <v>1000</v>
      </c>
      <c r="I58" s="49"/>
      <c r="J58" s="43">
        <v>150000</v>
      </c>
      <c r="K58" s="49"/>
      <c r="L58" s="43">
        <v>1000</v>
      </c>
      <c r="M58" s="49"/>
      <c r="N58" s="43">
        <v>1000</v>
      </c>
      <c r="O58" s="49"/>
      <c r="P58" s="43">
        <v>150000</v>
      </c>
      <c r="Q58" s="49"/>
      <c r="R58" s="43">
        <v>1000</v>
      </c>
      <c r="S58" s="49"/>
      <c r="T58" s="43">
        <v>1000</v>
      </c>
      <c r="U58" s="49"/>
      <c r="V58" s="43">
        <v>1000</v>
      </c>
      <c r="W58" s="49"/>
      <c r="X58" s="43">
        <v>1000</v>
      </c>
      <c r="Y58" s="49"/>
    </row>
    <row r="59" spans="1:25" ht="15.75" x14ac:dyDescent="0.25">
      <c r="A59" s="28" t="s">
        <v>25</v>
      </c>
      <c r="B59" s="29" t="s">
        <v>28</v>
      </c>
      <c r="C59" s="30">
        <v>43</v>
      </c>
      <c r="D59" s="28"/>
      <c r="E59" s="31">
        <v>343</v>
      </c>
      <c r="F59" s="32"/>
      <c r="G59" s="33"/>
      <c r="H59" s="34">
        <f>SUM(H60:H63)</f>
        <v>12000</v>
      </c>
      <c r="I59" s="34">
        <f>SUM(I60:I63)</f>
        <v>0</v>
      </c>
      <c r="J59" s="34">
        <f t="shared" ref="J59:Q59" si="89">SUM(J60:J63)</f>
        <v>161000</v>
      </c>
      <c r="K59" s="34">
        <f t="shared" si="89"/>
        <v>0</v>
      </c>
      <c r="L59" s="34">
        <v>21000</v>
      </c>
      <c r="M59" s="60">
        <f>SUM(M60:M63)</f>
        <v>0</v>
      </c>
      <c r="N59" s="34">
        <f t="shared" ref="N59:U59" si="90">SUM(N60:N63)</f>
        <v>21000</v>
      </c>
      <c r="O59" s="34">
        <f t="shared" si="90"/>
        <v>0</v>
      </c>
      <c r="P59" s="34">
        <f t="shared" si="89"/>
        <v>161000</v>
      </c>
      <c r="Q59" s="34">
        <f t="shared" si="89"/>
        <v>0</v>
      </c>
      <c r="R59" s="34">
        <v>16000</v>
      </c>
      <c r="S59" s="60">
        <f>SUM(S60:S63)</f>
        <v>0</v>
      </c>
      <c r="T59" s="34">
        <f t="shared" si="90"/>
        <v>21000</v>
      </c>
      <c r="U59" s="34">
        <f t="shared" si="90"/>
        <v>0</v>
      </c>
      <c r="V59" s="35">
        <v>16000</v>
      </c>
      <c r="W59" s="60">
        <f>SUM(W60:W63)</f>
        <v>0</v>
      </c>
      <c r="X59" s="34">
        <f t="shared" ref="X59:Y59" si="91">SUM(X60:X63)</f>
        <v>21000</v>
      </c>
      <c r="Y59" s="34">
        <f t="shared" si="91"/>
        <v>0</v>
      </c>
    </row>
    <row r="60" spans="1:25" ht="30" x14ac:dyDescent="0.25">
      <c r="A60" s="36" t="s">
        <v>25</v>
      </c>
      <c r="B60" s="37" t="s">
        <v>28</v>
      </c>
      <c r="C60" s="38">
        <v>43</v>
      </c>
      <c r="D60" s="36" t="s">
        <v>31</v>
      </c>
      <c r="E60" s="45">
        <v>3431</v>
      </c>
      <c r="F60" s="46" t="s">
        <v>53</v>
      </c>
      <c r="G60" s="41"/>
      <c r="H60" s="42">
        <v>3000</v>
      </c>
      <c r="I60" s="48"/>
      <c r="J60" s="42">
        <v>3000</v>
      </c>
      <c r="K60" s="48"/>
      <c r="L60" s="43">
        <v>3000</v>
      </c>
      <c r="M60" s="49"/>
      <c r="N60" s="42">
        <v>3000</v>
      </c>
      <c r="O60" s="49"/>
      <c r="P60" s="42">
        <v>3000</v>
      </c>
      <c r="Q60" s="48"/>
      <c r="R60" s="43">
        <v>3000</v>
      </c>
      <c r="S60" s="49"/>
      <c r="T60" s="42">
        <v>3000</v>
      </c>
      <c r="U60" s="49"/>
      <c r="V60" s="43">
        <v>3000</v>
      </c>
      <c r="W60" s="49"/>
      <c r="X60" s="42">
        <v>3000</v>
      </c>
      <c r="Y60" s="49"/>
    </row>
    <row r="61" spans="1:25" ht="30" x14ac:dyDescent="0.25">
      <c r="A61" s="36" t="s">
        <v>25</v>
      </c>
      <c r="B61" s="37" t="s">
        <v>28</v>
      </c>
      <c r="C61" s="38">
        <v>43</v>
      </c>
      <c r="D61" s="36" t="s">
        <v>31</v>
      </c>
      <c r="E61" s="45">
        <v>3432</v>
      </c>
      <c r="F61" s="46" t="s">
        <v>54</v>
      </c>
      <c r="G61" s="41"/>
      <c r="H61" s="42">
        <v>3000</v>
      </c>
      <c r="I61" s="48"/>
      <c r="J61" s="42">
        <v>3000</v>
      </c>
      <c r="K61" s="48"/>
      <c r="L61" s="43">
        <v>3000</v>
      </c>
      <c r="M61" s="49"/>
      <c r="N61" s="42">
        <v>3000</v>
      </c>
      <c r="O61" s="49"/>
      <c r="P61" s="42">
        <v>3000</v>
      </c>
      <c r="Q61" s="48"/>
      <c r="R61" s="43">
        <v>3000</v>
      </c>
      <c r="S61" s="49"/>
      <c r="T61" s="42">
        <v>3000</v>
      </c>
      <c r="U61" s="49"/>
      <c r="V61" s="43">
        <v>3000</v>
      </c>
      <c r="W61" s="49"/>
      <c r="X61" s="42">
        <v>3000</v>
      </c>
      <c r="Y61" s="49"/>
    </row>
    <row r="62" spans="1:25" x14ac:dyDescent="0.25">
      <c r="A62" s="36" t="s">
        <v>25</v>
      </c>
      <c r="B62" s="37" t="s">
        <v>28</v>
      </c>
      <c r="C62" s="38">
        <v>43</v>
      </c>
      <c r="D62" s="36" t="s">
        <v>31</v>
      </c>
      <c r="E62" s="45">
        <v>3433</v>
      </c>
      <c r="F62" s="46" t="s">
        <v>55</v>
      </c>
      <c r="G62" s="41"/>
      <c r="H62" s="42">
        <v>5000</v>
      </c>
      <c r="I62" s="48"/>
      <c r="J62" s="42">
        <v>5000</v>
      </c>
      <c r="K62" s="48"/>
      <c r="L62" s="43">
        <v>5000</v>
      </c>
      <c r="M62" s="49"/>
      <c r="N62" s="42">
        <v>5000</v>
      </c>
      <c r="O62" s="49"/>
      <c r="P62" s="42">
        <v>5000</v>
      </c>
      <c r="Q62" s="48"/>
      <c r="R62" s="43">
        <v>0</v>
      </c>
      <c r="S62" s="49"/>
      <c r="T62" s="42">
        <v>5000</v>
      </c>
      <c r="U62" s="49"/>
      <c r="V62" s="43">
        <v>0</v>
      </c>
      <c r="W62" s="49"/>
      <c r="X62" s="42">
        <v>5000</v>
      </c>
      <c r="Y62" s="49"/>
    </row>
    <row r="63" spans="1:25" x14ac:dyDescent="0.25">
      <c r="A63" s="36" t="s">
        <v>25</v>
      </c>
      <c r="B63" s="37" t="s">
        <v>28</v>
      </c>
      <c r="C63" s="38">
        <v>43</v>
      </c>
      <c r="D63" s="36" t="s">
        <v>31</v>
      </c>
      <c r="E63" s="45">
        <v>3434</v>
      </c>
      <c r="F63" s="46" t="s">
        <v>56</v>
      </c>
      <c r="G63" s="41"/>
      <c r="H63" s="42">
        <v>1000</v>
      </c>
      <c r="I63" s="48"/>
      <c r="J63" s="42">
        <v>150000</v>
      </c>
      <c r="K63" s="48"/>
      <c r="L63" s="43">
        <v>10000</v>
      </c>
      <c r="M63" s="49"/>
      <c r="N63" s="42">
        <v>10000</v>
      </c>
      <c r="O63" s="49"/>
      <c r="P63" s="42">
        <v>150000</v>
      </c>
      <c r="Q63" s="48"/>
      <c r="R63" s="43">
        <v>10000</v>
      </c>
      <c r="S63" s="49"/>
      <c r="T63" s="42">
        <v>10000</v>
      </c>
      <c r="U63" s="49"/>
      <c r="V63" s="43">
        <v>10000</v>
      </c>
      <c r="W63" s="49"/>
      <c r="X63" s="42">
        <v>10000</v>
      </c>
      <c r="Y63" s="49"/>
    </row>
    <row r="64" spans="1:25" ht="31.5" x14ac:dyDescent="0.25">
      <c r="A64" s="22" t="s">
        <v>25</v>
      </c>
      <c r="B64" s="23" t="s">
        <v>28</v>
      </c>
      <c r="C64" s="59">
        <v>43</v>
      </c>
      <c r="D64" s="23"/>
      <c r="E64" s="25">
        <v>42</v>
      </c>
      <c r="F64" s="26"/>
      <c r="G64" s="26"/>
      <c r="H64" s="27">
        <f>H65</f>
        <v>20000</v>
      </c>
      <c r="I64" s="27">
        <f>I65</f>
        <v>0</v>
      </c>
      <c r="J64" s="27">
        <f t="shared" ref="J64:K65" si="92">J65</f>
        <v>0</v>
      </c>
      <c r="K64" s="27">
        <f t="shared" si="92"/>
        <v>0</v>
      </c>
      <c r="L64" s="27">
        <v>70000</v>
      </c>
      <c r="M64" s="27">
        <f>M65</f>
        <v>0</v>
      </c>
      <c r="N64" s="27">
        <f t="shared" ref="N64:U64" si="93">N65</f>
        <v>70000</v>
      </c>
      <c r="O64" s="27">
        <f t="shared" si="93"/>
        <v>0</v>
      </c>
      <c r="P64" s="27">
        <f t="shared" si="93"/>
        <v>0</v>
      </c>
      <c r="Q64" s="27">
        <f t="shared" si="93"/>
        <v>0</v>
      </c>
      <c r="R64" s="27">
        <v>55000</v>
      </c>
      <c r="S64" s="27">
        <f t="shared" si="93"/>
        <v>0</v>
      </c>
      <c r="T64" s="27">
        <f t="shared" si="93"/>
        <v>55000</v>
      </c>
      <c r="U64" s="27">
        <f t="shared" si="93"/>
        <v>0</v>
      </c>
      <c r="V64" s="27">
        <v>55000</v>
      </c>
      <c r="W64" s="27">
        <f t="shared" ref="W64:Y64" si="94">W65</f>
        <v>0</v>
      </c>
      <c r="X64" s="27">
        <f t="shared" si="94"/>
        <v>55000</v>
      </c>
      <c r="Y64" s="27">
        <f t="shared" si="94"/>
        <v>0</v>
      </c>
    </row>
    <row r="65" spans="1:25" ht="15.75" x14ac:dyDescent="0.25">
      <c r="A65" s="28" t="s">
        <v>25</v>
      </c>
      <c r="B65" s="29" t="s">
        <v>28</v>
      </c>
      <c r="C65" s="30">
        <v>43</v>
      </c>
      <c r="D65" s="28"/>
      <c r="E65" s="31">
        <v>422</v>
      </c>
      <c r="F65" s="61"/>
      <c r="G65" s="61"/>
      <c r="H65" s="62">
        <f>H66</f>
        <v>20000</v>
      </c>
      <c r="I65" s="62">
        <f>I66</f>
        <v>0</v>
      </c>
      <c r="J65" s="62">
        <f t="shared" si="92"/>
        <v>0</v>
      </c>
      <c r="K65" s="62">
        <f t="shared" si="92"/>
        <v>0</v>
      </c>
      <c r="L65" s="62">
        <v>70000</v>
      </c>
      <c r="M65" s="62">
        <f>M66+M67+M68</f>
        <v>0</v>
      </c>
      <c r="N65" s="62">
        <f t="shared" ref="N65:Q65" si="95">N66+N67+N68</f>
        <v>70000</v>
      </c>
      <c r="O65" s="62">
        <f t="shared" si="95"/>
        <v>0</v>
      </c>
      <c r="P65" s="62">
        <f t="shared" si="95"/>
        <v>0</v>
      </c>
      <c r="Q65" s="62">
        <f t="shared" si="95"/>
        <v>0</v>
      </c>
      <c r="R65" s="62">
        <v>55000</v>
      </c>
      <c r="S65" s="62">
        <f t="shared" ref="S65:Y65" si="96">S66+S67+S68</f>
        <v>0</v>
      </c>
      <c r="T65" s="62">
        <f t="shared" si="96"/>
        <v>55000</v>
      </c>
      <c r="U65" s="62">
        <f t="shared" si="96"/>
        <v>0</v>
      </c>
      <c r="V65" s="62">
        <v>55000</v>
      </c>
      <c r="W65" s="62">
        <f t="shared" ref="W65" si="97">W66+W67+W68</f>
        <v>0</v>
      </c>
      <c r="X65" s="62">
        <f t="shared" si="96"/>
        <v>55000</v>
      </c>
      <c r="Y65" s="62">
        <f t="shared" si="96"/>
        <v>0</v>
      </c>
    </row>
    <row r="66" spans="1:25" x14ac:dyDescent="0.25">
      <c r="A66" s="36" t="s">
        <v>25</v>
      </c>
      <c r="B66" s="37" t="s">
        <v>28</v>
      </c>
      <c r="C66" s="38">
        <v>43</v>
      </c>
      <c r="D66" s="36" t="s">
        <v>31</v>
      </c>
      <c r="E66" s="45">
        <v>4221</v>
      </c>
      <c r="F66" s="63" t="s">
        <v>57</v>
      </c>
      <c r="G66" s="63"/>
      <c r="H66" s="43">
        <v>20000</v>
      </c>
      <c r="I66" s="49"/>
      <c r="J66" s="43"/>
      <c r="K66" s="49"/>
      <c r="L66" s="43">
        <v>20000</v>
      </c>
      <c r="M66" s="49"/>
      <c r="N66" s="43">
        <v>20000</v>
      </c>
      <c r="O66" s="49"/>
      <c r="P66" s="43"/>
      <c r="Q66" s="49"/>
      <c r="R66" s="43">
        <v>20000</v>
      </c>
      <c r="S66" s="49"/>
      <c r="T66" s="43">
        <v>20000</v>
      </c>
      <c r="U66" s="49"/>
      <c r="V66" s="43">
        <v>20000</v>
      </c>
      <c r="W66" s="49"/>
      <c r="X66" s="43">
        <v>20000</v>
      </c>
      <c r="Y66" s="49"/>
    </row>
    <row r="67" spans="1:25" ht="15.75" x14ac:dyDescent="0.25">
      <c r="A67" s="50" t="s">
        <v>25</v>
      </c>
      <c r="B67" s="51" t="s">
        <v>28</v>
      </c>
      <c r="C67" s="52">
        <v>43</v>
      </c>
      <c r="D67" s="53" t="s">
        <v>31</v>
      </c>
      <c r="E67" s="54">
        <v>4222</v>
      </c>
      <c r="F67" s="46" t="s">
        <v>58</v>
      </c>
      <c r="G67" s="55"/>
      <c r="H67" s="56"/>
      <c r="I67" s="49"/>
      <c r="J67" s="56"/>
      <c r="K67" s="49"/>
      <c r="L67" s="56">
        <v>20000</v>
      </c>
      <c r="M67" s="49"/>
      <c r="N67" s="56">
        <v>20000</v>
      </c>
      <c r="O67" s="49"/>
      <c r="P67" s="56"/>
      <c r="Q67" s="57"/>
      <c r="R67" s="56">
        <v>15000</v>
      </c>
      <c r="S67" s="49"/>
      <c r="T67" s="58">
        <v>15000</v>
      </c>
      <c r="U67" s="49"/>
      <c r="V67" s="58">
        <v>15000</v>
      </c>
      <c r="W67" s="49"/>
      <c r="X67" s="58">
        <v>15000</v>
      </c>
      <c r="Y67" s="49"/>
    </row>
    <row r="68" spans="1:25" ht="15.75" x14ac:dyDescent="0.25">
      <c r="A68" s="50" t="s">
        <v>25</v>
      </c>
      <c r="B68" s="51" t="s">
        <v>28</v>
      </c>
      <c r="C68" s="52">
        <v>43</v>
      </c>
      <c r="D68" s="53" t="s">
        <v>31</v>
      </c>
      <c r="E68" s="54">
        <v>4223</v>
      </c>
      <c r="F68" s="46" t="s">
        <v>59</v>
      </c>
      <c r="G68" s="55"/>
      <c r="H68" s="56"/>
      <c r="I68" s="49"/>
      <c r="J68" s="56"/>
      <c r="K68" s="49"/>
      <c r="L68" s="56">
        <v>30000</v>
      </c>
      <c r="M68" s="49"/>
      <c r="N68" s="56">
        <v>30000</v>
      </c>
      <c r="O68" s="49"/>
      <c r="P68" s="56"/>
      <c r="Q68" s="57"/>
      <c r="R68" s="56">
        <v>20000</v>
      </c>
      <c r="S68" s="49"/>
      <c r="T68" s="58">
        <v>20000</v>
      </c>
      <c r="U68" s="49"/>
      <c r="V68" s="58">
        <v>20000</v>
      </c>
      <c r="W68" s="49"/>
      <c r="X68" s="58">
        <v>20000</v>
      </c>
      <c r="Y68" s="49"/>
    </row>
    <row r="69" spans="1:25" ht="33.75" x14ac:dyDescent="0.25">
      <c r="A69" s="16" t="s">
        <v>25</v>
      </c>
      <c r="B69" s="17" t="s">
        <v>60</v>
      </c>
      <c r="C69" s="17"/>
      <c r="D69" s="17"/>
      <c r="E69" s="18"/>
      <c r="F69" s="19" t="s">
        <v>61</v>
      </c>
      <c r="G69" s="20" t="s">
        <v>30</v>
      </c>
      <c r="H69" s="64">
        <f t="shared" ref="H69:Y69" si="98">H70++H73+H76+H81</f>
        <v>27701000</v>
      </c>
      <c r="I69" s="64">
        <f t="shared" si="98"/>
        <v>27601000</v>
      </c>
      <c r="J69" s="64">
        <f t="shared" si="98"/>
        <v>27200000</v>
      </c>
      <c r="K69" s="64">
        <f t="shared" si="98"/>
        <v>27100000</v>
      </c>
      <c r="L69" s="64">
        <v>27200000</v>
      </c>
      <c r="M69" s="64">
        <f t="shared" si="98"/>
        <v>27100000</v>
      </c>
      <c r="N69" s="64">
        <f t="shared" si="98"/>
        <v>24085354</v>
      </c>
      <c r="O69" s="64">
        <f t="shared" si="98"/>
        <v>23985354</v>
      </c>
      <c r="P69" s="64">
        <f t="shared" si="98"/>
        <v>26200000</v>
      </c>
      <c r="Q69" s="64">
        <f t="shared" si="98"/>
        <v>26100000</v>
      </c>
      <c r="R69" s="64">
        <v>26200000</v>
      </c>
      <c r="S69" s="64">
        <f t="shared" si="98"/>
        <v>26100000</v>
      </c>
      <c r="T69" s="64">
        <f t="shared" si="98"/>
        <v>25800000</v>
      </c>
      <c r="U69" s="64">
        <f t="shared" si="98"/>
        <v>25700000</v>
      </c>
      <c r="V69" s="64">
        <v>58200000</v>
      </c>
      <c r="W69" s="64">
        <f t="shared" si="98"/>
        <v>58100000</v>
      </c>
      <c r="X69" s="64">
        <f t="shared" si="98"/>
        <v>46100000</v>
      </c>
      <c r="Y69" s="64">
        <f t="shared" si="98"/>
        <v>46000000</v>
      </c>
    </row>
    <row r="70" spans="1:25" ht="31.5" x14ac:dyDescent="0.25">
      <c r="A70" s="22" t="s">
        <v>25</v>
      </c>
      <c r="B70" s="23" t="s">
        <v>60</v>
      </c>
      <c r="C70" s="24">
        <v>11</v>
      </c>
      <c r="D70" s="23"/>
      <c r="E70" s="25">
        <v>32</v>
      </c>
      <c r="F70" s="26"/>
      <c r="G70" s="26"/>
      <c r="H70" s="27">
        <f>H71</f>
        <v>5100000</v>
      </c>
      <c r="I70" s="27">
        <f>I71</f>
        <v>5100000</v>
      </c>
      <c r="J70" s="27">
        <f t="shared" ref="J70:Y71" si="99">J71</f>
        <v>3100000</v>
      </c>
      <c r="K70" s="27">
        <f t="shared" si="99"/>
        <v>3100000</v>
      </c>
      <c r="L70" s="27">
        <v>3100000</v>
      </c>
      <c r="M70" s="27">
        <f>M71</f>
        <v>3100000</v>
      </c>
      <c r="N70" s="27">
        <f t="shared" si="99"/>
        <v>3100000</v>
      </c>
      <c r="O70" s="27">
        <f t="shared" si="99"/>
        <v>3100000</v>
      </c>
      <c r="P70" s="27">
        <f t="shared" si="99"/>
        <v>3100000</v>
      </c>
      <c r="Q70" s="27">
        <f t="shared" si="99"/>
        <v>3100000</v>
      </c>
      <c r="R70" s="27">
        <v>3100000</v>
      </c>
      <c r="S70" s="27">
        <f>S71</f>
        <v>3100000</v>
      </c>
      <c r="T70" s="27">
        <f t="shared" si="99"/>
        <v>3100000</v>
      </c>
      <c r="U70" s="27">
        <f t="shared" si="99"/>
        <v>3100000</v>
      </c>
      <c r="V70" s="27">
        <v>5000000</v>
      </c>
      <c r="W70" s="27">
        <f>W71</f>
        <v>5000000</v>
      </c>
      <c r="X70" s="27">
        <f t="shared" si="99"/>
        <v>5000000</v>
      </c>
      <c r="Y70" s="27">
        <f t="shared" si="99"/>
        <v>5000000</v>
      </c>
    </row>
    <row r="71" spans="1:25" ht="15.75" x14ac:dyDescent="0.25">
      <c r="A71" s="28" t="s">
        <v>25</v>
      </c>
      <c r="B71" s="29" t="s">
        <v>60</v>
      </c>
      <c r="C71" s="30">
        <v>11</v>
      </c>
      <c r="D71" s="28"/>
      <c r="E71" s="31">
        <v>323</v>
      </c>
      <c r="F71" s="32"/>
      <c r="G71" s="33"/>
      <c r="H71" s="34">
        <f>H72</f>
        <v>5100000</v>
      </c>
      <c r="I71" s="34">
        <f>I72</f>
        <v>5100000</v>
      </c>
      <c r="J71" s="34">
        <f t="shared" si="99"/>
        <v>3100000</v>
      </c>
      <c r="K71" s="34">
        <f t="shared" si="99"/>
        <v>3100000</v>
      </c>
      <c r="L71" s="34">
        <v>3100000</v>
      </c>
      <c r="M71" s="35">
        <f>M72</f>
        <v>3100000</v>
      </c>
      <c r="N71" s="34">
        <f t="shared" si="99"/>
        <v>3100000</v>
      </c>
      <c r="O71" s="34">
        <f t="shared" si="99"/>
        <v>3100000</v>
      </c>
      <c r="P71" s="34">
        <f t="shared" si="99"/>
        <v>3100000</v>
      </c>
      <c r="Q71" s="34">
        <f t="shared" si="99"/>
        <v>3100000</v>
      </c>
      <c r="R71" s="34">
        <v>3100000</v>
      </c>
      <c r="S71" s="35">
        <f>S72</f>
        <v>3100000</v>
      </c>
      <c r="T71" s="34">
        <f t="shared" si="99"/>
        <v>3100000</v>
      </c>
      <c r="U71" s="34">
        <f t="shared" si="99"/>
        <v>3100000</v>
      </c>
      <c r="V71" s="35">
        <v>5000000</v>
      </c>
      <c r="W71" s="35">
        <f>W72</f>
        <v>5000000</v>
      </c>
      <c r="X71" s="34">
        <f t="shared" si="99"/>
        <v>5000000</v>
      </c>
      <c r="Y71" s="34">
        <f t="shared" si="99"/>
        <v>5000000</v>
      </c>
    </row>
    <row r="72" spans="1:25" ht="30" x14ac:dyDescent="0.25">
      <c r="A72" s="36" t="s">
        <v>25</v>
      </c>
      <c r="B72" s="37" t="s">
        <v>60</v>
      </c>
      <c r="C72" s="38">
        <v>11</v>
      </c>
      <c r="D72" s="36" t="s">
        <v>31</v>
      </c>
      <c r="E72" s="39">
        <v>3232</v>
      </c>
      <c r="F72" s="40" t="s">
        <v>41</v>
      </c>
      <c r="G72" s="41"/>
      <c r="H72" s="42">
        <v>5100000</v>
      </c>
      <c r="I72" s="42">
        <v>5100000</v>
      </c>
      <c r="J72" s="42">
        <v>3100000</v>
      </c>
      <c r="K72" s="42">
        <v>3100000</v>
      </c>
      <c r="L72" s="43">
        <v>3100000</v>
      </c>
      <c r="M72" s="43">
        <f>L72</f>
        <v>3100000</v>
      </c>
      <c r="N72" s="42">
        <v>3100000</v>
      </c>
      <c r="O72" s="43">
        <f>N72</f>
        <v>3100000</v>
      </c>
      <c r="P72" s="42">
        <v>3100000</v>
      </c>
      <c r="Q72" s="42">
        <v>3100000</v>
      </c>
      <c r="R72" s="43">
        <v>3100000</v>
      </c>
      <c r="S72" s="43">
        <f>R72</f>
        <v>3100000</v>
      </c>
      <c r="T72" s="42">
        <v>3100000</v>
      </c>
      <c r="U72" s="43">
        <f>T72</f>
        <v>3100000</v>
      </c>
      <c r="V72" s="43">
        <v>5000000</v>
      </c>
      <c r="W72" s="43">
        <f>V72</f>
        <v>5000000</v>
      </c>
      <c r="X72" s="42">
        <v>5000000</v>
      </c>
      <c r="Y72" s="43">
        <f>X72</f>
        <v>5000000</v>
      </c>
    </row>
    <row r="73" spans="1:25" ht="31.5" x14ac:dyDescent="0.25">
      <c r="A73" s="22" t="s">
        <v>25</v>
      </c>
      <c r="B73" s="23" t="s">
        <v>60</v>
      </c>
      <c r="C73" s="24">
        <v>11</v>
      </c>
      <c r="D73" s="24"/>
      <c r="E73" s="25">
        <v>41</v>
      </c>
      <c r="F73" s="26"/>
      <c r="G73" s="65"/>
      <c r="H73" s="47">
        <f>H74</f>
        <v>1000</v>
      </c>
      <c r="I73" s="47">
        <f>I74</f>
        <v>1000</v>
      </c>
      <c r="J73" s="47">
        <f t="shared" ref="J73:Y74" si="100">J74</f>
        <v>3000000</v>
      </c>
      <c r="K73" s="47">
        <f t="shared" si="100"/>
        <v>3000000</v>
      </c>
      <c r="L73" s="47">
        <v>100000</v>
      </c>
      <c r="M73" s="47">
        <f>M74</f>
        <v>100000</v>
      </c>
      <c r="N73" s="47">
        <f t="shared" si="100"/>
        <v>100000</v>
      </c>
      <c r="O73" s="47">
        <f t="shared" si="100"/>
        <v>100000</v>
      </c>
      <c r="P73" s="47">
        <f t="shared" si="100"/>
        <v>3000000</v>
      </c>
      <c r="Q73" s="47">
        <f t="shared" si="100"/>
        <v>3000000</v>
      </c>
      <c r="R73" s="47">
        <v>100000</v>
      </c>
      <c r="S73" s="47">
        <f>S74</f>
        <v>100000</v>
      </c>
      <c r="T73" s="47">
        <f t="shared" si="100"/>
        <v>100000</v>
      </c>
      <c r="U73" s="47">
        <f t="shared" si="100"/>
        <v>100000</v>
      </c>
      <c r="V73" s="47">
        <v>100000</v>
      </c>
      <c r="W73" s="47">
        <f>W74</f>
        <v>100000</v>
      </c>
      <c r="X73" s="47">
        <f t="shared" si="100"/>
        <v>100000</v>
      </c>
      <c r="Y73" s="47">
        <f t="shared" si="100"/>
        <v>100000</v>
      </c>
    </row>
    <row r="74" spans="1:25" ht="15.75" x14ac:dyDescent="0.25">
      <c r="A74" s="28" t="s">
        <v>25</v>
      </c>
      <c r="B74" s="29" t="s">
        <v>60</v>
      </c>
      <c r="C74" s="30">
        <v>11</v>
      </c>
      <c r="D74" s="66"/>
      <c r="E74" s="44">
        <v>411</v>
      </c>
      <c r="F74" s="32"/>
      <c r="G74" s="67"/>
      <c r="H74" s="35">
        <f>H75</f>
        <v>1000</v>
      </c>
      <c r="I74" s="35">
        <f>I75</f>
        <v>1000</v>
      </c>
      <c r="J74" s="35">
        <f t="shared" si="100"/>
        <v>3000000</v>
      </c>
      <c r="K74" s="35">
        <f t="shared" si="100"/>
        <v>3000000</v>
      </c>
      <c r="L74" s="35">
        <v>100000</v>
      </c>
      <c r="M74" s="35">
        <f>M75</f>
        <v>100000</v>
      </c>
      <c r="N74" s="35">
        <f t="shared" si="100"/>
        <v>100000</v>
      </c>
      <c r="O74" s="35">
        <f t="shared" si="100"/>
        <v>100000</v>
      </c>
      <c r="P74" s="35">
        <f t="shared" si="100"/>
        <v>3000000</v>
      </c>
      <c r="Q74" s="35">
        <f t="shared" si="100"/>
        <v>3000000</v>
      </c>
      <c r="R74" s="35">
        <v>100000</v>
      </c>
      <c r="S74" s="35">
        <f>S75</f>
        <v>100000</v>
      </c>
      <c r="T74" s="35">
        <f t="shared" si="100"/>
        <v>100000</v>
      </c>
      <c r="U74" s="35">
        <f t="shared" si="100"/>
        <v>100000</v>
      </c>
      <c r="V74" s="35">
        <v>100000</v>
      </c>
      <c r="W74" s="35">
        <f>W75</f>
        <v>100000</v>
      </c>
      <c r="X74" s="35">
        <f>X75</f>
        <v>100000</v>
      </c>
      <c r="Y74" s="35">
        <f t="shared" si="100"/>
        <v>100000</v>
      </c>
    </row>
    <row r="75" spans="1:25" x14ac:dyDescent="0.25">
      <c r="A75" s="36" t="s">
        <v>25</v>
      </c>
      <c r="B75" s="37" t="s">
        <v>60</v>
      </c>
      <c r="C75" s="38">
        <v>11</v>
      </c>
      <c r="D75" s="68" t="s">
        <v>31</v>
      </c>
      <c r="E75" s="69">
        <v>4111</v>
      </c>
      <c r="F75" s="40" t="s">
        <v>62</v>
      </c>
      <c r="G75" s="70"/>
      <c r="H75" s="43">
        <v>1000</v>
      </c>
      <c r="I75" s="43">
        <v>1000</v>
      </c>
      <c r="J75" s="43">
        <v>3000000</v>
      </c>
      <c r="K75" s="43">
        <v>3000000</v>
      </c>
      <c r="L75" s="43">
        <v>100000</v>
      </c>
      <c r="M75" s="43">
        <f>L75</f>
        <v>100000</v>
      </c>
      <c r="N75" s="43">
        <v>100000</v>
      </c>
      <c r="O75" s="43">
        <f>N75</f>
        <v>100000</v>
      </c>
      <c r="P75" s="43">
        <v>3000000</v>
      </c>
      <c r="Q75" s="43">
        <v>3000000</v>
      </c>
      <c r="R75" s="43">
        <v>100000</v>
      </c>
      <c r="S75" s="43">
        <f>R75</f>
        <v>100000</v>
      </c>
      <c r="T75" s="43">
        <v>100000</v>
      </c>
      <c r="U75" s="43">
        <f>T75</f>
        <v>100000</v>
      </c>
      <c r="V75" s="43">
        <v>100000</v>
      </c>
      <c r="W75" s="43">
        <f>V75</f>
        <v>100000</v>
      </c>
      <c r="X75" s="43">
        <v>100000</v>
      </c>
      <c r="Y75" s="43">
        <f>X75</f>
        <v>100000</v>
      </c>
    </row>
    <row r="76" spans="1:25" ht="31.5" x14ac:dyDescent="0.25">
      <c r="A76" s="22" t="s">
        <v>25</v>
      </c>
      <c r="B76" s="23" t="s">
        <v>60</v>
      </c>
      <c r="C76" s="24">
        <v>11</v>
      </c>
      <c r="D76" s="23"/>
      <c r="E76" s="25">
        <v>42</v>
      </c>
      <c r="F76" s="26"/>
      <c r="G76" s="26"/>
      <c r="H76" s="27">
        <f t="shared" ref="H76:Y77" si="101">H77</f>
        <v>22500000</v>
      </c>
      <c r="I76" s="27">
        <f t="shared" si="101"/>
        <v>22500000</v>
      </c>
      <c r="J76" s="27">
        <f t="shared" si="101"/>
        <v>21000000</v>
      </c>
      <c r="K76" s="27">
        <f t="shared" si="101"/>
        <v>21000000</v>
      </c>
      <c r="L76" s="27">
        <v>23900000</v>
      </c>
      <c r="M76" s="27">
        <f>M77+M79</f>
        <v>23900000</v>
      </c>
      <c r="N76" s="27">
        <f t="shared" ref="N76:Y76" si="102">N77+N79</f>
        <v>20785354</v>
      </c>
      <c r="O76" s="27">
        <f t="shared" si="102"/>
        <v>20785354</v>
      </c>
      <c r="P76" s="27">
        <f t="shared" si="102"/>
        <v>20000000</v>
      </c>
      <c r="Q76" s="27">
        <f t="shared" si="102"/>
        <v>20000000</v>
      </c>
      <c r="R76" s="27">
        <v>22900000</v>
      </c>
      <c r="S76" s="27">
        <f t="shared" ref="S76" si="103">S77+S79</f>
        <v>22900000</v>
      </c>
      <c r="T76" s="27">
        <f t="shared" si="102"/>
        <v>22500000</v>
      </c>
      <c r="U76" s="27">
        <f t="shared" si="102"/>
        <v>22500000</v>
      </c>
      <c r="V76" s="27">
        <v>53000000</v>
      </c>
      <c r="W76" s="27">
        <f t="shared" ref="W76" si="104">W77+W79</f>
        <v>53000000</v>
      </c>
      <c r="X76" s="27">
        <f t="shared" si="102"/>
        <v>40900000</v>
      </c>
      <c r="Y76" s="27">
        <f t="shared" si="102"/>
        <v>40900000</v>
      </c>
    </row>
    <row r="77" spans="1:25" ht="15.75" x14ac:dyDescent="0.25">
      <c r="A77" s="28" t="s">
        <v>25</v>
      </c>
      <c r="B77" s="29" t="s">
        <v>60</v>
      </c>
      <c r="C77" s="30">
        <v>11</v>
      </c>
      <c r="D77" s="28"/>
      <c r="E77" s="31">
        <v>421</v>
      </c>
      <c r="F77" s="71"/>
      <c r="G77" s="33"/>
      <c r="H77" s="34">
        <f>H78</f>
        <v>22500000</v>
      </c>
      <c r="I77" s="34">
        <f>I78</f>
        <v>22500000</v>
      </c>
      <c r="J77" s="34">
        <f t="shared" si="101"/>
        <v>21000000</v>
      </c>
      <c r="K77" s="34">
        <f t="shared" si="101"/>
        <v>21000000</v>
      </c>
      <c r="L77" s="34">
        <v>20000000</v>
      </c>
      <c r="M77" s="35">
        <f>M78</f>
        <v>20000000</v>
      </c>
      <c r="N77" s="34">
        <f t="shared" si="101"/>
        <v>17385354</v>
      </c>
      <c r="O77" s="34">
        <f t="shared" si="101"/>
        <v>17385354</v>
      </c>
      <c r="P77" s="34">
        <f t="shared" si="101"/>
        <v>20000000</v>
      </c>
      <c r="Q77" s="34">
        <f t="shared" si="101"/>
        <v>20000000</v>
      </c>
      <c r="R77" s="34">
        <v>20000000</v>
      </c>
      <c r="S77" s="35">
        <f>S78</f>
        <v>20000000</v>
      </c>
      <c r="T77" s="34">
        <f t="shared" si="101"/>
        <v>20000000</v>
      </c>
      <c r="U77" s="34">
        <f t="shared" si="101"/>
        <v>20000000</v>
      </c>
      <c r="V77" s="35">
        <v>50000000</v>
      </c>
      <c r="W77" s="35">
        <f>W78</f>
        <v>50000000</v>
      </c>
      <c r="X77" s="34">
        <f t="shared" si="101"/>
        <v>38400000</v>
      </c>
      <c r="Y77" s="34">
        <f t="shared" si="101"/>
        <v>38400000</v>
      </c>
    </row>
    <row r="78" spans="1:25" x14ac:dyDescent="0.25">
      <c r="A78" s="36" t="s">
        <v>25</v>
      </c>
      <c r="B78" s="37" t="s">
        <v>60</v>
      </c>
      <c r="C78" s="38">
        <v>11</v>
      </c>
      <c r="D78" s="36" t="s">
        <v>31</v>
      </c>
      <c r="E78" s="39">
        <v>4214</v>
      </c>
      <c r="F78" s="46" t="s">
        <v>63</v>
      </c>
      <c r="G78" s="41"/>
      <c r="H78" s="42">
        <v>22500000</v>
      </c>
      <c r="I78" s="42">
        <v>22500000</v>
      </c>
      <c r="J78" s="42">
        <v>21000000</v>
      </c>
      <c r="K78" s="42">
        <v>21000000</v>
      </c>
      <c r="L78" s="43">
        <v>20000000</v>
      </c>
      <c r="M78" s="43">
        <f>L78</f>
        <v>20000000</v>
      </c>
      <c r="N78" s="42">
        <v>17385354</v>
      </c>
      <c r="O78" s="43">
        <f>N78</f>
        <v>17385354</v>
      </c>
      <c r="P78" s="42">
        <v>20000000</v>
      </c>
      <c r="Q78" s="42">
        <v>20000000</v>
      </c>
      <c r="R78" s="43">
        <v>20000000</v>
      </c>
      <c r="S78" s="43">
        <f>R78</f>
        <v>20000000</v>
      </c>
      <c r="T78" s="42">
        <v>20000000</v>
      </c>
      <c r="U78" s="43">
        <f>T78</f>
        <v>20000000</v>
      </c>
      <c r="V78" s="43">
        <v>50000000</v>
      </c>
      <c r="W78" s="43">
        <f>V78</f>
        <v>50000000</v>
      </c>
      <c r="X78" s="42">
        <v>38400000</v>
      </c>
      <c r="Y78" s="43">
        <f>X78</f>
        <v>38400000</v>
      </c>
    </row>
    <row r="79" spans="1:25" ht="15.75" x14ac:dyDescent="0.25">
      <c r="A79" s="50" t="s">
        <v>25</v>
      </c>
      <c r="B79" s="29" t="s">
        <v>60</v>
      </c>
      <c r="C79" s="30">
        <v>11</v>
      </c>
      <c r="D79" s="28"/>
      <c r="E79" s="31">
        <v>426</v>
      </c>
      <c r="F79" s="71"/>
      <c r="G79" s="33"/>
      <c r="H79" s="34"/>
      <c r="I79" s="34"/>
      <c r="J79" s="34"/>
      <c r="K79" s="34"/>
      <c r="L79" s="62">
        <v>3900000</v>
      </c>
      <c r="M79" s="62">
        <f>M80</f>
        <v>3900000</v>
      </c>
      <c r="N79" s="62">
        <f t="shared" ref="N79:Y79" si="105">N80</f>
        <v>3400000</v>
      </c>
      <c r="O79" s="62">
        <f t="shared" si="105"/>
        <v>3400000</v>
      </c>
      <c r="P79" s="62">
        <f t="shared" si="105"/>
        <v>0</v>
      </c>
      <c r="Q79" s="62">
        <f t="shared" si="105"/>
        <v>0</v>
      </c>
      <c r="R79" s="62">
        <v>2900000</v>
      </c>
      <c r="S79" s="62">
        <f t="shared" si="105"/>
        <v>2900000</v>
      </c>
      <c r="T79" s="62">
        <f t="shared" si="105"/>
        <v>2500000</v>
      </c>
      <c r="U79" s="62">
        <f t="shared" si="105"/>
        <v>2500000</v>
      </c>
      <c r="V79" s="62">
        <v>3000000</v>
      </c>
      <c r="W79" s="62">
        <f t="shared" si="105"/>
        <v>3000000</v>
      </c>
      <c r="X79" s="62">
        <f t="shared" si="105"/>
        <v>2500000</v>
      </c>
      <c r="Y79" s="62">
        <f t="shared" si="105"/>
        <v>2500000</v>
      </c>
    </row>
    <row r="80" spans="1:25" ht="15.75" x14ac:dyDescent="0.25">
      <c r="A80" s="50" t="s">
        <v>25</v>
      </c>
      <c r="B80" s="51" t="s">
        <v>60</v>
      </c>
      <c r="C80" s="52">
        <v>11</v>
      </c>
      <c r="D80" s="53" t="s">
        <v>31</v>
      </c>
      <c r="E80" s="54">
        <v>4263</v>
      </c>
      <c r="F80" s="46" t="s">
        <v>64</v>
      </c>
      <c r="G80" s="55"/>
      <c r="H80" s="56"/>
      <c r="I80" s="56"/>
      <c r="J80" s="56"/>
      <c r="K80" s="56"/>
      <c r="L80" s="43">
        <v>3900000</v>
      </c>
      <c r="M80" s="43">
        <f>L80</f>
        <v>3900000</v>
      </c>
      <c r="N80" s="56">
        <v>3400000</v>
      </c>
      <c r="O80" s="43">
        <f>N80</f>
        <v>3400000</v>
      </c>
      <c r="P80" s="56"/>
      <c r="Q80" s="56"/>
      <c r="R80" s="43">
        <v>2900000</v>
      </c>
      <c r="S80" s="43">
        <f>R80</f>
        <v>2900000</v>
      </c>
      <c r="T80" s="56">
        <v>2500000</v>
      </c>
      <c r="U80" s="43">
        <f>T80</f>
        <v>2500000</v>
      </c>
      <c r="V80" s="43">
        <v>3000000</v>
      </c>
      <c r="W80" s="43">
        <f>V80</f>
        <v>3000000</v>
      </c>
      <c r="X80" s="56">
        <v>2500000</v>
      </c>
      <c r="Y80" s="43">
        <f>X80</f>
        <v>2500000</v>
      </c>
    </row>
    <row r="81" spans="1:25" ht="31.5" x14ac:dyDescent="0.25">
      <c r="A81" s="22" t="s">
        <v>25</v>
      </c>
      <c r="B81" s="23" t="s">
        <v>60</v>
      </c>
      <c r="C81" s="24">
        <v>43</v>
      </c>
      <c r="D81" s="24"/>
      <c r="E81" s="25">
        <v>41</v>
      </c>
      <c r="F81" s="26"/>
      <c r="G81" s="65"/>
      <c r="H81" s="47">
        <f>H82</f>
        <v>100000</v>
      </c>
      <c r="I81" s="47">
        <f>I82</f>
        <v>0</v>
      </c>
      <c r="J81" s="47">
        <f t="shared" ref="J81:Y82" si="106">J82</f>
        <v>100000</v>
      </c>
      <c r="K81" s="47">
        <f t="shared" si="106"/>
        <v>0</v>
      </c>
      <c r="L81" s="47">
        <v>100000</v>
      </c>
      <c r="M81" s="47">
        <f>M82</f>
        <v>0</v>
      </c>
      <c r="N81" s="47">
        <f t="shared" si="106"/>
        <v>100000</v>
      </c>
      <c r="O81" s="47">
        <f t="shared" si="106"/>
        <v>0</v>
      </c>
      <c r="P81" s="47">
        <f t="shared" si="106"/>
        <v>100000</v>
      </c>
      <c r="Q81" s="47">
        <f t="shared" si="106"/>
        <v>0</v>
      </c>
      <c r="R81" s="47">
        <v>100000</v>
      </c>
      <c r="S81" s="47">
        <f>S82</f>
        <v>0</v>
      </c>
      <c r="T81" s="47">
        <f t="shared" si="106"/>
        <v>100000</v>
      </c>
      <c r="U81" s="47">
        <f t="shared" si="106"/>
        <v>0</v>
      </c>
      <c r="V81" s="47">
        <v>100000</v>
      </c>
      <c r="W81" s="47">
        <f>W82</f>
        <v>0</v>
      </c>
      <c r="X81" s="47">
        <f t="shared" si="106"/>
        <v>100000</v>
      </c>
      <c r="Y81" s="47">
        <f t="shared" si="106"/>
        <v>0</v>
      </c>
    </row>
    <row r="82" spans="1:25" ht="15.75" x14ac:dyDescent="0.25">
      <c r="A82" s="28" t="s">
        <v>25</v>
      </c>
      <c r="B82" s="29" t="s">
        <v>60</v>
      </c>
      <c r="C82" s="30">
        <v>43</v>
      </c>
      <c r="D82" s="66"/>
      <c r="E82" s="44">
        <v>411</v>
      </c>
      <c r="F82" s="32"/>
      <c r="G82" s="67"/>
      <c r="H82" s="35">
        <f>H83</f>
        <v>100000</v>
      </c>
      <c r="I82" s="35">
        <f>I83</f>
        <v>0</v>
      </c>
      <c r="J82" s="35">
        <f t="shared" si="106"/>
        <v>100000</v>
      </c>
      <c r="K82" s="35">
        <f t="shared" si="106"/>
        <v>0</v>
      </c>
      <c r="L82" s="35">
        <v>100000</v>
      </c>
      <c r="M82" s="60">
        <f>M83</f>
        <v>0</v>
      </c>
      <c r="N82" s="35">
        <f t="shared" si="106"/>
        <v>100000</v>
      </c>
      <c r="O82" s="35">
        <f t="shared" si="106"/>
        <v>0</v>
      </c>
      <c r="P82" s="35">
        <f t="shared" si="106"/>
        <v>100000</v>
      </c>
      <c r="Q82" s="35">
        <f t="shared" si="106"/>
        <v>0</v>
      </c>
      <c r="R82" s="35">
        <v>100000</v>
      </c>
      <c r="S82" s="60">
        <f>S83</f>
        <v>0</v>
      </c>
      <c r="T82" s="35">
        <f t="shared" si="106"/>
        <v>100000</v>
      </c>
      <c r="U82" s="35">
        <f t="shared" si="106"/>
        <v>0</v>
      </c>
      <c r="V82" s="35">
        <v>100000</v>
      </c>
      <c r="W82" s="60">
        <f>W83</f>
        <v>0</v>
      </c>
      <c r="X82" s="35">
        <f t="shared" si="106"/>
        <v>100000</v>
      </c>
      <c r="Y82" s="35">
        <f t="shared" si="106"/>
        <v>0</v>
      </c>
    </row>
    <row r="83" spans="1:25" x14ac:dyDescent="0.25">
      <c r="A83" s="36" t="s">
        <v>25</v>
      </c>
      <c r="B83" s="37" t="s">
        <v>60</v>
      </c>
      <c r="C83" s="38">
        <v>43</v>
      </c>
      <c r="D83" s="68" t="s">
        <v>31</v>
      </c>
      <c r="E83" s="69">
        <v>4111</v>
      </c>
      <c r="F83" s="40" t="s">
        <v>62</v>
      </c>
      <c r="G83" s="70"/>
      <c r="H83" s="43">
        <v>100000</v>
      </c>
      <c r="I83" s="49"/>
      <c r="J83" s="43">
        <v>100000</v>
      </c>
      <c r="K83" s="49"/>
      <c r="L83" s="43">
        <v>100000</v>
      </c>
      <c r="M83" s="49"/>
      <c r="N83" s="43">
        <v>100000</v>
      </c>
      <c r="O83" s="49"/>
      <c r="P83" s="43">
        <v>100000</v>
      </c>
      <c r="Q83" s="49"/>
      <c r="R83" s="43">
        <v>100000</v>
      </c>
      <c r="S83" s="49"/>
      <c r="T83" s="43">
        <v>100000</v>
      </c>
      <c r="U83" s="49"/>
      <c r="V83" s="43">
        <v>100000</v>
      </c>
      <c r="W83" s="49"/>
      <c r="X83" s="43">
        <v>100000</v>
      </c>
      <c r="Y83" s="49"/>
    </row>
    <row r="84" spans="1:25" ht="33.75" x14ac:dyDescent="0.25">
      <c r="A84" s="16" t="s">
        <v>25</v>
      </c>
      <c r="B84" s="17" t="s">
        <v>65</v>
      </c>
      <c r="C84" s="17"/>
      <c r="D84" s="17"/>
      <c r="E84" s="18"/>
      <c r="F84" s="19" t="s">
        <v>66</v>
      </c>
      <c r="G84" s="20" t="s">
        <v>30</v>
      </c>
      <c r="H84" s="21">
        <f t="shared" ref="H84:U86" si="107">H85</f>
        <v>3250000</v>
      </c>
      <c r="I84" s="21">
        <f t="shared" si="107"/>
        <v>3250000</v>
      </c>
      <c r="J84" s="21">
        <f t="shared" si="107"/>
        <v>2250000</v>
      </c>
      <c r="K84" s="21">
        <f t="shared" si="107"/>
        <v>2250000</v>
      </c>
      <c r="L84" s="21">
        <v>2250000</v>
      </c>
      <c r="M84" s="21">
        <f t="shared" ref="M84:M86" si="108">M85</f>
        <v>2250000</v>
      </c>
      <c r="N84" s="21">
        <f t="shared" si="107"/>
        <v>2250000</v>
      </c>
      <c r="O84" s="21">
        <f t="shared" si="107"/>
        <v>2250000</v>
      </c>
      <c r="P84" s="21">
        <f t="shared" si="107"/>
        <v>0</v>
      </c>
      <c r="Q84" s="21">
        <f t="shared" si="107"/>
        <v>0</v>
      </c>
      <c r="R84" s="21">
        <v>0</v>
      </c>
      <c r="S84" s="21">
        <f t="shared" ref="S84:S86" si="109">S85</f>
        <v>0</v>
      </c>
      <c r="T84" s="21">
        <f t="shared" si="107"/>
        <v>0</v>
      </c>
      <c r="U84" s="21">
        <f t="shared" si="107"/>
        <v>0</v>
      </c>
      <c r="V84" s="21">
        <v>0</v>
      </c>
      <c r="W84" s="21">
        <f t="shared" ref="J84:Y86" si="110">W85</f>
        <v>0</v>
      </c>
      <c r="X84" s="21">
        <f t="shared" si="110"/>
        <v>0</v>
      </c>
      <c r="Y84" s="21">
        <f t="shared" si="110"/>
        <v>0</v>
      </c>
    </row>
    <row r="85" spans="1:25" ht="31.5" x14ac:dyDescent="0.25">
      <c r="A85" s="22" t="s">
        <v>25</v>
      </c>
      <c r="B85" s="23" t="s">
        <v>65</v>
      </c>
      <c r="C85" s="24">
        <v>11</v>
      </c>
      <c r="D85" s="23"/>
      <c r="E85" s="25">
        <v>42</v>
      </c>
      <c r="F85" s="26"/>
      <c r="G85" s="65"/>
      <c r="H85" s="47">
        <f t="shared" si="107"/>
        <v>3250000</v>
      </c>
      <c r="I85" s="47">
        <f t="shared" si="107"/>
        <v>3250000</v>
      </c>
      <c r="J85" s="47">
        <f t="shared" si="110"/>
        <v>2250000</v>
      </c>
      <c r="K85" s="47">
        <f t="shared" si="110"/>
        <v>2250000</v>
      </c>
      <c r="L85" s="47">
        <v>2250000</v>
      </c>
      <c r="M85" s="47">
        <f t="shared" si="108"/>
        <v>2250000</v>
      </c>
      <c r="N85" s="47">
        <f t="shared" si="110"/>
        <v>2250000</v>
      </c>
      <c r="O85" s="47">
        <f t="shared" si="110"/>
        <v>2250000</v>
      </c>
      <c r="P85" s="47">
        <f t="shared" si="110"/>
        <v>0</v>
      </c>
      <c r="Q85" s="47">
        <f t="shared" si="110"/>
        <v>0</v>
      </c>
      <c r="R85" s="47">
        <v>0</v>
      </c>
      <c r="S85" s="47">
        <f t="shared" si="109"/>
        <v>0</v>
      </c>
      <c r="T85" s="47">
        <f t="shared" si="110"/>
        <v>0</v>
      </c>
      <c r="U85" s="47">
        <f t="shared" si="110"/>
        <v>0</v>
      </c>
      <c r="V85" s="47">
        <v>0</v>
      </c>
      <c r="W85" s="47">
        <f t="shared" si="110"/>
        <v>0</v>
      </c>
      <c r="X85" s="47">
        <f t="shared" si="110"/>
        <v>0</v>
      </c>
      <c r="Y85" s="47">
        <f t="shared" si="110"/>
        <v>0</v>
      </c>
    </row>
    <row r="86" spans="1:25" ht="15.75" x14ac:dyDescent="0.25">
      <c r="A86" s="28" t="s">
        <v>25</v>
      </c>
      <c r="B86" s="29" t="s">
        <v>65</v>
      </c>
      <c r="C86" s="30">
        <v>11</v>
      </c>
      <c r="D86" s="28"/>
      <c r="E86" s="31">
        <v>421</v>
      </c>
      <c r="F86" s="71"/>
      <c r="G86" s="67"/>
      <c r="H86" s="35">
        <f t="shared" si="107"/>
        <v>3250000</v>
      </c>
      <c r="I86" s="35">
        <f t="shared" si="107"/>
        <v>3250000</v>
      </c>
      <c r="J86" s="35">
        <f t="shared" si="110"/>
        <v>2250000</v>
      </c>
      <c r="K86" s="35">
        <f t="shared" si="110"/>
        <v>2250000</v>
      </c>
      <c r="L86" s="35">
        <v>2250000</v>
      </c>
      <c r="M86" s="35">
        <f t="shared" si="108"/>
        <v>2250000</v>
      </c>
      <c r="N86" s="35">
        <f t="shared" si="110"/>
        <v>2250000</v>
      </c>
      <c r="O86" s="35">
        <f t="shared" si="110"/>
        <v>2250000</v>
      </c>
      <c r="P86" s="35">
        <f t="shared" si="110"/>
        <v>0</v>
      </c>
      <c r="Q86" s="35">
        <f t="shared" si="110"/>
        <v>0</v>
      </c>
      <c r="R86" s="35">
        <v>0</v>
      </c>
      <c r="S86" s="35">
        <f t="shared" si="109"/>
        <v>0</v>
      </c>
      <c r="T86" s="35">
        <f t="shared" si="110"/>
        <v>0</v>
      </c>
      <c r="U86" s="35">
        <f t="shared" si="110"/>
        <v>0</v>
      </c>
      <c r="V86" s="35">
        <v>0</v>
      </c>
      <c r="W86" s="35">
        <f t="shared" si="110"/>
        <v>0</v>
      </c>
      <c r="X86" s="35">
        <f t="shared" si="110"/>
        <v>0</v>
      </c>
      <c r="Y86" s="35">
        <f t="shared" si="110"/>
        <v>0</v>
      </c>
    </row>
    <row r="87" spans="1:25" x14ac:dyDescent="0.25">
      <c r="A87" s="36" t="s">
        <v>25</v>
      </c>
      <c r="B87" s="37" t="s">
        <v>65</v>
      </c>
      <c r="C87" s="38">
        <v>11</v>
      </c>
      <c r="D87" s="36" t="s">
        <v>31</v>
      </c>
      <c r="E87" s="39">
        <v>4214</v>
      </c>
      <c r="F87" s="46" t="s">
        <v>63</v>
      </c>
      <c r="G87" s="70"/>
      <c r="H87" s="56">
        <v>3250000</v>
      </c>
      <c r="I87" s="56">
        <v>3250000</v>
      </c>
      <c r="J87" s="43">
        <v>2250000</v>
      </c>
      <c r="K87" s="43">
        <v>2250000</v>
      </c>
      <c r="L87" s="43">
        <v>2250000</v>
      </c>
      <c r="M87" s="43">
        <f>L87</f>
        <v>2250000</v>
      </c>
      <c r="N87" s="43">
        <v>2250000</v>
      </c>
      <c r="O87" s="43">
        <f>N87</f>
        <v>2250000</v>
      </c>
      <c r="P87" s="43">
        <v>0</v>
      </c>
      <c r="Q87" s="43">
        <v>0</v>
      </c>
      <c r="R87" s="43">
        <v>0</v>
      </c>
      <c r="S87" s="43">
        <f>R87</f>
        <v>0</v>
      </c>
      <c r="T87" s="43"/>
      <c r="U87" s="43">
        <f>T87</f>
        <v>0</v>
      </c>
      <c r="V87" s="43">
        <v>0</v>
      </c>
      <c r="W87" s="43">
        <f>V87</f>
        <v>0</v>
      </c>
      <c r="X87" s="43"/>
      <c r="Y87" s="43">
        <f>X87</f>
        <v>0</v>
      </c>
    </row>
    <row r="88" spans="1:25" ht="63" x14ac:dyDescent="0.25">
      <c r="A88" s="16" t="s">
        <v>25</v>
      </c>
      <c r="B88" s="17" t="s">
        <v>67</v>
      </c>
      <c r="C88" s="17"/>
      <c r="D88" s="17"/>
      <c r="E88" s="18"/>
      <c r="F88" s="19" t="s">
        <v>68</v>
      </c>
      <c r="G88" s="20" t="s">
        <v>69</v>
      </c>
      <c r="H88" s="64">
        <f>H95+H100+H106+H109+H112+H115+H120+H126+H89+H92</f>
        <v>84494831</v>
      </c>
      <c r="I88" s="64">
        <f>I95+I100+I106+I109+I112+I115+I120+I126+I89+I92</f>
        <v>14757500</v>
      </c>
      <c r="J88" s="64">
        <f t="shared" ref="J88:Y88" si="111">J95+J100+J106+J109+J112+J115+J120+J126+J89+J92</f>
        <v>88365831</v>
      </c>
      <c r="K88" s="64">
        <f t="shared" si="111"/>
        <v>18628500</v>
      </c>
      <c r="L88" s="64">
        <v>147743079</v>
      </c>
      <c r="M88" s="64">
        <f t="shared" ref="M88" si="112">M95+M100+M106+M109+M112+M115+M120+M126+M89+M92</f>
        <v>31845446</v>
      </c>
      <c r="N88" s="64">
        <f t="shared" si="111"/>
        <v>119913552</v>
      </c>
      <c r="O88" s="64">
        <f t="shared" si="111"/>
        <v>27195446</v>
      </c>
      <c r="P88" s="64">
        <f t="shared" si="111"/>
        <v>87304831</v>
      </c>
      <c r="Q88" s="64">
        <f t="shared" si="111"/>
        <v>17567500</v>
      </c>
      <c r="R88" s="64">
        <v>98876885.799999997</v>
      </c>
      <c r="S88" s="64">
        <f t="shared" ref="S88" si="113">S95+S100+S106+S109+S112+S115+S120+S126+S89+S92</f>
        <v>21316130.800000001</v>
      </c>
      <c r="T88" s="64">
        <f t="shared" si="111"/>
        <v>96359755</v>
      </c>
      <c r="U88" s="64">
        <f t="shared" si="111"/>
        <v>18799000</v>
      </c>
      <c r="V88" s="64">
        <v>0</v>
      </c>
      <c r="W88" s="64">
        <f t="shared" ref="W88" si="114">W95+W100+W106+W109+W112+W115+W120+W126+W89+W92</f>
        <v>0</v>
      </c>
      <c r="X88" s="64">
        <f t="shared" si="111"/>
        <v>0</v>
      </c>
      <c r="Y88" s="64">
        <f t="shared" si="111"/>
        <v>0</v>
      </c>
    </row>
    <row r="89" spans="1:25" ht="31.5" x14ac:dyDescent="0.25">
      <c r="A89" s="22" t="s">
        <v>25</v>
      </c>
      <c r="B89" s="23" t="s">
        <v>67</v>
      </c>
      <c r="C89" s="24">
        <v>11</v>
      </c>
      <c r="D89" s="23"/>
      <c r="E89" s="25">
        <v>32</v>
      </c>
      <c r="F89" s="26"/>
      <c r="G89" s="26"/>
      <c r="H89" s="27">
        <f>H90</f>
        <v>101000</v>
      </c>
      <c r="I89" s="27">
        <f>I90</f>
        <v>101000</v>
      </c>
      <c r="J89" s="27">
        <f t="shared" ref="J89:Y90" si="115">J90</f>
        <v>0</v>
      </c>
      <c r="K89" s="27">
        <f t="shared" si="115"/>
        <v>0</v>
      </c>
      <c r="L89" s="27">
        <v>101000</v>
      </c>
      <c r="M89" s="27">
        <f>M90</f>
        <v>101000</v>
      </c>
      <c r="N89" s="27">
        <f t="shared" si="115"/>
        <v>101000</v>
      </c>
      <c r="O89" s="27">
        <f t="shared" si="115"/>
        <v>101000</v>
      </c>
      <c r="P89" s="27">
        <f t="shared" si="115"/>
        <v>0</v>
      </c>
      <c r="Q89" s="27">
        <f t="shared" si="115"/>
        <v>0</v>
      </c>
      <c r="R89" s="27">
        <v>101000</v>
      </c>
      <c r="S89" s="27">
        <f>S90</f>
        <v>101000</v>
      </c>
      <c r="T89" s="27">
        <f t="shared" si="115"/>
        <v>101000</v>
      </c>
      <c r="U89" s="27">
        <f t="shared" si="115"/>
        <v>101000</v>
      </c>
      <c r="V89" s="27">
        <v>0</v>
      </c>
      <c r="W89" s="27">
        <f>W90</f>
        <v>0</v>
      </c>
      <c r="X89" s="27">
        <f t="shared" si="115"/>
        <v>0</v>
      </c>
      <c r="Y89" s="27">
        <f t="shared" si="115"/>
        <v>0</v>
      </c>
    </row>
    <row r="90" spans="1:25" ht="15.75" x14ac:dyDescent="0.25">
      <c r="A90" s="28" t="s">
        <v>25</v>
      </c>
      <c r="B90" s="29" t="s">
        <v>67</v>
      </c>
      <c r="C90" s="30">
        <v>11</v>
      </c>
      <c r="D90" s="28"/>
      <c r="E90" s="31">
        <v>323</v>
      </c>
      <c r="F90" s="32"/>
      <c r="G90" s="33"/>
      <c r="H90" s="34">
        <f>H91</f>
        <v>101000</v>
      </c>
      <c r="I90" s="34">
        <f>I91</f>
        <v>101000</v>
      </c>
      <c r="J90" s="34">
        <f t="shared" si="115"/>
        <v>0</v>
      </c>
      <c r="K90" s="34">
        <f t="shared" si="115"/>
        <v>0</v>
      </c>
      <c r="L90" s="34">
        <v>101000</v>
      </c>
      <c r="M90" s="35">
        <f>M91</f>
        <v>101000</v>
      </c>
      <c r="N90" s="34">
        <f t="shared" si="115"/>
        <v>101000</v>
      </c>
      <c r="O90" s="34">
        <f t="shared" si="115"/>
        <v>101000</v>
      </c>
      <c r="P90" s="34">
        <f t="shared" si="115"/>
        <v>0</v>
      </c>
      <c r="Q90" s="34">
        <f t="shared" si="115"/>
        <v>0</v>
      </c>
      <c r="R90" s="34">
        <v>101000</v>
      </c>
      <c r="S90" s="35">
        <f>S91</f>
        <v>101000</v>
      </c>
      <c r="T90" s="34">
        <f t="shared" si="115"/>
        <v>101000</v>
      </c>
      <c r="U90" s="34">
        <f t="shared" si="115"/>
        <v>101000</v>
      </c>
      <c r="V90" s="35">
        <v>0</v>
      </c>
      <c r="W90" s="35">
        <f>W91</f>
        <v>0</v>
      </c>
      <c r="X90" s="34">
        <f t="shared" si="115"/>
        <v>0</v>
      </c>
      <c r="Y90" s="34">
        <f t="shared" si="115"/>
        <v>0</v>
      </c>
    </row>
    <row r="91" spans="1:25" x14ac:dyDescent="0.25">
      <c r="A91" s="36" t="s">
        <v>25</v>
      </c>
      <c r="B91" s="37" t="s">
        <v>67</v>
      </c>
      <c r="C91" s="38">
        <v>11</v>
      </c>
      <c r="D91" s="68" t="s">
        <v>31</v>
      </c>
      <c r="E91" s="69">
        <v>3237</v>
      </c>
      <c r="F91" s="40" t="s">
        <v>42</v>
      </c>
      <c r="G91" s="41"/>
      <c r="H91" s="42">
        <v>101000</v>
      </c>
      <c r="I91" s="42">
        <v>101000</v>
      </c>
      <c r="J91" s="42"/>
      <c r="K91" s="42"/>
      <c r="L91" s="43">
        <v>101000</v>
      </c>
      <c r="M91" s="43">
        <f>L91</f>
        <v>101000</v>
      </c>
      <c r="N91" s="42">
        <v>101000</v>
      </c>
      <c r="O91" s="43">
        <f>N91</f>
        <v>101000</v>
      </c>
      <c r="P91" s="42"/>
      <c r="Q91" s="42"/>
      <c r="R91" s="43">
        <v>101000</v>
      </c>
      <c r="S91" s="43">
        <f>R91</f>
        <v>101000</v>
      </c>
      <c r="T91" s="42">
        <v>101000</v>
      </c>
      <c r="U91" s="43">
        <f>T91</f>
        <v>101000</v>
      </c>
      <c r="V91" s="43">
        <v>0</v>
      </c>
      <c r="W91" s="43">
        <f>V91</f>
        <v>0</v>
      </c>
      <c r="X91" s="42"/>
      <c r="Y91" s="43">
        <f>X91</f>
        <v>0</v>
      </c>
    </row>
    <row r="92" spans="1:25" ht="31.5" x14ac:dyDescent="0.25">
      <c r="A92" s="22" t="s">
        <v>25</v>
      </c>
      <c r="B92" s="23" t="s">
        <v>67</v>
      </c>
      <c r="C92" s="24">
        <v>11</v>
      </c>
      <c r="D92" s="23"/>
      <c r="E92" s="25">
        <v>42</v>
      </c>
      <c r="F92" s="26"/>
      <c r="G92" s="26"/>
      <c r="H92" s="27">
        <f>H93</f>
        <v>4500000</v>
      </c>
      <c r="I92" s="27">
        <f>I93</f>
        <v>4500000</v>
      </c>
      <c r="J92" s="27">
        <f t="shared" ref="J92:Y93" si="116">J93</f>
        <v>0</v>
      </c>
      <c r="K92" s="27">
        <f t="shared" si="116"/>
        <v>0</v>
      </c>
      <c r="L92" s="27">
        <v>11291952</v>
      </c>
      <c r="M92" s="27">
        <f>M93</f>
        <v>11291952</v>
      </c>
      <c r="N92" s="27">
        <f t="shared" si="116"/>
        <v>9691952</v>
      </c>
      <c r="O92" s="27">
        <f t="shared" si="116"/>
        <v>9691952</v>
      </c>
      <c r="P92" s="27">
        <f t="shared" si="116"/>
        <v>0</v>
      </c>
      <c r="Q92" s="27">
        <f t="shared" si="116"/>
        <v>0</v>
      </c>
      <c r="R92" s="27">
        <v>7527967.7999999998</v>
      </c>
      <c r="S92" s="27">
        <f>S93</f>
        <v>7527967.7999999998</v>
      </c>
      <c r="T92" s="27">
        <f t="shared" si="116"/>
        <v>6566307</v>
      </c>
      <c r="U92" s="27">
        <f t="shared" si="116"/>
        <v>6566307</v>
      </c>
      <c r="V92" s="27">
        <v>0</v>
      </c>
      <c r="W92" s="27">
        <f>W93</f>
        <v>0</v>
      </c>
      <c r="X92" s="27">
        <f t="shared" si="116"/>
        <v>0</v>
      </c>
      <c r="Y92" s="27">
        <f t="shared" si="116"/>
        <v>0</v>
      </c>
    </row>
    <row r="93" spans="1:25" ht="15.75" x14ac:dyDescent="0.25">
      <c r="A93" s="28" t="s">
        <v>25</v>
      </c>
      <c r="B93" s="29" t="s">
        <v>67</v>
      </c>
      <c r="C93" s="30">
        <v>11</v>
      </c>
      <c r="D93" s="28"/>
      <c r="E93" s="31">
        <v>421</v>
      </c>
      <c r="F93" s="32"/>
      <c r="G93" s="33"/>
      <c r="H93" s="34">
        <f>H94</f>
        <v>4500000</v>
      </c>
      <c r="I93" s="34">
        <f>I94</f>
        <v>4500000</v>
      </c>
      <c r="J93" s="34">
        <f t="shared" si="116"/>
        <v>0</v>
      </c>
      <c r="K93" s="34">
        <f t="shared" si="116"/>
        <v>0</v>
      </c>
      <c r="L93" s="34">
        <v>11291952</v>
      </c>
      <c r="M93" s="35">
        <f>M94</f>
        <v>11291952</v>
      </c>
      <c r="N93" s="34">
        <f t="shared" si="116"/>
        <v>9691952</v>
      </c>
      <c r="O93" s="34">
        <f t="shared" si="116"/>
        <v>9691952</v>
      </c>
      <c r="P93" s="34">
        <f t="shared" si="116"/>
        <v>0</v>
      </c>
      <c r="Q93" s="34">
        <f t="shared" si="116"/>
        <v>0</v>
      </c>
      <c r="R93" s="34">
        <v>7527967.7999999998</v>
      </c>
      <c r="S93" s="35">
        <f>S94</f>
        <v>7527967.7999999998</v>
      </c>
      <c r="T93" s="34">
        <f t="shared" si="116"/>
        <v>6566307</v>
      </c>
      <c r="U93" s="34">
        <f t="shared" si="116"/>
        <v>6566307</v>
      </c>
      <c r="V93" s="35">
        <v>0</v>
      </c>
      <c r="W93" s="35">
        <f>W94</f>
        <v>0</v>
      </c>
      <c r="X93" s="34">
        <f t="shared" si="116"/>
        <v>0</v>
      </c>
      <c r="Y93" s="34">
        <f t="shared" si="116"/>
        <v>0</v>
      </c>
    </row>
    <row r="94" spans="1:25" x14ac:dyDescent="0.25">
      <c r="A94" s="36" t="s">
        <v>25</v>
      </c>
      <c r="B94" s="37" t="s">
        <v>67</v>
      </c>
      <c r="C94" s="38">
        <v>11</v>
      </c>
      <c r="D94" s="68" t="s">
        <v>31</v>
      </c>
      <c r="E94" s="69">
        <v>4214</v>
      </c>
      <c r="F94" s="40" t="s">
        <v>63</v>
      </c>
      <c r="G94" s="41"/>
      <c r="H94" s="42">
        <v>4500000</v>
      </c>
      <c r="I94" s="42">
        <v>4500000</v>
      </c>
      <c r="J94" s="42"/>
      <c r="K94" s="42"/>
      <c r="L94" s="43">
        <v>11291952</v>
      </c>
      <c r="M94" s="43">
        <f>L94</f>
        <v>11291952</v>
      </c>
      <c r="N94" s="42">
        <v>9691952</v>
      </c>
      <c r="O94" s="43">
        <f>N94</f>
        <v>9691952</v>
      </c>
      <c r="P94" s="42"/>
      <c r="Q94" s="42"/>
      <c r="R94" s="43">
        <v>7527967.7999999998</v>
      </c>
      <c r="S94" s="43">
        <f>R94</f>
        <v>7527967.7999999998</v>
      </c>
      <c r="T94" s="42">
        <v>6566307</v>
      </c>
      <c r="U94" s="43">
        <f>T94</f>
        <v>6566307</v>
      </c>
      <c r="V94" s="43">
        <v>0</v>
      </c>
      <c r="W94" s="43">
        <f>V94</f>
        <v>0</v>
      </c>
      <c r="X94" s="42"/>
      <c r="Y94" s="43">
        <f>X94</f>
        <v>0</v>
      </c>
    </row>
    <row r="95" spans="1:25" ht="31.5" x14ac:dyDescent="0.25">
      <c r="A95" s="22" t="s">
        <v>25</v>
      </c>
      <c r="B95" s="23" t="s">
        <v>67</v>
      </c>
      <c r="C95" s="24">
        <v>12</v>
      </c>
      <c r="D95" s="23"/>
      <c r="E95" s="25">
        <v>31</v>
      </c>
      <c r="F95" s="26"/>
      <c r="G95" s="26"/>
      <c r="H95" s="27">
        <f>H96+H98</f>
        <v>30000</v>
      </c>
      <c r="I95" s="27">
        <f>I96+I98</f>
        <v>30000</v>
      </c>
      <c r="J95" s="27">
        <f t="shared" ref="J95:Q95" si="117">J96+J98</f>
        <v>30000</v>
      </c>
      <c r="K95" s="27">
        <f t="shared" si="117"/>
        <v>30000</v>
      </c>
      <c r="L95" s="27">
        <v>30000</v>
      </c>
      <c r="M95" s="27">
        <f>M96+M98</f>
        <v>30000</v>
      </c>
      <c r="N95" s="27">
        <f t="shared" ref="N95:U95" si="118">N96+N98</f>
        <v>30000</v>
      </c>
      <c r="O95" s="27">
        <f t="shared" si="118"/>
        <v>30000</v>
      </c>
      <c r="P95" s="27">
        <f t="shared" si="117"/>
        <v>30000</v>
      </c>
      <c r="Q95" s="27">
        <f t="shared" si="117"/>
        <v>30000</v>
      </c>
      <c r="R95" s="27">
        <v>30000</v>
      </c>
      <c r="S95" s="27">
        <f>S96+S98</f>
        <v>30000</v>
      </c>
      <c r="T95" s="27">
        <f t="shared" si="118"/>
        <v>30000</v>
      </c>
      <c r="U95" s="27">
        <f t="shared" si="118"/>
        <v>30000</v>
      </c>
      <c r="V95" s="27">
        <v>0</v>
      </c>
      <c r="W95" s="27">
        <f>W96+W98</f>
        <v>0</v>
      </c>
      <c r="X95" s="27">
        <f t="shared" ref="X95:Y95" si="119">X96+X98</f>
        <v>0</v>
      </c>
      <c r="Y95" s="27">
        <f t="shared" si="119"/>
        <v>0</v>
      </c>
    </row>
    <row r="96" spans="1:25" ht="15.75" x14ac:dyDescent="0.25">
      <c r="A96" s="28" t="s">
        <v>25</v>
      </c>
      <c r="B96" s="29" t="s">
        <v>67</v>
      </c>
      <c r="C96" s="30">
        <v>12</v>
      </c>
      <c r="D96" s="28"/>
      <c r="E96" s="31">
        <v>311</v>
      </c>
      <c r="F96" s="32"/>
      <c r="G96" s="33"/>
      <c r="H96" s="34">
        <f>H97</f>
        <v>25000</v>
      </c>
      <c r="I96" s="34">
        <f>I97</f>
        <v>25000</v>
      </c>
      <c r="J96" s="34">
        <f t="shared" ref="J96:Y96" si="120">J97</f>
        <v>25000</v>
      </c>
      <c r="K96" s="34">
        <f t="shared" si="120"/>
        <v>25000</v>
      </c>
      <c r="L96" s="34">
        <v>25000</v>
      </c>
      <c r="M96" s="35">
        <f>M97</f>
        <v>25000</v>
      </c>
      <c r="N96" s="34">
        <f t="shared" si="120"/>
        <v>25000</v>
      </c>
      <c r="O96" s="34">
        <f t="shared" si="120"/>
        <v>25000</v>
      </c>
      <c r="P96" s="34">
        <f t="shared" si="120"/>
        <v>25000</v>
      </c>
      <c r="Q96" s="34">
        <f t="shared" si="120"/>
        <v>25000</v>
      </c>
      <c r="R96" s="34">
        <v>25000</v>
      </c>
      <c r="S96" s="35">
        <f>S97</f>
        <v>25000</v>
      </c>
      <c r="T96" s="34">
        <f t="shared" si="120"/>
        <v>25000</v>
      </c>
      <c r="U96" s="34">
        <f t="shared" si="120"/>
        <v>25000</v>
      </c>
      <c r="V96" s="35">
        <v>0</v>
      </c>
      <c r="W96" s="35">
        <f>W97</f>
        <v>0</v>
      </c>
      <c r="X96" s="34">
        <f t="shared" si="120"/>
        <v>0</v>
      </c>
      <c r="Y96" s="34">
        <f t="shared" si="120"/>
        <v>0</v>
      </c>
    </row>
    <row r="97" spans="1:25" x14ac:dyDescent="0.25">
      <c r="A97" s="36" t="s">
        <v>25</v>
      </c>
      <c r="B97" s="37" t="s">
        <v>67</v>
      </c>
      <c r="C97" s="38">
        <v>12</v>
      </c>
      <c r="D97" s="68" t="s">
        <v>31</v>
      </c>
      <c r="E97" s="69">
        <v>3111</v>
      </c>
      <c r="F97" s="40" t="s">
        <v>32</v>
      </c>
      <c r="G97" s="41"/>
      <c r="H97" s="42">
        <v>25000</v>
      </c>
      <c r="I97" s="42">
        <v>25000</v>
      </c>
      <c r="J97" s="42">
        <v>25000</v>
      </c>
      <c r="K97" s="42">
        <v>25000</v>
      </c>
      <c r="L97" s="43">
        <v>25000</v>
      </c>
      <c r="M97" s="43">
        <f>L97</f>
        <v>25000</v>
      </c>
      <c r="N97" s="42">
        <v>25000</v>
      </c>
      <c r="O97" s="43">
        <f>N97</f>
        <v>25000</v>
      </c>
      <c r="P97" s="42">
        <v>25000</v>
      </c>
      <c r="Q97" s="42">
        <v>25000</v>
      </c>
      <c r="R97" s="43">
        <v>25000</v>
      </c>
      <c r="S97" s="43">
        <f>R97</f>
        <v>25000</v>
      </c>
      <c r="T97" s="42">
        <v>25000</v>
      </c>
      <c r="U97" s="43">
        <f>T97</f>
        <v>25000</v>
      </c>
      <c r="V97" s="43">
        <v>0</v>
      </c>
      <c r="W97" s="43">
        <f>V97</f>
        <v>0</v>
      </c>
      <c r="X97" s="42"/>
      <c r="Y97" s="43">
        <f>X97</f>
        <v>0</v>
      </c>
    </row>
    <row r="98" spans="1:25" ht="15.75" x14ac:dyDescent="0.25">
      <c r="A98" s="28" t="s">
        <v>25</v>
      </c>
      <c r="B98" s="29" t="s">
        <v>67</v>
      </c>
      <c r="C98" s="30">
        <v>12</v>
      </c>
      <c r="D98" s="50"/>
      <c r="E98" s="72">
        <v>313</v>
      </c>
      <c r="F98" s="32"/>
      <c r="G98" s="33"/>
      <c r="H98" s="34">
        <f>H99</f>
        <v>5000</v>
      </c>
      <c r="I98" s="34">
        <f>I99</f>
        <v>5000</v>
      </c>
      <c r="J98" s="34">
        <f t="shared" ref="J98:Y98" si="121">J99</f>
        <v>5000</v>
      </c>
      <c r="K98" s="34">
        <f t="shared" si="121"/>
        <v>5000</v>
      </c>
      <c r="L98" s="34">
        <v>5000</v>
      </c>
      <c r="M98" s="35">
        <f>M99</f>
        <v>5000</v>
      </c>
      <c r="N98" s="34">
        <f t="shared" si="121"/>
        <v>5000</v>
      </c>
      <c r="O98" s="34">
        <f t="shared" si="121"/>
        <v>5000</v>
      </c>
      <c r="P98" s="34">
        <f t="shared" si="121"/>
        <v>5000</v>
      </c>
      <c r="Q98" s="34">
        <f t="shared" si="121"/>
        <v>5000</v>
      </c>
      <c r="R98" s="34">
        <v>5000</v>
      </c>
      <c r="S98" s="35">
        <f>S99</f>
        <v>5000</v>
      </c>
      <c r="T98" s="34">
        <f t="shared" si="121"/>
        <v>5000</v>
      </c>
      <c r="U98" s="34">
        <f t="shared" si="121"/>
        <v>5000</v>
      </c>
      <c r="V98" s="35">
        <v>0</v>
      </c>
      <c r="W98" s="35">
        <f>W99</f>
        <v>0</v>
      </c>
      <c r="X98" s="34">
        <f t="shared" si="121"/>
        <v>0</v>
      </c>
      <c r="Y98" s="34">
        <f t="shared" si="121"/>
        <v>0</v>
      </c>
    </row>
    <row r="99" spans="1:25" ht="30" x14ac:dyDescent="0.25">
      <c r="A99" s="36" t="s">
        <v>25</v>
      </c>
      <c r="B99" s="37" t="s">
        <v>67</v>
      </c>
      <c r="C99" s="38">
        <v>12</v>
      </c>
      <c r="D99" s="68" t="s">
        <v>31</v>
      </c>
      <c r="E99" s="69">
        <v>3132</v>
      </c>
      <c r="F99" s="40" t="s">
        <v>35</v>
      </c>
      <c r="G99" s="41"/>
      <c r="H99" s="42">
        <v>5000</v>
      </c>
      <c r="I99" s="42">
        <v>5000</v>
      </c>
      <c r="J99" s="42">
        <v>5000</v>
      </c>
      <c r="K99" s="42">
        <v>5000</v>
      </c>
      <c r="L99" s="43">
        <v>5000</v>
      </c>
      <c r="M99" s="43">
        <f>L99</f>
        <v>5000</v>
      </c>
      <c r="N99" s="42">
        <v>5000</v>
      </c>
      <c r="O99" s="43">
        <f>N99</f>
        <v>5000</v>
      </c>
      <c r="P99" s="42">
        <v>5000</v>
      </c>
      <c r="Q99" s="42">
        <v>5000</v>
      </c>
      <c r="R99" s="43">
        <v>5000</v>
      </c>
      <c r="S99" s="43">
        <f>R99</f>
        <v>5000</v>
      </c>
      <c r="T99" s="42">
        <v>5000</v>
      </c>
      <c r="U99" s="43">
        <f>T99</f>
        <v>5000</v>
      </c>
      <c r="V99" s="43">
        <v>0</v>
      </c>
      <c r="W99" s="43">
        <f>V99</f>
        <v>0</v>
      </c>
      <c r="X99" s="42"/>
      <c r="Y99" s="43">
        <f>X99</f>
        <v>0</v>
      </c>
    </row>
    <row r="100" spans="1:25" ht="31.5" x14ac:dyDescent="0.25">
      <c r="A100" s="22" t="s">
        <v>25</v>
      </c>
      <c r="B100" s="23" t="s">
        <v>67</v>
      </c>
      <c r="C100" s="24">
        <v>12</v>
      </c>
      <c r="D100" s="23"/>
      <c r="E100" s="25">
        <v>32</v>
      </c>
      <c r="F100" s="26"/>
      <c r="G100" s="26"/>
      <c r="H100" s="27">
        <f>H101+H103</f>
        <v>126500</v>
      </c>
      <c r="I100" s="27">
        <f>I101+I103</f>
        <v>126500</v>
      </c>
      <c r="J100" s="27">
        <f t="shared" ref="J100:Q100" si="122">J101+J103</f>
        <v>126500</v>
      </c>
      <c r="K100" s="27">
        <f t="shared" si="122"/>
        <v>126500</v>
      </c>
      <c r="L100" s="27">
        <v>126500</v>
      </c>
      <c r="M100" s="27">
        <f>M101+M103</f>
        <v>126500</v>
      </c>
      <c r="N100" s="27">
        <f t="shared" ref="N100:U100" si="123">N101+N103</f>
        <v>126500</v>
      </c>
      <c r="O100" s="27">
        <f t="shared" si="123"/>
        <v>126500</v>
      </c>
      <c r="P100" s="27">
        <f t="shared" si="122"/>
        <v>126500</v>
      </c>
      <c r="Q100" s="27">
        <f t="shared" si="122"/>
        <v>126500</v>
      </c>
      <c r="R100" s="27">
        <v>126500</v>
      </c>
      <c r="S100" s="27">
        <f>S101+S103</f>
        <v>126500</v>
      </c>
      <c r="T100" s="27">
        <f t="shared" si="123"/>
        <v>126500</v>
      </c>
      <c r="U100" s="27">
        <f t="shared" si="123"/>
        <v>126500</v>
      </c>
      <c r="V100" s="27">
        <v>0</v>
      </c>
      <c r="W100" s="27">
        <f>W101+W103</f>
        <v>0</v>
      </c>
      <c r="X100" s="27">
        <f t="shared" ref="X100:Y100" si="124">X101+X103</f>
        <v>0</v>
      </c>
      <c r="Y100" s="27">
        <f t="shared" si="124"/>
        <v>0</v>
      </c>
    </row>
    <row r="101" spans="1:25" ht="15.75" x14ac:dyDescent="0.25">
      <c r="A101" s="28" t="s">
        <v>25</v>
      </c>
      <c r="B101" s="29" t="s">
        <v>67</v>
      </c>
      <c r="C101" s="30">
        <v>12</v>
      </c>
      <c r="D101" s="28"/>
      <c r="E101" s="31">
        <v>322</v>
      </c>
      <c r="F101" s="32"/>
      <c r="G101" s="33"/>
      <c r="H101" s="34">
        <f>H102</f>
        <v>3000</v>
      </c>
      <c r="I101" s="34">
        <f>I102</f>
        <v>3000</v>
      </c>
      <c r="J101" s="34">
        <f t="shared" ref="J101:Y101" si="125">J102</f>
        <v>3000</v>
      </c>
      <c r="K101" s="34">
        <f t="shared" si="125"/>
        <v>3000</v>
      </c>
      <c r="L101" s="34">
        <v>3000</v>
      </c>
      <c r="M101" s="35">
        <f>M102</f>
        <v>3000</v>
      </c>
      <c r="N101" s="34">
        <f t="shared" si="125"/>
        <v>3000</v>
      </c>
      <c r="O101" s="34">
        <f t="shared" si="125"/>
        <v>3000</v>
      </c>
      <c r="P101" s="34">
        <f t="shared" si="125"/>
        <v>3000</v>
      </c>
      <c r="Q101" s="34">
        <f t="shared" si="125"/>
        <v>3000</v>
      </c>
      <c r="R101" s="34">
        <v>3000</v>
      </c>
      <c r="S101" s="35">
        <f>S102</f>
        <v>3000</v>
      </c>
      <c r="T101" s="34">
        <f t="shared" si="125"/>
        <v>3000</v>
      </c>
      <c r="U101" s="34">
        <f t="shared" si="125"/>
        <v>3000</v>
      </c>
      <c r="V101" s="35">
        <v>0</v>
      </c>
      <c r="W101" s="35">
        <f>W102</f>
        <v>0</v>
      </c>
      <c r="X101" s="34">
        <f t="shared" si="125"/>
        <v>0</v>
      </c>
      <c r="Y101" s="34">
        <f t="shared" si="125"/>
        <v>0</v>
      </c>
    </row>
    <row r="102" spans="1:25" ht="30" x14ac:dyDescent="0.25">
      <c r="A102" s="36" t="s">
        <v>25</v>
      </c>
      <c r="B102" s="37" t="s">
        <v>67</v>
      </c>
      <c r="C102" s="38">
        <v>12</v>
      </c>
      <c r="D102" s="36" t="s">
        <v>31</v>
      </c>
      <c r="E102" s="39">
        <v>3221</v>
      </c>
      <c r="F102" s="40" t="s">
        <v>38</v>
      </c>
      <c r="G102" s="41"/>
      <c r="H102" s="42">
        <v>3000</v>
      </c>
      <c r="I102" s="42">
        <v>3000</v>
      </c>
      <c r="J102" s="42">
        <v>3000</v>
      </c>
      <c r="K102" s="42">
        <v>3000</v>
      </c>
      <c r="L102" s="43">
        <v>3000</v>
      </c>
      <c r="M102" s="43">
        <f>L102</f>
        <v>3000</v>
      </c>
      <c r="N102" s="42">
        <v>3000</v>
      </c>
      <c r="O102" s="43">
        <f>N102</f>
        <v>3000</v>
      </c>
      <c r="P102" s="42">
        <v>3000</v>
      </c>
      <c r="Q102" s="42">
        <v>3000</v>
      </c>
      <c r="R102" s="43">
        <v>3000</v>
      </c>
      <c r="S102" s="43">
        <f>R102</f>
        <v>3000</v>
      </c>
      <c r="T102" s="42">
        <v>3000</v>
      </c>
      <c r="U102" s="43">
        <f>T102</f>
        <v>3000</v>
      </c>
      <c r="V102" s="43">
        <v>0</v>
      </c>
      <c r="W102" s="43">
        <f>V102</f>
        <v>0</v>
      </c>
      <c r="X102" s="42"/>
      <c r="Y102" s="43">
        <f>X102</f>
        <v>0</v>
      </c>
    </row>
    <row r="103" spans="1:25" ht="15.75" x14ac:dyDescent="0.25">
      <c r="A103" s="28" t="s">
        <v>25</v>
      </c>
      <c r="B103" s="29" t="s">
        <v>67</v>
      </c>
      <c r="C103" s="30">
        <v>12</v>
      </c>
      <c r="D103" s="28"/>
      <c r="E103" s="31">
        <v>323</v>
      </c>
      <c r="F103" s="32"/>
      <c r="G103" s="33"/>
      <c r="H103" s="34">
        <f>SUM(H104:H105)</f>
        <v>123500</v>
      </c>
      <c r="I103" s="34">
        <f>SUM(I104:I105)</f>
        <v>123500</v>
      </c>
      <c r="J103" s="34">
        <f t="shared" ref="J103:Q103" si="126">SUM(J104:J105)</f>
        <v>123500</v>
      </c>
      <c r="K103" s="34">
        <f t="shared" si="126"/>
        <v>123500</v>
      </c>
      <c r="L103" s="34">
        <v>123500</v>
      </c>
      <c r="M103" s="35">
        <f>SUM(M104:M105)</f>
        <v>123500</v>
      </c>
      <c r="N103" s="34">
        <f t="shared" ref="N103:U103" si="127">SUM(N104:N105)</f>
        <v>123500</v>
      </c>
      <c r="O103" s="34">
        <f t="shared" si="127"/>
        <v>123500</v>
      </c>
      <c r="P103" s="34">
        <f t="shared" si="126"/>
        <v>123500</v>
      </c>
      <c r="Q103" s="34">
        <f t="shared" si="126"/>
        <v>123500</v>
      </c>
      <c r="R103" s="34">
        <v>123500</v>
      </c>
      <c r="S103" s="35">
        <f>SUM(S104:S105)</f>
        <v>123500</v>
      </c>
      <c r="T103" s="34">
        <f t="shared" si="127"/>
        <v>123500</v>
      </c>
      <c r="U103" s="34">
        <f t="shared" si="127"/>
        <v>123500</v>
      </c>
      <c r="V103" s="35">
        <v>0</v>
      </c>
      <c r="W103" s="35">
        <f>SUM(W104:W105)</f>
        <v>0</v>
      </c>
      <c r="X103" s="34">
        <f t="shared" ref="X103:Y103" si="128">SUM(X104:X105)</f>
        <v>0</v>
      </c>
      <c r="Y103" s="34">
        <f t="shared" si="128"/>
        <v>0</v>
      </c>
    </row>
    <row r="104" spans="1:25" x14ac:dyDescent="0.25">
      <c r="A104" s="36" t="s">
        <v>25</v>
      </c>
      <c r="B104" s="37" t="s">
        <v>67</v>
      </c>
      <c r="C104" s="38">
        <v>12</v>
      </c>
      <c r="D104" s="36" t="s">
        <v>31</v>
      </c>
      <c r="E104" s="39">
        <v>3231</v>
      </c>
      <c r="F104" s="40" t="s">
        <v>40</v>
      </c>
      <c r="G104" s="41"/>
      <c r="H104" s="42">
        <v>1500</v>
      </c>
      <c r="I104" s="42">
        <v>1500</v>
      </c>
      <c r="J104" s="42">
        <v>1500</v>
      </c>
      <c r="K104" s="42">
        <v>1500</v>
      </c>
      <c r="L104" s="43">
        <v>1500</v>
      </c>
      <c r="M104" s="43">
        <f t="shared" ref="M104:M105" si="129">L104</f>
        <v>1500</v>
      </c>
      <c r="N104" s="42">
        <v>1500</v>
      </c>
      <c r="O104" s="43">
        <f t="shared" ref="O104:O105" si="130">N104</f>
        <v>1500</v>
      </c>
      <c r="P104" s="42">
        <v>1500</v>
      </c>
      <c r="Q104" s="42">
        <v>1500</v>
      </c>
      <c r="R104" s="43">
        <v>1500</v>
      </c>
      <c r="S104" s="43">
        <f t="shared" ref="S104:S105" si="131">R104</f>
        <v>1500</v>
      </c>
      <c r="T104" s="42">
        <v>1500</v>
      </c>
      <c r="U104" s="43">
        <f t="shared" ref="U104:U105" si="132">T104</f>
        <v>1500</v>
      </c>
      <c r="V104" s="43">
        <v>0</v>
      </c>
      <c r="W104" s="43">
        <f t="shared" ref="W104:W105" si="133">V104</f>
        <v>0</v>
      </c>
      <c r="X104" s="42"/>
      <c r="Y104" s="43">
        <f t="shared" ref="Y104:Y105" si="134">X104</f>
        <v>0</v>
      </c>
    </row>
    <row r="105" spans="1:25" x14ac:dyDescent="0.25">
      <c r="A105" s="36" t="s">
        <v>25</v>
      </c>
      <c r="B105" s="37" t="s">
        <v>67</v>
      </c>
      <c r="C105" s="38">
        <v>12</v>
      </c>
      <c r="D105" s="36" t="s">
        <v>31</v>
      </c>
      <c r="E105" s="45">
        <v>3237</v>
      </c>
      <c r="F105" s="46" t="s">
        <v>42</v>
      </c>
      <c r="G105" s="41"/>
      <c r="H105" s="42">
        <v>122000</v>
      </c>
      <c r="I105" s="42">
        <v>122000</v>
      </c>
      <c r="J105" s="42">
        <v>122000</v>
      </c>
      <c r="K105" s="42">
        <v>122000</v>
      </c>
      <c r="L105" s="43">
        <v>122000</v>
      </c>
      <c r="M105" s="43">
        <f t="shared" si="129"/>
        <v>122000</v>
      </c>
      <c r="N105" s="42">
        <v>122000</v>
      </c>
      <c r="O105" s="43">
        <f t="shared" si="130"/>
        <v>122000</v>
      </c>
      <c r="P105" s="42">
        <v>122000</v>
      </c>
      <c r="Q105" s="42">
        <v>122000</v>
      </c>
      <c r="R105" s="43">
        <v>122000</v>
      </c>
      <c r="S105" s="43">
        <f t="shared" si="131"/>
        <v>122000</v>
      </c>
      <c r="T105" s="42">
        <v>122000</v>
      </c>
      <c r="U105" s="43">
        <f t="shared" si="132"/>
        <v>122000</v>
      </c>
      <c r="V105" s="43">
        <v>0</v>
      </c>
      <c r="W105" s="43">
        <f t="shared" si="133"/>
        <v>0</v>
      </c>
      <c r="X105" s="42"/>
      <c r="Y105" s="43">
        <f t="shared" si="134"/>
        <v>0</v>
      </c>
    </row>
    <row r="106" spans="1:25" ht="31.5" x14ac:dyDescent="0.25">
      <c r="A106" s="22" t="s">
        <v>25</v>
      </c>
      <c r="B106" s="23" t="s">
        <v>67</v>
      </c>
      <c r="C106" s="24">
        <v>12</v>
      </c>
      <c r="D106" s="22"/>
      <c r="E106" s="25">
        <v>42</v>
      </c>
      <c r="F106" s="26"/>
      <c r="G106" s="26"/>
      <c r="H106" s="27">
        <f t="shared" ref="H106:Y107" si="135">H107</f>
        <v>10000000</v>
      </c>
      <c r="I106" s="27">
        <f t="shared" si="135"/>
        <v>10000000</v>
      </c>
      <c r="J106" s="27">
        <f t="shared" si="135"/>
        <v>12151000</v>
      </c>
      <c r="K106" s="27">
        <f t="shared" si="135"/>
        <v>12151000</v>
      </c>
      <c r="L106" s="27">
        <v>20295994</v>
      </c>
      <c r="M106" s="27">
        <f>M107</f>
        <v>20295994</v>
      </c>
      <c r="N106" s="27">
        <f t="shared" si="135"/>
        <v>17245994</v>
      </c>
      <c r="O106" s="27">
        <f t="shared" si="135"/>
        <v>17245994</v>
      </c>
      <c r="P106" s="27">
        <f t="shared" si="135"/>
        <v>11090000</v>
      </c>
      <c r="Q106" s="27">
        <f t="shared" si="135"/>
        <v>11090000</v>
      </c>
      <c r="R106" s="27">
        <v>13530663</v>
      </c>
      <c r="S106" s="27">
        <f>S107</f>
        <v>13530663</v>
      </c>
      <c r="T106" s="27">
        <f t="shared" si="135"/>
        <v>11975193</v>
      </c>
      <c r="U106" s="27">
        <f t="shared" si="135"/>
        <v>11975193</v>
      </c>
      <c r="V106" s="27">
        <v>0</v>
      </c>
      <c r="W106" s="27">
        <f>W107</f>
        <v>0</v>
      </c>
      <c r="X106" s="27">
        <f t="shared" si="135"/>
        <v>0</v>
      </c>
      <c r="Y106" s="27">
        <f t="shared" si="135"/>
        <v>0</v>
      </c>
    </row>
    <row r="107" spans="1:25" ht="15.75" x14ac:dyDescent="0.25">
      <c r="A107" s="28" t="s">
        <v>25</v>
      </c>
      <c r="B107" s="29" t="s">
        <v>67</v>
      </c>
      <c r="C107" s="30">
        <v>12</v>
      </c>
      <c r="D107" s="28"/>
      <c r="E107" s="44">
        <v>421</v>
      </c>
      <c r="F107" s="32"/>
      <c r="G107" s="33"/>
      <c r="H107" s="34">
        <f>H108</f>
        <v>10000000</v>
      </c>
      <c r="I107" s="34">
        <f>I108</f>
        <v>10000000</v>
      </c>
      <c r="J107" s="34">
        <f t="shared" si="135"/>
        <v>12151000</v>
      </c>
      <c r="K107" s="34">
        <f t="shared" si="135"/>
        <v>12151000</v>
      </c>
      <c r="L107" s="34">
        <v>20295994</v>
      </c>
      <c r="M107" s="35">
        <f>M108</f>
        <v>20295994</v>
      </c>
      <c r="N107" s="34">
        <f t="shared" si="135"/>
        <v>17245994</v>
      </c>
      <c r="O107" s="34">
        <f t="shared" si="135"/>
        <v>17245994</v>
      </c>
      <c r="P107" s="34">
        <f t="shared" si="135"/>
        <v>11090000</v>
      </c>
      <c r="Q107" s="34">
        <f t="shared" si="135"/>
        <v>11090000</v>
      </c>
      <c r="R107" s="34">
        <v>13530663</v>
      </c>
      <c r="S107" s="35">
        <f>S108</f>
        <v>13530663</v>
      </c>
      <c r="T107" s="34">
        <f t="shared" si="135"/>
        <v>11975193</v>
      </c>
      <c r="U107" s="34">
        <f t="shared" si="135"/>
        <v>11975193</v>
      </c>
      <c r="V107" s="35">
        <v>0</v>
      </c>
      <c r="W107" s="35">
        <f>W108</f>
        <v>0</v>
      </c>
      <c r="X107" s="34">
        <f t="shared" si="135"/>
        <v>0</v>
      </c>
      <c r="Y107" s="34">
        <f t="shared" si="135"/>
        <v>0</v>
      </c>
    </row>
    <row r="108" spans="1:25" x14ac:dyDescent="0.25">
      <c r="A108" s="36" t="s">
        <v>25</v>
      </c>
      <c r="B108" s="37" t="s">
        <v>67</v>
      </c>
      <c r="C108" s="38">
        <v>12</v>
      </c>
      <c r="D108" s="36" t="s">
        <v>31</v>
      </c>
      <c r="E108" s="69">
        <v>4214</v>
      </c>
      <c r="F108" s="40" t="s">
        <v>63</v>
      </c>
      <c r="G108" s="41"/>
      <c r="H108" s="42">
        <v>10000000</v>
      </c>
      <c r="I108" s="42">
        <v>10000000</v>
      </c>
      <c r="J108" s="42">
        <v>12151000</v>
      </c>
      <c r="K108" s="42">
        <v>12151000</v>
      </c>
      <c r="L108" s="43">
        <v>20295994</v>
      </c>
      <c r="M108" s="43">
        <f>L108</f>
        <v>20295994</v>
      </c>
      <c r="N108" s="42">
        <v>17245994</v>
      </c>
      <c r="O108" s="43">
        <f>N108</f>
        <v>17245994</v>
      </c>
      <c r="P108" s="42">
        <v>11090000</v>
      </c>
      <c r="Q108" s="42">
        <v>11090000</v>
      </c>
      <c r="R108" s="43">
        <v>13530663</v>
      </c>
      <c r="S108" s="43">
        <f>R108</f>
        <v>13530663</v>
      </c>
      <c r="T108" s="42">
        <v>11975193</v>
      </c>
      <c r="U108" s="43">
        <f>T108</f>
        <v>11975193</v>
      </c>
      <c r="V108" s="43">
        <v>0</v>
      </c>
      <c r="W108" s="43">
        <f>V108</f>
        <v>0</v>
      </c>
      <c r="X108" s="42"/>
      <c r="Y108" s="43">
        <f>X108</f>
        <v>0</v>
      </c>
    </row>
    <row r="109" spans="1:25" ht="31.5" x14ac:dyDescent="0.25">
      <c r="A109" s="22" t="s">
        <v>25</v>
      </c>
      <c r="B109" s="23" t="s">
        <v>67</v>
      </c>
      <c r="C109" s="24">
        <v>81</v>
      </c>
      <c r="D109" s="23"/>
      <c r="E109" s="25">
        <v>32</v>
      </c>
      <c r="F109" s="26"/>
      <c r="G109" s="26"/>
      <c r="H109" s="27">
        <f>H110</f>
        <v>0</v>
      </c>
      <c r="I109" s="27">
        <f>I110</f>
        <v>0</v>
      </c>
      <c r="J109" s="27">
        <f t="shared" ref="J109:Y110" si="136">J110</f>
        <v>101000</v>
      </c>
      <c r="K109" s="27">
        <f t="shared" si="136"/>
        <v>101000</v>
      </c>
      <c r="L109" s="27">
        <v>0</v>
      </c>
      <c r="M109" s="27">
        <f>M110</f>
        <v>0</v>
      </c>
      <c r="N109" s="27">
        <f t="shared" si="136"/>
        <v>0</v>
      </c>
      <c r="O109" s="27">
        <f t="shared" si="136"/>
        <v>0</v>
      </c>
      <c r="P109" s="27">
        <f t="shared" si="136"/>
        <v>101000</v>
      </c>
      <c r="Q109" s="27">
        <f t="shared" si="136"/>
        <v>101000</v>
      </c>
      <c r="R109" s="27">
        <v>0</v>
      </c>
      <c r="S109" s="27">
        <f>S110</f>
        <v>0</v>
      </c>
      <c r="T109" s="27">
        <f t="shared" si="136"/>
        <v>0</v>
      </c>
      <c r="U109" s="27">
        <f t="shared" si="136"/>
        <v>0</v>
      </c>
      <c r="V109" s="27">
        <v>0</v>
      </c>
      <c r="W109" s="27">
        <f>W110</f>
        <v>0</v>
      </c>
      <c r="X109" s="27">
        <f t="shared" si="136"/>
        <v>0</v>
      </c>
      <c r="Y109" s="27">
        <f t="shared" si="136"/>
        <v>0</v>
      </c>
    </row>
    <row r="110" spans="1:25" ht="15.75" x14ac:dyDescent="0.25">
      <c r="A110" s="28" t="s">
        <v>25</v>
      </c>
      <c r="B110" s="29" t="s">
        <v>67</v>
      </c>
      <c r="C110" s="30">
        <v>81</v>
      </c>
      <c r="D110" s="28"/>
      <c r="E110" s="31">
        <v>323</v>
      </c>
      <c r="F110" s="71"/>
      <c r="G110" s="33"/>
      <c r="H110" s="34">
        <f>H111</f>
        <v>0</v>
      </c>
      <c r="I110" s="34">
        <f>I111</f>
        <v>0</v>
      </c>
      <c r="J110" s="34">
        <f t="shared" si="136"/>
        <v>101000</v>
      </c>
      <c r="K110" s="34">
        <f t="shared" si="136"/>
        <v>101000</v>
      </c>
      <c r="L110" s="34">
        <v>0</v>
      </c>
      <c r="M110" s="35">
        <f>M111</f>
        <v>0</v>
      </c>
      <c r="N110" s="34">
        <f t="shared" si="136"/>
        <v>0</v>
      </c>
      <c r="O110" s="34">
        <f t="shared" si="136"/>
        <v>0</v>
      </c>
      <c r="P110" s="34">
        <f t="shared" si="136"/>
        <v>101000</v>
      </c>
      <c r="Q110" s="34">
        <f t="shared" si="136"/>
        <v>101000</v>
      </c>
      <c r="R110" s="34">
        <v>0</v>
      </c>
      <c r="S110" s="35">
        <f>S111</f>
        <v>0</v>
      </c>
      <c r="T110" s="34">
        <f t="shared" si="136"/>
        <v>0</v>
      </c>
      <c r="U110" s="34">
        <f t="shared" si="136"/>
        <v>0</v>
      </c>
      <c r="V110" s="35">
        <v>0</v>
      </c>
      <c r="W110" s="35">
        <f>W111</f>
        <v>0</v>
      </c>
      <c r="X110" s="34">
        <f t="shared" si="136"/>
        <v>0</v>
      </c>
      <c r="Y110" s="34">
        <f t="shared" si="136"/>
        <v>0</v>
      </c>
    </row>
    <row r="111" spans="1:25" x14ac:dyDescent="0.25">
      <c r="A111" s="36" t="s">
        <v>25</v>
      </c>
      <c r="B111" s="37" t="s">
        <v>67</v>
      </c>
      <c r="C111" s="38">
        <v>81</v>
      </c>
      <c r="D111" s="36" t="s">
        <v>31</v>
      </c>
      <c r="E111" s="45">
        <v>3237</v>
      </c>
      <c r="F111" s="46" t="s">
        <v>42</v>
      </c>
      <c r="G111" s="41"/>
      <c r="H111" s="42"/>
      <c r="I111" s="42"/>
      <c r="J111" s="42">
        <v>101000</v>
      </c>
      <c r="K111" s="42">
        <v>101000</v>
      </c>
      <c r="L111" s="43">
        <v>0</v>
      </c>
      <c r="M111" s="43">
        <f>L111</f>
        <v>0</v>
      </c>
      <c r="N111" s="42"/>
      <c r="O111" s="43">
        <f>N111</f>
        <v>0</v>
      </c>
      <c r="P111" s="42">
        <v>101000</v>
      </c>
      <c r="Q111" s="42">
        <v>101000</v>
      </c>
      <c r="R111" s="43">
        <v>0</v>
      </c>
      <c r="S111" s="43">
        <f>R111</f>
        <v>0</v>
      </c>
      <c r="T111" s="42"/>
      <c r="U111" s="43">
        <f>T111</f>
        <v>0</v>
      </c>
      <c r="V111" s="43">
        <v>0</v>
      </c>
      <c r="W111" s="43">
        <f>V111</f>
        <v>0</v>
      </c>
      <c r="X111" s="42"/>
      <c r="Y111" s="43">
        <f>X111</f>
        <v>0</v>
      </c>
    </row>
    <row r="112" spans="1:25" ht="31.5" x14ac:dyDescent="0.25">
      <c r="A112" s="22" t="s">
        <v>25</v>
      </c>
      <c r="B112" s="23" t="s">
        <v>67</v>
      </c>
      <c r="C112" s="24">
        <v>81</v>
      </c>
      <c r="D112" s="22"/>
      <c r="E112" s="25">
        <v>42</v>
      </c>
      <c r="F112" s="26"/>
      <c r="G112" s="26"/>
      <c r="H112" s="27">
        <f t="shared" ref="H112:Y113" si="137">H113</f>
        <v>0</v>
      </c>
      <c r="I112" s="27">
        <f t="shared" si="137"/>
        <v>0</v>
      </c>
      <c r="J112" s="27">
        <f t="shared" si="137"/>
        <v>6220000</v>
      </c>
      <c r="K112" s="27">
        <f t="shared" si="137"/>
        <v>6220000</v>
      </c>
      <c r="L112" s="27">
        <v>0</v>
      </c>
      <c r="M112" s="27">
        <f>M113</f>
        <v>0</v>
      </c>
      <c r="N112" s="27">
        <f t="shared" si="137"/>
        <v>0</v>
      </c>
      <c r="O112" s="27">
        <f t="shared" si="137"/>
        <v>0</v>
      </c>
      <c r="P112" s="27">
        <f t="shared" si="137"/>
        <v>6220000</v>
      </c>
      <c r="Q112" s="27">
        <f t="shared" si="137"/>
        <v>6220000</v>
      </c>
      <c r="R112" s="27">
        <v>0</v>
      </c>
      <c r="S112" s="27">
        <f>S113</f>
        <v>0</v>
      </c>
      <c r="T112" s="27">
        <f t="shared" si="137"/>
        <v>0</v>
      </c>
      <c r="U112" s="27">
        <f t="shared" si="137"/>
        <v>0</v>
      </c>
      <c r="V112" s="27">
        <v>0</v>
      </c>
      <c r="W112" s="27">
        <f>W113</f>
        <v>0</v>
      </c>
      <c r="X112" s="27">
        <f t="shared" si="137"/>
        <v>0</v>
      </c>
      <c r="Y112" s="27">
        <f t="shared" si="137"/>
        <v>0</v>
      </c>
    </row>
    <row r="113" spans="1:25" ht="15.75" x14ac:dyDescent="0.25">
      <c r="A113" s="28" t="s">
        <v>25</v>
      </c>
      <c r="B113" s="29" t="s">
        <v>67</v>
      </c>
      <c r="C113" s="30">
        <v>81</v>
      </c>
      <c r="D113" s="28"/>
      <c r="E113" s="44">
        <v>421</v>
      </c>
      <c r="F113" s="32"/>
      <c r="G113" s="33"/>
      <c r="H113" s="34">
        <f>H114</f>
        <v>0</v>
      </c>
      <c r="I113" s="34">
        <f>I114</f>
        <v>0</v>
      </c>
      <c r="J113" s="34">
        <f t="shared" si="137"/>
        <v>6220000</v>
      </c>
      <c r="K113" s="34">
        <f t="shared" si="137"/>
        <v>6220000</v>
      </c>
      <c r="L113" s="34">
        <v>0</v>
      </c>
      <c r="M113" s="35">
        <f>M114</f>
        <v>0</v>
      </c>
      <c r="N113" s="34">
        <f t="shared" si="137"/>
        <v>0</v>
      </c>
      <c r="O113" s="34">
        <f t="shared" si="137"/>
        <v>0</v>
      </c>
      <c r="P113" s="34">
        <f t="shared" si="137"/>
        <v>6220000</v>
      </c>
      <c r="Q113" s="34">
        <f t="shared" si="137"/>
        <v>6220000</v>
      </c>
      <c r="R113" s="34">
        <v>0</v>
      </c>
      <c r="S113" s="35">
        <f>S114</f>
        <v>0</v>
      </c>
      <c r="T113" s="34">
        <f t="shared" si="137"/>
        <v>0</v>
      </c>
      <c r="U113" s="34">
        <f t="shared" si="137"/>
        <v>0</v>
      </c>
      <c r="V113" s="35">
        <v>0</v>
      </c>
      <c r="W113" s="35">
        <f>W114</f>
        <v>0</v>
      </c>
      <c r="X113" s="34">
        <f t="shared" si="137"/>
        <v>0</v>
      </c>
      <c r="Y113" s="34">
        <f t="shared" si="137"/>
        <v>0</v>
      </c>
    </row>
    <row r="114" spans="1:25" x14ac:dyDescent="0.25">
      <c r="A114" s="36" t="s">
        <v>25</v>
      </c>
      <c r="B114" s="37" t="s">
        <v>67</v>
      </c>
      <c r="C114" s="38">
        <v>81</v>
      </c>
      <c r="D114" s="36" t="s">
        <v>31</v>
      </c>
      <c r="E114" s="69">
        <v>4214</v>
      </c>
      <c r="F114" s="40" t="s">
        <v>63</v>
      </c>
      <c r="G114" s="41"/>
      <c r="H114" s="42"/>
      <c r="I114" s="42"/>
      <c r="J114" s="42">
        <v>6220000</v>
      </c>
      <c r="K114" s="42">
        <v>6220000</v>
      </c>
      <c r="L114" s="43">
        <v>0</v>
      </c>
      <c r="M114" s="43">
        <f>L114</f>
        <v>0</v>
      </c>
      <c r="N114" s="42"/>
      <c r="O114" s="43">
        <f>N114</f>
        <v>0</v>
      </c>
      <c r="P114" s="42">
        <v>6220000</v>
      </c>
      <c r="Q114" s="42">
        <v>6220000</v>
      </c>
      <c r="R114" s="43">
        <v>0</v>
      </c>
      <c r="S114" s="43">
        <f>R114</f>
        <v>0</v>
      </c>
      <c r="T114" s="42"/>
      <c r="U114" s="43">
        <f>T114</f>
        <v>0</v>
      </c>
      <c r="V114" s="43">
        <v>0</v>
      </c>
      <c r="W114" s="43">
        <f>V114</f>
        <v>0</v>
      </c>
      <c r="X114" s="42"/>
      <c r="Y114" s="43">
        <f>X114</f>
        <v>0</v>
      </c>
    </row>
    <row r="115" spans="1:25" ht="31.5" x14ac:dyDescent="0.25">
      <c r="A115" s="22" t="s">
        <v>25</v>
      </c>
      <c r="B115" s="23" t="s">
        <v>67</v>
      </c>
      <c r="C115" s="24">
        <v>562</v>
      </c>
      <c r="D115" s="23"/>
      <c r="E115" s="25">
        <v>31</v>
      </c>
      <c r="F115" s="26"/>
      <c r="G115" s="26"/>
      <c r="H115" s="27">
        <f>H116+H118</f>
        <v>170000</v>
      </c>
      <c r="I115" s="27">
        <f>I116+I118</f>
        <v>0</v>
      </c>
      <c r="J115" s="27">
        <f t="shared" ref="J115:Q115" si="138">J116+J118</f>
        <v>170000</v>
      </c>
      <c r="K115" s="27">
        <f t="shared" si="138"/>
        <v>0</v>
      </c>
      <c r="L115" s="27">
        <v>170000</v>
      </c>
      <c r="M115" s="27">
        <f>M116+M118</f>
        <v>0</v>
      </c>
      <c r="N115" s="27">
        <f t="shared" ref="N115:U115" si="139">N116+N118</f>
        <v>170000</v>
      </c>
      <c r="O115" s="27">
        <f t="shared" si="139"/>
        <v>0</v>
      </c>
      <c r="P115" s="27">
        <f t="shared" si="138"/>
        <v>170000</v>
      </c>
      <c r="Q115" s="27">
        <f t="shared" si="138"/>
        <v>0</v>
      </c>
      <c r="R115" s="27">
        <v>170000</v>
      </c>
      <c r="S115" s="47">
        <f>S116+S118</f>
        <v>0</v>
      </c>
      <c r="T115" s="27">
        <f t="shared" si="139"/>
        <v>170000</v>
      </c>
      <c r="U115" s="27">
        <f t="shared" si="139"/>
        <v>0</v>
      </c>
      <c r="V115" s="27">
        <v>0</v>
      </c>
      <c r="W115" s="47">
        <f>W116+W118</f>
        <v>0</v>
      </c>
      <c r="X115" s="27">
        <f t="shared" ref="X115:Y115" si="140">X116+X118</f>
        <v>0</v>
      </c>
      <c r="Y115" s="27">
        <f t="shared" si="140"/>
        <v>0</v>
      </c>
    </row>
    <row r="116" spans="1:25" ht="15.75" x14ac:dyDescent="0.25">
      <c r="A116" s="28" t="s">
        <v>25</v>
      </c>
      <c r="B116" s="29" t="s">
        <v>67</v>
      </c>
      <c r="C116" s="30">
        <v>562</v>
      </c>
      <c r="D116" s="28"/>
      <c r="E116" s="31">
        <v>311</v>
      </c>
      <c r="F116" s="32"/>
      <c r="G116" s="33"/>
      <c r="H116" s="34">
        <f>H117</f>
        <v>142000</v>
      </c>
      <c r="I116" s="34">
        <f>I117</f>
        <v>0</v>
      </c>
      <c r="J116" s="34">
        <f t="shared" ref="J116:Y116" si="141">J117</f>
        <v>142000</v>
      </c>
      <c r="K116" s="34">
        <f t="shared" si="141"/>
        <v>0</v>
      </c>
      <c r="L116" s="34">
        <v>142000</v>
      </c>
      <c r="M116" s="60">
        <f>M117</f>
        <v>0</v>
      </c>
      <c r="N116" s="34">
        <f t="shared" si="141"/>
        <v>142000</v>
      </c>
      <c r="O116" s="34">
        <f t="shared" si="141"/>
        <v>0</v>
      </c>
      <c r="P116" s="34">
        <f t="shared" si="141"/>
        <v>142000</v>
      </c>
      <c r="Q116" s="34">
        <f t="shared" si="141"/>
        <v>0</v>
      </c>
      <c r="R116" s="34">
        <v>142000</v>
      </c>
      <c r="S116" s="60">
        <f>S117</f>
        <v>0</v>
      </c>
      <c r="T116" s="34">
        <f t="shared" si="141"/>
        <v>142000</v>
      </c>
      <c r="U116" s="34">
        <f t="shared" si="141"/>
        <v>0</v>
      </c>
      <c r="V116" s="35">
        <v>0</v>
      </c>
      <c r="W116" s="60">
        <f>W117</f>
        <v>0</v>
      </c>
      <c r="X116" s="34">
        <f t="shared" si="141"/>
        <v>0</v>
      </c>
      <c r="Y116" s="34">
        <f t="shared" si="141"/>
        <v>0</v>
      </c>
    </row>
    <row r="117" spans="1:25" x14ac:dyDescent="0.25">
      <c r="A117" s="36" t="s">
        <v>25</v>
      </c>
      <c r="B117" s="37" t="s">
        <v>67</v>
      </c>
      <c r="C117" s="38">
        <v>562</v>
      </c>
      <c r="D117" s="68" t="s">
        <v>31</v>
      </c>
      <c r="E117" s="69">
        <v>3111</v>
      </c>
      <c r="F117" s="40" t="s">
        <v>32</v>
      </c>
      <c r="G117" s="41"/>
      <c r="H117" s="42">
        <v>142000</v>
      </c>
      <c r="I117" s="48"/>
      <c r="J117" s="42">
        <v>142000</v>
      </c>
      <c r="K117" s="48"/>
      <c r="L117" s="43">
        <v>142000</v>
      </c>
      <c r="M117" s="49"/>
      <c r="N117" s="42">
        <v>142000</v>
      </c>
      <c r="O117" s="49"/>
      <c r="P117" s="42">
        <v>142000</v>
      </c>
      <c r="Q117" s="48"/>
      <c r="R117" s="43">
        <v>142000</v>
      </c>
      <c r="S117" s="49"/>
      <c r="T117" s="42">
        <v>142000</v>
      </c>
      <c r="U117" s="49"/>
      <c r="V117" s="43">
        <v>0</v>
      </c>
      <c r="W117" s="49"/>
      <c r="X117" s="42"/>
      <c r="Y117" s="49"/>
    </row>
    <row r="118" spans="1:25" ht="15.75" x14ac:dyDescent="0.25">
      <c r="A118" s="28" t="s">
        <v>25</v>
      </c>
      <c r="B118" s="29" t="s">
        <v>67</v>
      </c>
      <c r="C118" s="73">
        <v>562</v>
      </c>
      <c r="D118" s="50"/>
      <c r="E118" s="72">
        <v>313</v>
      </c>
      <c r="F118" s="32"/>
      <c r="G118" s="33"/>
      <c r="H118" s="34">
        <f>H119</f>
        <v>28000</v>
      </c>
      <c r="I118" s="34">
        <f>I119</f>
        <v>0</v>
      </c>
      <c r="J118" s="34">
        <f t="shared" ref="J118:Y118" si="142">J119</f>
        <v>28000</v>
      </c>
      <c r="K118" s="34">
        <f t="shared" si="142"/>
        <v>0</v>
      </c>
      <c r="L118" s="34">
        <v>28000</v>
      </c>
      <c r="M118" s="60">
        <f>M119</f>
        <v>0</v>
      </c>
      <c r="N118" s="34">
        <f t="shared" si="142"/>
        <v>28000</v>
      </c>
      <c r="O118" s="34">
        <f t="shared" si="142"/>
        <v>0</v>
      </c>
      <c r="P118" s="34">
        <f t="shared" si="142"/>
        <v>28000</v>
      </c>
      <c r="Q118" s="34">
        <f t="shared" si="142"/>
        <v>0</v>
      </c>
      <c r="R118" s="34">
        <v>28000</v>
      </c>
      <c r="S118" s="60">
        <f>S119</f>
        <v>0</v>
      </c>
      <c r="T118" s="34">
        <f t="shared" si="142"/>
        <v>28000</v>
      </c>
      <c r="U118" s="34">
        <f t="shared" si="142"/>
        <v>0</v>
      </c>
      <c r="V118" s="35">
        <v>0</v>
      </c>
      <c r="W118" s="60">
        <f>W119</f>
        <v>0</v>
      </c>
      <c r="X118" s="34">
        <f t="shared" si="142"/>
        <v>0</v>
      </c>
      <c r="Y118" s="34">
        <f t="shared" si="142"/>
        <v>0</v>
      </c>
    </row>
    <row r="119" spans="1:25" ht="30" x14ac:dyDescent="0.25">
      <c r="A119" s="36" t="s">
        <v>25</v>
      </c>
      <c r="B119" s="37" t="s">
        <v>67</v>
      </c>
      <c r="C119" s="38">
        <v>562</v>
      </c>
      <c r="D119" s="68" t="s">
        <v>31</v>
      </c>
      <c r="E119" s="69">
        <v>3132</v>
      </c>
      <c r="F119" s="40" t="s">
        <v>35</v>
      </c>
      <c r="G119" s="41"/>
      <c r="H119" s="42">
        <v>28000</v>
      </c>
      <c r="I119" s="48"/>
      <c r="J119" s="42">
        <v>28000</v>
      </c>
      <c r="K119" s="48"/>
      <c r="L119" s="43">
        <v>28000</v>
      </c>
      <c r="M119" s="49"/>
      <c r="N119" s="42">
        <v>28000</v>
      </c>
      <c r="O119" s="49"/>
      <c r="P119" s="42">
        <v>28000</v>
      </c>
      <c r="Q119" s="48"/>
      <c r="R119" s="43">
        <v>28000</v>
      </c>
      <c r="S119" s="49"/>
      <c r="T119" s="42">
        <v>28000</v>
      </c>
      <c r="U119" s="49"/>
      <c r="V119" s="43">
        <v>0</v>
      </c>
      <c r="W119" s="49"/>
      <c r="X119" s="42"/>
      <c r="Y119" s="49"/>
    </row>
    <row r="120" spans="1:25" ht="31.5" x14ac:dyDescent="0.25">
      <c r="A120" s="22" t="s">
        <v>25</v>
      </c>
      <c r="B120" s="23" t="s">
        <v>67</v>
      </c>
      <c r="C120" s="24">
        <v>562</v>
      </c>
      <c r="D120" s="23"/>
      <c r="E120" s="25">
        <v>32</v>
      </c>
      <c r="F120" s="26"/>
      <c r="G120" s="26"/>
      <c r="H120" s="27">
        <f>H121+H123</f>
        <v>717000</v>
      </c>
      <c r="I120" s="27">
        <f>I121+I123</f>
        <v>0</v>
      </c>
      <c r="J120" s="27">
        <f t="shared" ref="J120:Q120" si="143">J121+J123</f>
        <v>717000</v>
      </c>
      <c r="K120" s="27">
        <f t="shared" si="143"/>
        <v>0</v>
      </c>
      <c r="L120" s="27">
        <v>717000</v>
      </c>
      <c r="M120" s="27">
        <f>M121+M123</f>
        <v>0</v>
      </c>
      <c r="N120" s="27">
        <f t="shared" ref="N120:U120" si="144">N121+N123</f>
        <v>717000</v>
      </c>
      <c r="O120" s="27">
        <f t="shared" si="144"/>
        <v>0</v>
      </c>
      <c r="P120" s="27">
        <f t="shared" si="143"/>
        <v>717000</v>
      </c>
      <c r="Q120" s="27">
        <f t="shared" si="143"/>
        <v>0</v>
      </c>
      <c r="R120" s="27">
        <v>717000</v>
      </c>
      <c r="S120" s="47">
        <f>S121+S123</f>
        <v>0</v>
      </c>
      <c r="T120" s="27">
        <f t="shared" si="144"/>
        <v>717000</v>
      </c>
      <c r="U120" s="27">
        <f t="shared" si="144"/>
        <v>0</v>
      </c>
      <c r="V120" s="27">
        <v>0</v>
      </c>
      <c r="W120" s="47">
        <f>W121+W123</f>
        <v>0</v>
      </c>
      <c r="X120" s="27">
        <f t="shared" ref="X120:Y120" si="145">X121+X123</f>
        <v>0</v>
      </c>
      <c r="Y120" s="27">
        <f t="shared" si="145"/>
        <v>0</v>
      </c>
    </row>
    <row r="121" spans="1:25" ht="15.75" x14ac:dyDescent="0.25">
      <c r="A121" s="28" t="s">
        <v>25</v>
      </c>
      <c r="B121" s="29" t="s">
        <v>67</v>
      </c>
      <c r="C121" s="30">
        <v>562</v>
      </c>
      <c r="D121" s="28"/>
      <c r="E121" s="31">
        <v>322</v>
      </c>
      <c r="F121" s="32"/>
      <c r="G121" s="33"/>
      <c r="H121" s="34">
        <f>H122</f>
        <v>18000</v>
      </c>
      <c r="I121" s="34">
        <f>I122</f>
        <v>0</v>
      </c>
      <c r="J121" s="34">
        <f t="shared" ref="J121:Y121" si="146">J122</f>
        <v>18000</v>
      </c>
      <c r="K121" s="34">
        <f t="shared" si="146"/>
        <v>0</v>
      </c>
      <c r="L121" s="34">
        <v>18000</v>
      </c>
      <c r="M121" s="60">
        <f>M122</f>
        <v>0</v>
      </c>
      <c r="N121" s="34">
        <f t="shared" si="146"/>
        <v>18000</v>
      </c>
      <c r="O121" s="34">
        <f t="shared" si="146"/>
        <v>0</v>
      </c>
      <c r="P121" s="34">
        <f t="shared" si="146"/>
        <v>18000</v>
      </c>
      <c r="Q121" s="34">
        <f t="shared" si="146"/>
        <v>0</v>
      </c>
      <c r="R121" s="34">
        <v>18000</v>
      </c>
      <c r="S121" s="60">
        <f>S122</f>
        <v>0</v>
      </c>
      <c r="T121" s="34">
        <f t="shared" si="146"/>
        <v>18000</v>
      </c>
      <c r="U121" s="34">
        <f t="shared" si="146"/>
        <v>0</v>
      </c>
      <c r="V121" s="35">
        <v>0</v>
      </c>
      <c r="W121" s="60">
        <f>W122</f>
        <v>0</v>
      </c>
      <c r="X121" s="34">
        <f t="shared" si="146"/>
        <v>0</v>
      </c>
      <c r="Y121" s="34">
        <f t="shared" si="146"/>
        <v>0</v>
      </c>
    </row>
    <row r="122" spans="1:25" ht="30" x14ac:dyDescent="0.25">
      <c r="A122" s="36" t="s">
        <v>25</v>
      </c>
      <c r="B122" s="37" t="s">
        <v>67</v>
      </c>
      <c r="C122" s="38">
        <v>562</v>
      </c>
      <c r="D122" s="36" t="s">
        <v>31</v>
      </c>
      <c r="E122" s="39">
        <v>3221</v>
      </c>
      <c r="F122" s="40" t="s">
        <v>38</v>
      </c>
      <c r="G122" s="41"/>
      <c r="H122" s="42">
        <v>18000</v>
      </c>
      <c r="I122" s="48"/>
      <c r="J122" s="42">
        <v>18000</v>
      </c>
      <c r="K122" s="48"/>
      <c r="L122" s="43">
        <v>18000</v>
      </c>
      <c r="M122" s="49"/>
      <c r="N122" s="42">
        <v>18000</v>
      </c>
      <c r="O122" s="49"/>
      <c r="P122" s="42">
        <v>18000</v>
      </c>
      <c r="Q122" s="48"/>
      <c r="R122" s="43">
        <v>18000</v>
      </c>
      <c r="S122" s="49"/>
      <c r="T122" s="42">
        <v>18000</v>
      </c>
      <c r="U122" s="49"/>
      <c r="V122" s="43">
        <v>0</v>
      </c>
      <c r="W122" s="49"/>
      <c r="X122" s="42"/>
      <c r="Y122" s="49"/>
    </row>
    <row r="123" spans="1:25" ht="15.75" x14ac:dyDescent="0.25">
      <c r="A123" s="28" t="s">
        <v>25</v>
      </c>
      <c r="B123" s="29" t="s">
        <v>67</v>
      </c>
      <c r="C123" s="30">
        <v>562</v>
      </c>
      <c r="D123" s="28"/>
      <c r="E123" s="31">
        <v>323</v>
      </c>
      <c r="F123" s="32"/>
      <c r="G123" s="33"/>
      <c r="H123" s="34">
        <f>SUM(H124:H125)</f>
        <v>699000</v>
      </c>
      <c r="I123" s="34">
        <f>SUM(I124:I125)</f>
        <v>0</v>
      </c>
      <c r="J123" s="34">
        <f t="shared" ref="J123:Q123" si="147">SUM(J124:J125)</f>
        <v>699000</v>
      </c>
      <c r="K123" s="34">
        <f t="shared" si="147"/>
        <v>0</v>
      </c>
      <c r="L123" s="34">
        <v>699000</v>
      </c>
      <c r="M123" s="60">
        <f>SUM(M124:M125)</f>
        <v>0</v>
      </c>
      <c r="N123" s="34">
        <f t="shared" ref="N123:U123" si="148">SUM(N124:N125)</f>
        <v>699000</v>
      </c>
      <c r="O123" s="34">
        <f t="shared" si="148"/>
        <v>0</v>
      </c>
      <c r="P123" s="34">
        <f t="shared" si="147"/>
        <v>699000</v>
      </c>
      <c r="Q123" s="34">
        <f t="shared" si="147"/>
        <v>0</v>
      </c>
      <c r="R123" s="34">
        <v>699000</v>
      </c>
      <c r="S123" s="60">
        <f>SUM(S124:S125)</f>
        <v>0</v>
      </c>
      <c r="T123" s="34">
        <f t="shared" si="148"/>
        <v>699000</v>
      </c>
      <c r="U123" s="34">
        <f t="shared" si="148"/>
        <v>0</v>
      </c>
      <c r="V123" s="35">
        <v>0</v>
      </c>
      <c r="W123" s="60">
        <f>SUM(W124:W125)</f>
        <v>0</v>
      </c>
      <c r="X123" s="34">
        <f t="shared" ref="X123:Y123" si="149">SUM(X124:X125)</f>
        <v>0</v>
      </c>
      <c r="Y123" s="34">
        <f t="shared" si="149"/>
        <v>0</v>
      </c>
    </row>
    <row r="124" spans="1:25" x14ac:dyDescent="0.25">
      <c r="A124" s="36" t="s">
        <v>25</v>
      </c>
      <c r="B124" s="37" t="s">
        <v>67</v>
      </c>
      <c r="C124" s="38">
        <v>562</v>
      </c>
      <c r="D124" s="36" t="s">
        <v>31</v>
      </c>
      <c r="E124" s="39">
        <v>3231</v>
      </c>
      <c r="F124" s="40" t="s">
        <v>40</v>
      </c>
      <c r="G124" s="41"/>
      <c r="H124" s="42">
        <v>8000</v>
      </c>
      <c r="I124" s="48"/>
      <c r="J124" s="42">
        <v>8000</v>
      </c>
      <c r="K124" s="48"/>
      <c r="L124" s="43">
        <v>8000</v>
      </c>
      <c r="M124" s="49"/>
      <c r="N124" s="42">
        <v>8000</v>
      </c>
      <c r="O124" s="49"/>
      <c r="P124" s="42">
        <v>8000</v>
      </c>
      <c r="Q124" s="48"/>
      <c r="R124" s="43">
        <v>8000</v>
      </c>
      <c r="S124" s="49"/>
      <c r="T124" s="42">
        <v>8000</v>
      </c>
      <c r="U124" s="49"/>
      <c r="V124" s="43">
        <v>0</v>
      </c>
      <c r="W124" s="49"/>
      <c r="X124" s="42"/>
      <c r="Y124" s="49"/>
    </row>
    <row r="125" spans="1:25" x14ac:dyDescent="0.25">
      <c r="A125" s="36" t="s">
        <v>25</v>
      </c>
      <c r="B125" s="37" t="s">
        <v>67</v>
      </c>
      <c r="C125" s="38">
        <v>562</v>
      </c>
      <c r="D125" s="36" t="s">
        <v>31</v>
      </c>
      <c r="E125" s="45">
        <v>3237</v>
      </c>
      <c r="F125" s="46" t="s">
        <v>42</v>
      </c>
      <c r="G125" s="41"/>
      <c r="H125" s="42">
        <v>691000</v>
      </c>
      <c r="I125" s="48"/>
      <c r="J125" s="42">
        <v>691000</v>
      </c>
      <c r="K125" s="48"/>
      <c r="L125" s="43">
        <v>691000</v>
      </c>
      <c r="M125" s="49"/>
      <c r="N125" s="42">
        <v>691000</v>
      </c>
      <c r="O125" s="49"/>
      <c r="P125" s="42">
        <v>691000</v>
      </c>
      <c r="Q125" s="48"/>
      <c r="R125" s="43">
        <v>691000</v>
      </c>
      <c r="S125" s="49"/>
      <c r="T125" s="42">
        <v>691000</v>
      </c>
      <c r="U125" s="49"/>
      <c r="V125" s="43">
        <v>0</v>
      </c>
      <c r="W125" s="49"/>
      <c r="X125" s="42"/>
      <c r="Y125" s="49"/>
    </row>
    <row r="126" spans="1:25" ht="31.5" x14ac:dyDescent="0.25">
      <c r="A126" s="22" t="s">
        <v>25</v>
      </c>
      <c r="B126" s="23" t="s">
        <v>67</v>
      </c>
      <c r="C126" s="24">
        <v>562</v>
      </c>
      <c r="D126" s="22"/>
      <c r="E126" s="25">
        <v>42</v>
      </c>
      <c r="F126" s="26"/>
      <c r="G126" s="26"/>
      <c r="H126" s="27">
        <f>H127</f>
        <v>68850331</v>
      </c>
      <c r="I126" s="27">
        <f>I127</f>
        <v>0</v>
      </c>
      <c r="J126" s="27">
        <f t="shared" ref="J126:Y127" si="150">J127</f>
        <v>68850331</v>
      </c>
      <c r="K126" s="27">
        <f t="shared" si="150"/>
        <v>0</v>
      </c>
      <c r="L126" s="27">
        <v>115010633</v>
      </c>
      <c r="M126" s="27">
        <f>M127</f>
        <v>0</v>
      </c>
      <c r="N126" s="27">
        <f t="shared" si="150"/>
        <v>91831106</v>
      </c>
      <c r="O126" s="27">
        <f t="shared" si="150"/>
        <v>0</v>
      </c>
      <c r="P126" s="27">
        <f t="shared" si="150"/>
        <v>68850331</v>
      </c>
      <c r="Q126" s="27">
        <f t="shared" si="150"/>
        <v>0</v>
      </c>
      <c r="R126" s="27">
        <v>76673755</v>
      </c>
      <c r="S126" s="47">
        <f>S127</f>
        <v>0</v>
      </c>
      <c r="T126" s="27">
        <f t="shared" si="150"/>
        <v>76673755</v>
      </c>
      <c r="U126" s="27">
        <f t="shared" si="150"/>
        <v>0</v>
      </c>
      <c r="V126" s="27">
        <v>0</v>
      </c>
      <c r="W126" s="47">
        <f>W127</f>
        <v>0</v>
      </c>
      <c r="X126" s="27">
        <f t="shared" si="150"/>
        <v>0</v>
      </c>
      <c r="Y126" s="27">
        <f t="shared" si="150"/>
        <v>0</v>
      </c>
    </row>
    <row r="127" spans="1:25" ht="15.75" x14ac:dyDescent="0.25">
      <c r="A127" s="28" t="s">
        <v>25</v>
      </c>
      <c r="B127" s="29" t="s">
        <v>67</v>
      </c>
      <c r="C127" s="30">
        <v>562</v>
      </c>
      <c r="D127" s="28"/>
      <c r="E127" s="44">
        <v>421</v>
      </c>
      <c r="F127" s="32"/>
      <c r="G127" s="41"/>
      <c r="H127" s="34">
        <f>H128</f>
        <v>68850331</v>
      </c>
      <c r="I127" s="34">
        <f>I128</f>
        <v>0</v>
      </c>
      <c r="J127" s="34">
        <f t="shared" si="150"/>
        <v>68850331</v>
      </c>
      <c r="K127" s="34">
        <f t="shared" si="150"/>
        <v>0</v>
      </c>
      <c r="L127" s="34">
        <v>115010633</v>
      </c>
      <c r="M127" s="60">
        <f>M128</f>
        <v>0</v>
      </c>
      <c r="N127" s="34">
        <f t="shared" si="150"/>
        <v>91831106</v>
      </c>
      <c r="O127" s="34">
        <f t="shared" si="150"/>
        <v>0</v>
      </c>
      <c r="P127" s="34">
        <f t="shared" si="150"/>
        <v>68850331</v>
      </c>
      <c r="Q127" s="34">
        <f t="shared" si="150"/>
        <v>0</v>
      </c>
      <c r="R127" s="34">
        <v>76673755</v>
      </c>
      <c r="S127" s="60">
        <f>S128</f>
        <v>0</v>
      </c>
      <c r="T127" s="34">
        <f t="shared" si="150"/>
        <v>76673755</v>
      </c>
      <c r="U127" s="34">
        <f t="shared" si="150"/>
        <v>0</v>
      </c>
      <c r="V127" s="35">
        <v>0</v>
      </c>
      <c r="W127" s="60">
        <f>W128</f>
        <v>0</v>
      </c>
      <c r="X127" s="34">
        <f t="shared" si="150"/>
        <v>0</v>
      </c>
      <c r="Y127" s="34">
        <f t="shared" si="150"/>
        <v>0</v>
      </c>
    </row>
    <row r="128" spans="1:25" x14ac:dyDescent="0.25">
      <c r="A128" s="36" t="s">
        <v>25</v>
      </c>
      <c r="B128" s="37" t="s">
        <v>67</v>
      </c>
      <c r="C128" s="38">
        <v>562</v>
      </c>
      <c r="D128" s="36" t="s">
        <v>31</v>
      </c>
      <c r="E128" s="69">
        <v>4214</v>
      </c>
      <c r="F128" s="40" t="s">
        <v>63</v>
      </c>
      <c r="G128" s="41"/>
      <c r="H128" s="42">
        <v>68850331</v>
      </c>
      <c r="I128" s="48"/>
      <c r="J128" s="42">
        <v>68850331</v>
      </c>
      <c r="K128" s="48"/>
      <c r="L128" s="43">
        <v>115010633</v>
      </c>
      <c r="M128" s="49"/>
      <c r="N128" s="42">
        <v>91831106</v>
      </c>
      <c r="O128" s="49"/>
      <c r="P128" s="42">
        <v>68850331</v>
      </c>
      <c r="Q128" s="48"/>
      <c r="R128" s="43">
        <v>76673755</v>
      </c>
      <c r="S128" s="49"/>
      <c r="T128" s="42">
        <v>76673755</v>
      </c>
      <c r="U128" s="49"/>
      <c r="V128" s="43">
        <v>0</v>
      </c>
      <c r="W128" s="49"/>
      <c r="X128" s="42"/>
      <c r="Y128" s="49"/>
    </row>
    <row r="129" spans="1:25" ht="78.75" x14ac:dyDescent="0.25">
      <c r="A129" s="16" t="s">
        <v>25</v>
      </c>
      <c r="B129" s="17" t="s">
        <v>70</v>
      </c>
      <c r="C129" s="17"/>
      <c r="D129" s="17"/>
      <c r="E129" s="18"/>
      <c r="F129" s="19" t="s">
        <v>71</v>
      </c>
      <c r="G129" s="20" t="s">
        <v>30</v>
      </c>
      <c r="H129" s="21">
        <f>H130+H135+H143+H146+H151+H159+H140+H156</f>
        <v>971200</v>
      </c>
      <c r="I129" s="21">
        <f>I130+I135+I143+I146+I151+I159+I140+I156</f>
        <v>146200</v>
      </c>
      <c r="J129" s="21">
        <f t="shared" ref="J129:Q129" si="151">J130+J135+J143+J146+J151+J159+J140+J156</f>
        <v>446200</v>
      </c>
      <c r="K129" s="21">
        <f t="shared" si="151"/>
        <v>68200</v>
      </c>
      <c r="L129" s="21">
        <v>446200</v>
      </c>
      <c r="M129" s="21">
        <f>M130+M135+M143+M146+M151+M159+M140+M156</f>
        <v>68200</v>
      </c>
      <c r="N129" s="21">
        <f t="shared" ref="N129:U129" si="152">N130+N135+N143+N146+N151+N159+N140+N156</f>
        <v>446200</v>
      </c>
      <c r="O129" s="21">
        <f t="shared" si="152"/>
        <v>68200</v>
      </c>
      <c r="P129" s="21">
        <f t="shared" si="151"/>
        <v>0</v>
      </c>
      <c r="Q129" s="21">
        <f t="shared" si="151"/>
        <v>0</v>
      </c>
      <c r="R129" s="21">
        <v>0</v>
      </c>
      <c r="S129" s="21">
        <f>S130+S135+S143+S146+S151+S159+S140+S156</f>
        <v>0</v>
      </c>
      <c r="T129" s="21">
        <f t="shared" si="152"/>
        <v>0</v>
      </c>
      <c r="U129" s="21">
        <f t="shared" si="152"/>
        <v>0</v>
      </c>
      <c r="V129" s="21">
        <v>0</v>
      </c>
      <c r="W129" s="21">
        <f>W130+W135+W143+W146+W151+W159+W140+W156</f>
        <v>0</v>
      </c>
      <c r="X129" s="21">
        <f t="shared" ref="X129:Y129" si="153">X130+X135+X143+X146+X151+X159+X140+X156</f>
        <v>0</v>
      </c>
      <c r="Y129" s="21">
        <f t="shared" si="153"/>
        <v>0</v>
      </c>
    </row>
    <row r="130" spans="1:25" ht="31.5" x14ac:dyDescent="0.25">
      <c r="A130" s="22" t="s">
        <v>25</v>
      </c>
      <c r="B130" s="23" t="s">
        <v>70</v>
      </c>
      <c r="C130" s="24">
        <v>12</v>
      </c>
      <c r="D130" s="23"/>
      <c r="E130" s="25">
        <v>31</v>
      </c>
      <c r="F130" s="26"/>
      <c r="G130" s="26"/>
      <c r="H130" s="27">
        <f>H131+H133</f>
        <v>14300</v>
      </c>
      <c r="I130" s="27">
        <f>I131+I133</f>
        <v>14300</v>
      </c>
      <c r="J130" s="27">
        <f t="shared" ref="J130:Q130" si="154">J131+J133</f>
        <v>14300</v>
      </c>
      <c r="K130" s="27">
        <f t="shared" si="154"/>
        <v>14300</v>
      </c>
      <c r="L130" s="27">
        <v>14300</v>
      </c>
      <c r="M130" s="27">
        <f>M131+M133</f>
        <v>14300</v>
      </c>
      <c r="N130" s="27">
        <f t="shared" ref="N130:U130" si="155">N131+N133</f>
        <v>14300</v>
      </c>
      <c r="O130" s="27">
        <f t="shared" si="155"/>
        <v>14300</v>
      </c>
      <c r="P130" s="27">
        <f t="shared" si="154"/>
        <v>0</v>
      </c>
      <c r="Q130" s="27">
        <f t="shared" si="154"/>
        <v>0</v>
      </c>
      <c r="R130" s="27">
        <v>0</v>
      </c>
      <c r="S130" s="27">
        <f>S131+S133</f>
        <v>0</v>
      </c>
      <c r="T130" s="27">
        <f t="shared" si="155"/>
        <v>0</v>
      </c>
      <c r="U130" s="27">
        <f t="shared" si="155"/>
        <v>0</v>
      </c>
      <c r="V130" s="27">
        <v>0</v>
      </c>
      <c r="W130" s="27">
        <f>W131+W133</f>
        <v>0</v>
      </c>
      <c r="X130" s="27">
        <f t="shared" ref="X130:Y130" si="156">X131+X133</f>
        <v>0</v>
      </c>
      <c r="Y130" s="27">
        <f t="shared" si="156"/>
        <v>0</v>
      </c>
    </row>
    <row r="131" spans="1:25" ht="15.75" x14ac:dyDescent="0.25">
      <c r="A131" s="28" t="s">
        <v>25</v>
      </c>
      <c r="B131" s="29" t="s">
        <v>70</v>
      </c>
      <c r="C131" s="30">
        <v>12</v>
      </c>
      <c r="D131" s="28"/>
      <c r="E131" s="31">
        <v>311</v>
      </c>
      <c r="F131" s="40"/>
      <c r="G131" s="41"/>
      <c r="H131" s="34">
        <f>H132</f>
        <v>12000</v>
      </c>
      <c r="I131" s="34">
        <f>I132</f>
        <v>12000</v>
      </c>
      <c r="J131" s="34">
        <f t="shared" ref="J131:Y131" si="157">J132</f>
        <v>12000</v>
      </c>
      <c r="K131" s="34">
        <f t="shared" si="157"/>
        <v>12000</v>
      </c>
      <c r="L131" s="34">
        <v>12000</v>
      </c>
      <c r="M131" s="35">
        <f>M132</f>
        <v>12000</v>
      </c>
      <c r="N131" s="34">
        <f t="shared" si="157"/>
        <v>12000</v>
      </c>
      <c r="O131" s="34">
        <f t="shared" si="157"/>
        <v>12000</v>
      </c>
      <c r="P131" s="34">
        <f t="shared" si="157"/>
        <v>0</v>
      </c>
      <c r="Q131" s="34">
        <f t="shared" si="157"/>
        <v>0</v>
      </c>
      <c r="R131" s="34">
        <v>0</v>
      </c>
      <c r="S131" s="35">
        <f>S132</f>
        <v>0</v>
      </c>
      <c r="T131" s="34">
        <f t="shared" si="157"/>
        <v>0</v>
      </c>
      <c r="U131" s="34">
        <f t="shared" si="157"/>
        <v>0</v>
      </c>
      <c r="V131" s="35">
        <v>0</v>
      </c>
      <c r="W131" s="35">
        <f>W132</f>
        <v>0</v>
      </c>
      <c r="X131" s="34">
        <f t="shared" si="157"/>
        <v>0</v>
      </c>
      <c r="Y131" s="34">
        <f t="shared" si="157"/>
        <v>0</v>
      </c>
    </row>
    <row r="132" spans="1:25" x14ac:dyDescent="0.25">
      <c r="A132" s="36" t="s">
        <v>25</v>
      </c>
      <c r="B132" s="37" t="s">
        <v>70</v>
      </c>
      <c r="C132" s="38">
        <v>12</v>
      </c>
      <c r="D132" s="68" t="s">
        <v>31</v>
      </c>
      <c r="E132" s="69">
        <v>3111</v>
      </c>
      <c r="F132" s="40" t="s">
        <v>32</v>
      </c>
      <c r="G132" s="41"/>
      <c r="H132" s="42">
        <v>12000</v>
      </c>
      <c r="I132" s="42">
        <v>12000</v>
      </c>
      <c r="J132" s="42">
        <v>12000</v>
      </c>
      <c r="K132" s="42">
        <v>12000</v>
      </c>
      <c r="L132" s="43">
        <v>12000</v>
      </c>
      <c r="M132" s="43">
        <f>L132</f>
        <v>12000</v>
      </c>
      <c r="N132" s="42">
        <v>12000</v>
      </c>
      <c r="O132" s="43">
        <f>N132</f>
        <v>12000</v>
      </c>
      <c r="P132" s="42">
        <v>0</v>
      </c>
      <c r="Q132" s="42">
        <v>0</v>
      </c>
      <c r="R132" s="43">
        <v>0</v>
      </c>
      <c r="S132" s="43">
        <f>R132</f>
        <v>0</v>
      </c>
      <c r="T132" s="42"/>
      <c r="U132" s="43">
        <f>T132</f>
        <v>0</v>
      </c>
      <c r="V132" s="43">
        <v>0</v>
      </c>
      <c r="W132" s="43">
        <f>V132</f>
        <v>0</v>
      </c>
      <c r="X132" s="42"/>
      <c r="Y132" s="43">
        <f>X132</f>
        <v>0</v>
      </c>
    </row>
    <row r="133" spans="1:25" ht="15.75" x14ac:dyDescent="0.25">
      <c r="A133" s="28" t="s">
        <v>25</v>
      </c>
      <c r="B133" s="29" t="s">
        <v>70</v>
      </c>
      <c r="C133" s="30">
        <v>12</v>
      </c>
      <c r="D133" s="50"/>
      <c r="E133" s="72">
        <v>313</v>
      </c>
      <c r="F133" s="32"/>
      <c r="G133" s="33"/>
      <c r="H133" s="34">
        <f>H134</f>
        <v>2300</v>
      </c>
      <c r="I133" s="34">
        <f>I134</f>
        <v>2300</v>
      </c>
      <c r="J133" s="34">
        <f t="shared" ref="J133:Y133" si="158">J134</f>
        <v>2300</v>
      </c>
      <c r="K133" s="34">
        <f t="shared" si="158"/>
        <v>2300</v>
      </c>
      <c r="L133" s="34">
        <v>2300</v>
      </c>
      <c r="M133" s="35">
        <f>M134</f>
        <v>2300</v>
      </c>
      <c r="N133" s="34">
        <f t="shared" si="158"/>
        <v>2300</v>
      </c>
      <c r="O133" s="34">
        <f t="shared" si="158"/>
        <v>2300</v>
      </c>
      <c r="P133" s="34">
        <f t="shared" si="158"/>
        <v>0</v>
      </c>
      <c r="Q133" s="34">
        <f t="shared" si="158"/>
        <v>0</v>
      </c>
      <c r="R133" s="34">
        <v>0</v>
      </c>
      <c r="S133" s="35">
        <f>S134</f>
        <v>0</v>
      </c>
      <c r="T133" s="34">
        <f t="shared" si="158"/>
        <v>0</v>
      </c>
      <c r="U133" s="34">
        <f t="shared" si="158"/>
        <v>0</v>
      </c>
      <c r="V133" s="35">
        <v>0</v>
      </c>
      <c r="W133" s="35">
        <f>W134</f>
        <v>0</v>
      </c>
      <c r="X133" s="34">
        <f t="shared" si="158"/>
        <v>0</v>
      </c>
      <c r="Y133" s="34">
        <f t="shared" si="158"/>
        <v>0</v>
      </c>
    </row>
    <row r="134" spans="1:25" ht="30" x14ac:dyDescent="0.25">
      <c r="A134" s="36" t="s">
        <v>25</v>
      </c>
      <c r="B134" s="37" t="s">
        <v>70</v>
      </c>
      <c r="C134" s="38">
        <v>12</v>
      </c>
      <c r="D134" s="68" t="s">
        <v>31</v>
      </c>
      <c r="E134" s="69">
        <v>3132</v>
      </c>
      <c r="F134" s="40" t="s">
        <v>35</v>
      </c>
      <c r="G134" s="41"/>
      <c r="H134" s="42">
        <v>2300</v>
      </c>
      <c r="I134" s="42">
        <v>2300</v>
      </c>
      <c r="J134" s="42">
        <v>2300</v>
      </c>
      <c r="K134" s="42">
        <v>2300</v>
      </c>
      <c r="L134" s="43">
        <v>2300</v>
      </c>
      <c r="M134" s="43">
        <f>L134</f>
        <v>2300</v>
      </c>
      <c r="N134" s="42">
        <v>2300</v>
      </c>
      <c r="O134" s="43">
        <f>N134</f>
        <v>2300</v>
      </c>
      <c r="P134" s="42">
        <v>0</v>
      </c>
      <c r="Q134" s="42">
        <v>0</v>
      </c>
      <c r="R134" s="43">
        <v>0</v>
      </c>
      <c r="S134" s="43">
        <f>R134</f>
        <v>0</v>
      </c>
      <c r="T134" s="42"/>
      <c r="U134" s="43">
        <f>T134</f>
        <v>0</v>
      </c>
      <c r="V134" s="43">
        <v>0</v>
      </c>
      <c r="W134" s="43">
        <f>V134</f>
        <v>0</v>
      </c>
      <c r="X134" s="42"/>
      <c r="Y134" s="43">
        <f>X134</f>
        <v>0</v>
      </c>
    </row>
    <row r="135" spans="1:25" ht="31.5" x14ac:dyDescent="0.25">
      <c r="A135" s="22" t="s">
        <v>25</v>
      </c>
      <c r="B135" s="23" t="s">
        <v>70</v>
      </c>
      <c r="C135" s="24">
        <v>12</v>
      </c>
      <c r="D135" s="23"/>
      <c r="E135" s="25">
        <v>32</v>
      </c>
      <c r="F135" s="26"/>
      <c r="G135" s="26"/>
      <c r="H135" s="27">
        <f>H136+H138</f>
        <v>2900</v>
      </c>
      <c r="I135" s="27">
        <f>I136+I138</f>
        <v>2900</v>
      </c>
      <c r="J135" s="27">
        <f t="shared" ref="J135:Q135" si="159">J136+J138</f>
        <v>2900</v>
      </c>
      <c r="K135" s="27">
        <f t="shared" si="159"/>
        <v>2900</v>
      </c>
      <c r="L135" s="27">
        <v>2900</v>
      </c>
      <c r="M135" s="27">
        <f>M136+M138</f>
        <v>2900</v>
      </c>
      <c r="N135" s="27">
        <f t="shared" ref="N135:U135" si="160">N136+N138</f>
        <v>2900</v>
      </c>
      <c r="O135" s="27">
        <f t="shared" si="160"/>
        <v>2900</v>
      </c>
      <c r="P135" s="27">
        <f t="shared" si="159"/>
        <v>0</v>
      </c>
      <c r="Q135" s="27">
        <f t="shared" si="159"/>
        <v>0</v>
      </c>
      <c r="R135" s="27">
        <v>0</v>
      </c>
      <c r="S135" s="27">
        <f>S136+S138</f>
        <v>0</v>
      </c>
      <c r="T135" s="27">
        <f t="shared" si="160"/>
        <v>0</v>
      </c>
      <c r="U135" s="27">
        <f t="shared" si="160"/>
        <v>0</v>
      </c>
      <c r="V135" s="27">
        <v>0</v>
      </c>
      <c r="W135" s="27">
        <f>W136+W138</f>
        <v>0</v>
      </c>
      <c r="X135" s="27">
        <f t="shared" ref="X135:Y135" si="161">X136+X138</f>
        <v>0</v>
      </c>
      <c r="Y135" s="27">
        <f t="shared" si="161"/>
        <v>0</v>
      </c>
    </row>
    <row r="136" spans="1:25" ht="15.75" x14ac:dyDescent="0.25">
      <c r="A136" s="28" t="s">
        <v>25</v>
      </c>
      <c r="B136" s="29" t="s">
        <v>70</v>
      </c>
      <c r="C136" s="30">
        <v>12</v>
      </c>
      <c r="D136" s="28"/>
      <c r="E136" s="31">
        <v>321</v>
      </c>
      <c r="F136" s="32"/>
      <c r="G136" s="33"/>
      <c r="H136" s="34">
        <f>H137</f>
        <v>200</v>
      </c>
      <c r="I136" s="34">
        <f>I137</f>
        <v>200</v>
      </c>
      <c r="J136" s="34">
        <f t="shared" ref="J136:Y136" si="162">J137</f>
        <v>200</v>
      </c>
      <c r="K136" s="34">
        <f t="shared" si="162"/>
        <v>200</v>
      </c>
      <c r="L136" s="34">
        <v>200</v>
      </c>
      <c r="M136" s="35">
        <f>M137</f>
        <v>200</v>
      </c>
      <c r="N136" s="34">
        <f t="shared" si="162"/>
        <v>200</v>
      </c>
      <c r="O136" s="34">
        <f t="shared" si="162"/>
        <v>200</v>
      </c>
      <c r="P136" s="34">
        <f t="shared" si="162"/>
        <v>0</v>
      </c>
      <c r="Q136" s="34">
        <f t="shared" si="162"/>
        <v>0</v>
      </c>
      <c r="R136" s="34">
        <v>0</v>
      </c>
      <c r="S136" s="35">
        <f>S137</f>
        <v>0</v>
      </c>
      <c r="T136" s="34">
        <f t="shared" si="162"/>
        <v>0</v>
      </c>
      <c r="U136" s="34">
        <f t="shared" si="162"/>
        <v>0</v>
      </c>
      <c r="V136" s="35">
        <v>0</v>
      </c>
      <c r="W136" s="35">
        <f>W137</f>
        <v>0</v>
      </c>
      <c r="X136" s="34">
        <f t="shared" si="162"/>
        <v>0</v>
      </c>
      <c r="Y136" s="34">
        <f t="shared" si="162"/>
        <v>0</v>
      </c>
    </row>
    <row r="137" spans="1:25" x14ac:dyDescent="0.25">
      <c r="A137" s="36" t="s">
        <v>25</v>
      </c>
      <c r="B137" s="37" t="s">
        <v>70</v>
      </c>
      <c r="C137" s="38">
        <v>12</v>
      </c>
      <c r="D137" s="36" t="s">
        <v>31</v>
      </c>
      <c r="E137" s="39">
        <v>3211</v>
      </c>
      <c r="F137" s="40" t="s">
        <v>47</v>
      </c>
      <c r="G137" s="41"/>
      <c r="H137" s="42">
        <v>200</v>
      </c>
      <c r="I137" s="42">
        <v>200</v>
      </c>
      <c r="J137" s="42">
        <v>200</v>
      </c>
      <c r="K137" s="42">
        <v>200</v>
      </c>
      <c r="L137" s="43">
        <v>200</v>
      </c>
      <c r="M137" s="43">
        <f>L137</f>
        <v>200</v>
      </c>
      <c r="N137" s="42">
        <v>200</v>
      </c>
      <c r="O137" s="43">
        <f>N137</f>
        <v>200</v>
      </c>
      <c r="P137" s="42">
        <v>0</v>
      </c>
      <c r="Q137" s="42">
        <v>0</v>
      </c>
      <c r="R137" s="43">
        <v>0</v>
      </c>
      <c r="S137" s="43">
        <f>R137</f>
        <v>0</v>
      </c>
      <c r="T137" s="42"/>
      <c r="U137" s="43">
        <f>T137</f>
        <v>0</v>
      </c>
      <c r="V137" s="43">
        <v>0</v>
      </c>
      <c r="W137" s="43">
        <f>V137</f>
        <v>0</v>
      </c>
      <c r="X137" s="42"/>
      <c r="Y137" s="43">
        <f>X137</f>
        <v>0</v>
      </c>
    </row>
    <row r="138" spans="1:25" ht="15.75" x14ac:dyDescent="0.25">
      <c r="A138" s="28" t="s">
        <v>25</v>
      </c>
      <c r="B138" s="29" t="s">
        <v>70</v>
      </c>
      <c r="C138" s="30">
        <v>12</v>
      </c>
      <c r="D138" s="28"/>
      <c r="E138" s="31">
        <v>322</v>
      </c>
      <c r="F138" s="32"/>
      <c r="G138" s="33"/>
      <c r="H138" s="34">
        <f>H139</f>
        <v>2700</v>
      </c>
      <c r="I138" s="34">
        <f>I139</f>
        <v>2700</v>
      </c>
      <c r="J138" s="34">
        <f t="shared" ref="J138:Y138" si="163">J139</f>
        <v>2700</v>
      </c>
      <c r="K138" s="34">
        <f t="shared" si="163"/>
        <v>2700</v>
      </c>
      <c r="L138" s="34">
        <v>2700</v>
      </c>
      <c r="M138" s="35">
        <f>M139</f>
        <v>2700</v>
      </c>
      <c r="N138" s="34">
        <f t="shared" si="163"/>
        <v>2700</v>
      </c>
      <c r="O138" s="34">
        <f t="shared" si="163"/>
        <v>2700</v>
      </c>
      <c r="P138" s="34">
        <f t="shared" si="163"/>
        <v>0</v>
      </c>
      <c r="Q138" s="34">
        <f t="shared" si="163"/>
        <v>0</v>
      </c>
      <c r="R138" s="34">
        <v>0</v>
      </c>
      <c r="S138" s="35">
        <f>S139</f>
        <v>0</v>
      </c>
      <c r="T138" s="34">
        <f t="shared" si="163"/>
        <v>0</v>
      </c>
      <c r="U138" s="34">
        <f t="shared" si="163"/>
        <v>0</v>
      </c>
      <c r="V138" s="35">
        <v>0</v>
      </c>
      <c r="W138" s="35">
        <f>W139</f>
        <v>0</v>
      </c>
      <c r="X138" s="34">
        <f t="shared" si="163"/>
        <v>0</v>
      </c>
      <c r="Y138" s="34">
        <f t="shared" si="163"/>
        <v>0</v>
      </c>
    </row>
    <row r="139" spans="1:25" ht="30" x14ac:dyDescent="0.25">
      <c r="A139" s="36" t="s">
        <v>25</v>
      </c>
      <c r="B139" s="37" t="s">
        <v>70</v>
      </c>
      <c r="C139" s="38">
        <v>12</v>
      </c>
      <c r="D139" s="36" t="s">
        <v>31</v>
      </c>
      <c r="E139" s="39">
        <v>3221</v>
      </c>
      <c r="F139" s="40" t="s">
        <v>38</v>
      </c>
      <c r="G139" s="41"/>
      <c r="H139" s="42">
        <v>2700</v>
      </c>
      <c r="I139" s="42">
        <v>2700</v>
      </c>
      <c r="J139" s="42">
        <v>2700</v>
      </c>
      <c r="K139" s="42">
        <v>2700</v>
      </c>
      <c r="L139" s="43">
        <v>2700</v>
      </c>
      <c r="M139" s="43">
        <f>L139</f>
        <v>2700</v>
      </c>
      <c r="N139" s="42">
        <v>2700</v>
      </c>
      <c r="O139" s="43">
        <f>N139</f>
        <v>2700</v>
      </c>
      <c r="P139" s="42">
        <v>0</v>
      </c>
      <c r="Q139" s="42">
        <v>0</v>
      </c>
      <c r="R139" s="43">
        <v>0</v>
      </c>
      <c r="S139" s="43">
        <f>R139</f>
        <v>0</v>
      </c>
      <c r="T139" s="42"/>
      <c r="U139" s="43">
        <f>T139</f>
        <v>0</v>
      </c>
      <c r="V139" s="43">
        <v>0</v>
      </c>
      <c r="W139" s="43">
        <f>V139</f>
        <v>0</v>
      </c>
      <c r="X139" s="42"/>
      <c r="Y139" s="43">
        <f>X139</f>
        <v>0</v>
      </c>
    </row>
    <row r="140" spans="1:25" ht="31.5" x14ac:dyDescent="0.25">
      <c r="A140" s="22" t="s">
        <v>25</v>
      </c>
      <c r="B140" s="23" t="s">
        <v>70</v>
      </c>
      <c r="C140" s="24">
        <v>12</v>
      </c>
      <c r="D140" s="23"/>
      <c r="E140" s="25">
        <v>41</v>
      </c>
      <c r="F140" s="26"/>
      <c r="G140" s="26"/>
      <c r="H140" s="27">
        <f>H141</f>
        <v>128000</v>
      </c>
      <c r="I140" s="27">
        <f>I141</f>
        <v>128000</v>
      </c>
      <c r="J140" s="27">
        <f t="shared" ref="J140:Y141" si="164">J141</f>
        <v>50000</v>
      </c>
      <c r="K140" s="27">
        <f t="shared" si="164"/>
        <v>50000</v>
      </c>
      <c r="L140" s="27">
        <v>50000</v>
      </c>
      <c r="M140" s="27">
        <f>M141</f>
        <v>50000</v>
      </c>
      <c r="N140" s="27">
        <f t="shared" si="164"/>
        <v>50000</v>
      </c>
      <c r="O140" s="27">
        <f t="shared" si="164"/>
        <v>50000</v>
      </c>
      <c r="P140" s="27">
        <f>P141</f>
        <v>0</v>
      </c>
      <c r="Q140" s="27">
        <f>Q141</f>
        <v>0</v>
      </c>
      <c r="R140" s="27">
        <v>0</v>
      </c>
      <c r="S140" s="27">
        <f>S141</f>
        <v>0</v>
      </c>
      <c r="T140" s="27">
        <f t="shared" si="164"/>
        <v>0</v>
      </c>
      <c r="U140" s="27">
        <f t="shared" si="164"/>
        <v>0</v>
      </c>
      <c r="V140" s="27">
        <v>0</v>
      </c>
      <c r="W140" s="27">
        <f>W141</f>
        <v>0</v>
      </c>
      <c r="X140" s="27">
        <f t="shared" si="164"/>
        <v>0</v>
      </c>
      <c r="Y140" s="27">
        <f t="shared" si="164"/>
        <v>0</v>
      </c>
    </row>
    <row r="141" spans="1:25" ht="15.75" x14ac:dyDescent="0.25">
      <c r="A141" s="28" t="s">
        <v>25</v>
      </c>
      <c r="B141" s="29" t="s">
        <v>70</v>
      </c>
      <c r="C141" s="30">
        <v>12</v>
      </c>
      <c r="D141" s="28"/>
      <c r="E141" s="72">
        <v>412</v>
      </c>
      <c r="F141" s="71"/>
      <c r="G141" s="33"/>
      <c r="H141" s="34">
        <f>H142</f>
        <v>128000</v>
      </c>
      <c r="I141" s="34">
        <f>I142</f>
        <v>128000</v>
      </c>
      <c r="J141" s="34">
        <f t="shared" si="164"/>
        <v>50000</v>
      </c>
      <c r="K141" s="34">
        <f t="shared" si="164"/>
        <v>50000</v>
      </c>
      <c r="L141" s="34">
        <v>50000</v>
      </c>
      <c r="M141" s="35">
        <f>M142</f>
        <v>50000</v>
      </c>
      <c r="N141" s="34">
        <f t="shared" si="164"/>
        <v>50000</v>
      </c>
      <c r="O141" s="34">
        <f t="shared" si="164"/>
        <v>50000</v>
      </c>
      <c r="P141" s="34">
        <f t="shared" si="164"/>
        <v>0</v>
      </c>
      <c r="Q141" s="34">
        <f t="shared" si="164"/>
        <v>0</v>
      </c>
      <c r="R141" s="34">
        <v>0</v>
      </c>
      <c r="S141" s="35">
        <f>S142</f>
        <v>0</v>
      </c>
      <c r="T141" s="34">
        <f t="shared" si="164"/>
        <v>0</v>
      </c>
      <c r="U141" s="34">
        <f t="shared" si="164"/>
        <v>0</v>
      </c>
      <c r="V141" s="35">
        <v>0</v>
      </c>
      <c r="W141" s="35">
        <f>W142</f>
        <v>0</v>
      </c>
      <c r="X141" s="34">
        <f t="shared" si="164"/>
        <v>0</v>
      </c>
      <c r="Y141" s="34">
        <f t="shared" si="164"/>
        <v>0</v>
      </c>
    </row>
    <row r="142" spans="1:25" x14ac:dyDescent="0.25">
      <c r="A142" s="36" t="s">
        <v>25</v>
      </c>
      <c r="B142" s="37" t="s">
        <v>70</v>
      </c>
      <c r="C142" s="38">
        <v>12</v>
      </c>
      <c r="D142" s="36" t="s">
        <v>31</v>
      </c>
      <c r="E142" s="45">
        <v>4126</v>
      </c>
      <c r="F142" s="46" t="s">
        <v>72</v>
      </c>
      <c r="G142" s="41"/>
      <c r="H142" s="42">
        <v>128000</v>
      </c>
      <c r="I142" s="42">
        <v>128000</v>
      </c>
      <c r="J142" s="42">
        <v>50000</v>
      </c>
      <c r="K142" s="42">
        <v>50000</v>
      </c>
      <c r="L142" s="43">
        <v>50000</v>
      </c>
      <c r="M142" s="43">
        <f>L142</f>
        <v>50000</v>
      </c>
      <c r="N142" s="42">
        <v>50000</v>
      </c>
      <c r="O142" s="43">
        <f>N142</f>
        <v>50000</v>
      </c>
      <c r="P142" s="42">
        <v>0</v>
      </c>
      <c r="Q142" s="42">
        <v>0</v>
      </c>
      <c r="R142" s="43">
        <v>0</v>
      </c>
      <c r="S142" s="43">
        <f>R142</f>
        <v>0</v>
      </c>
      <c r="T142" s="42"/>
      <c r="U142" s="43">
        <f>T142</f>
        <v>0</v>
      </c>
      <c r="V142" s="43">
        <v>0</v>
      </c>
      <c r="W142" s="43">
        <f>V142</f>
        <v>0</v>
      </c>
      <c r="X142" s="42"/>
      <c r="Y142" s="43">
        <f>X142</f>
        <v>0</v>
      </c>
    </row>
    <row r="143" spans="1:25" ht="31.5" x14ac:dyDescent="0.25">
      <c r="A143" s="22" t="s">
        <v>25</v>
      </c>
      <c r="B143" s="23" t="s">
        <v>70</v>
      </c>
      <c r="C143" s="24">
        <v>12</v>
      </c>
      <c r="D143" s="23"/>
      <c r="E143" s="25">
        <v>42</v>
      </c>
      <c r="F143" s="26"/>
      <c r="G143" s="26"/>
      <c r="H143" s="27">
        <f>H144</f>
        <v>1000</v>
      </c>
      <c r="I143" s="27">
        <f>I144</f>
        <v>1000</v>
      </c>
      <c r="J143" s="27">
        <f t="shared" ref="J143:Y144" si="165">J144</f>
        <v>1000</v>
      </c>
      <c r="K143" s="27">
        <f t="shared" si="165"/>
        <v>1000</v>
      </c>
      <c r="L143" s="27">
        <v>1000</v>
      </c>
      <c r="M143" s="27">
        <f>M144</f>
        <v>1000</v>
      </c>
      <c r="N143" s="27">
        <f t="shared" si="165"/>
        <v>1000</v>
      </c>
      <c r="O143" s="27">
        <f t="shared" si="165"/>
        <v>1000</v>
      </c>
      <c r="P143" s="27">
        <f>P144</f>
        <v>0</v>
      </c>
      <c r="Q143" s="27">
        <f>Q144</f>
        <v>0</v>
      </c>
      <c r="R143" s="27">
        <v>0</v>
      </c>
      <c r="S143" s="27">
        <f>S144</f>
        <v>0</v>
      </c>
      <c r="T143" s="27">
        <f t="shared" si="165"/>
        <v>0</v>
      </c>
      <c r="U143" s="27">
        <f t="shared" si="165"/>
        <v>0</v>
      </c>
      <c r="V143" s="27">
        <v>0</v>
      </c>
      <c r="W143" s="27">
        <f>W144</f>
        <v>0</v>
      </c>
      <c r="X143" s="27">
        <f t="shared" si="165"/>
        <v>0</v>
      </c>
      <c r="Y143" s="27">
        <f t="shared" si="165"/>
        <v>0</v>
      </c>
    </row>
    <row r="144" spans="1:25" ht="15.75" x14ac:dyDescent="0.25">
      <c r="A144" s="28" t="s">
        <v>25</v>
      </c>
      <c r="B144" s="29" t="s">
        <v>70</v>
      </c>
      <c r="C144" s="30">
        <v>12</v>
      </c>
      <c r="D144" s="28"/>
      <c r="E144" s="72">
        <v>422</v>
      </c>
      <c r="F144" s="71"/>
      <c r="G144" s="33"/>
      <c r="H144" s="34">
        <f>H145</f>
        <v>1000</v>
      </c>
      <c r="I144" s="34">
        <f>I145</f>
        <v>1000</v>
      </c>
      <c r="J144" s="34">
        <f t="shared" si="165"/>
        <v>1000</v>
      </c>
      <c r="K144" s="34">
        <f t="shared" si="165"/>
        <v>1000</v>
      </c>
      <c r="L144" s="34">
        <v>1000</v>
      </c>
      <c r="M144" s="35">
        <f>M145</f>
        <v>1000</v>
      </c>
      <c r="N144" s="34">
        <f t="shared" si="165"/>
        <v>1000</v>
      </c>
      <c r="O144" s="34">
        <f t="shared" si="165"/>
        <v>1000</v>
      </c>
      <c r="P144" s="34">
        <f t="shared" si="165"/>
        <v>0</v>
      </c>
      <c r="Q144" s="34">
        <f t="shared" si="165"/>
        <v>0</v>
      </c>
      <c r="R144" s="34">
        <v>0</v>
      </c>
      <c r="S144" s="35">
        <f>S145</f>
        <v>0</v>
      </c>
      <c r="T144" s="34">
        <f t="shared" si="165"/>
        <v>0</v>
      </c>
      <c r="U144" s="34">
        <f t="shared" si="165"/>
        <v>0</v>
      </c>
      <c r="V144" s="35">
        <v>0</v>
      </c>
      <c r="W144" s="35">
        <f>W145</f>
        <v>0</v>
      </c>
      <c r="X144" s="34">
        <f t="shared" si="165"/>
        <v>0</v>
      </c>
      <c r="Y144" s="34">
        <f t="shared" si="165"/>
        <v>0</v>
      </c>
    </row>
    <row r="145" spans="1:25" x14ac:dyDescent="0.25">
      <c r="A145" s="36" t="s">
        <v>25</v>
      </c>
      <c r="B145" s="37" t="s">
        <v>70</v>
      </c>
      <c r="C145" s="38">
        <v>12</v>
      </c>
      <c r="D145" s="36" t="s">
        <v>31</v>
      </c>
      <c r="E145" s="45">
        <v>4221</v>
      </c>
      <c r="F145" s="46" t="s">
        <v>57</v>
      </c>
      <c r="G145" s="41"/>
      <c r="H145" s="42">
        <v>1000</v>
      </c>
      <c r="I145" s="42">
        <v>1000</v>
      </c>
      <c r="J145" s="42">
        <v>1000</v>
      </c>
      <c r="K145" s="42">
        <v>1000</v>
      </c>
      <c r="L145" s="43">
        <v>1000</v>
      </c>
      <c r="M145" s="43">
        <f>L145</f>
        <v>1000</v>
      </c>
      <c r="N145" s="42">
        <v>1000</v>
      </c>
      <c r="O145" s="43">
        <f>N145</f>
        <v>1000</v>
      </c>
      <c r="P145" s="42">
        <v>0</v>
      </c>
      <c r="Q145" s="42">
        <v>0</v>
      </c>
      <c r="R145" s="43">
        <v>0</v>
      </c>
      <c r="S145" s="43">
        <f>R145</f>
        <v>0</v>
      </c>
      <c r="T145" s="42"/>
      <c r="U145" s="43">
        <f>T145</f>
        <v>0</v>
      </c>
      <c r="V145" s="43">
        <v>0</v>
      </c>
      <c r="W145" s="43">
        <f>V145</f>
        <v>0</v>
      </c>
      <c r="X145" s="42"/>
      <c r="Y145" s="43">
        <f>X145</f>
        <v>0</v>
      </c>
    </row>
    <row r="146" spans="1:25" ht="31.5" x14ac:dyDescent="0.25">
      <c r="A146" s="22" t="s">
        <v>25</v>
      </c>
      <c r="B146" s="23" t="s">
        <v>70</v>
      </c>
      <c r="C146" s="24">
        <v>559</v>
      </c>
      <c r="D146" s="23"/>
      <c r="E146" s="25">
        <v>31</v>
      </c>
      <c r="F146" s="26"/>
      <c r="G146" s="26"/>
      <c r="H146" s="27">
        <f>H147+H149</f>
        <v>79000</v>
      </c>
      <c r="I146" s="27">
        <f>I147+I149</f>
        <v>0</v>
      </c>
      <c r="J146" s="27">
        <f t="shared" ref="J146:Q146" si="166">J147+J149</f>
        <v>79000</v>
      </c>
      <c r="K146" s="27">
        <f t="shared" si="166"/>
        <v>0</v>
      </c>
      <c r="L146" s="27">
        <v>79000</v>
      </c>
      <c r="M146" s="27">
        <f>M147+M149</f>
        <v>0</v>
      </c>
      <c r="N146" s="27">
        <f t="shared" ref="N146:U146" si="167">N147+N149</f>
        <v>79000</v>
      </c>
      <c r="O146" s="27">
        <f t="shared" si="167"/>
        <v>0</v>
      </c>
      <c r="P146" s="27">
        <f t="shared" si="166"/>
        <v>0</v>
      </c>
      <c r="Q146" s="27">
        <f t="shared" si="166"/>
        <v>0</v>
      </c>
      <c r="R146" s="27">
        <v>0</v>
      </c>
      <c r="S146" s="47">
        <f>S147+S149</f>
        <v>0</v>
      </c>
      <c r="T146" s="27">
        <f t="shared" si="167"/>
        <v>0</v>
      </c>
      <c r="U146" s="27">
        <f t="shared" si="167"/>
        <v>0</v>
      </c>
      <c r="V146" s="27">
        <v>0</v>
      </c>
      <c r="W146" s="47">
        <f>W147+W149</f>
        <v>0</v>
      </c>
      <c r="X146" s="27">
        <f t="shared" ref="X146:Y146" si="168">X147+X149</f>
        <v>0</v>
      </c>
      <c r="Y146" s="27">
        <f t="shared" si="168"/>
        <v>0</v>
      </c>
    </row>
    <row r="147" spans="1:25" ht="15.75" x14ac:dyDescent="0.25">
      <c r="A147" s="28" t="s">
        <v>25</v>
      </c>
      <c r="B147" s="29" t="s">
        <v>70</v>
      </c>
      <c r="C147" s="30">
        <v>559</v>
      </c>
      <c r="D147" s="28"/>
      <c r="E147" s="31">
        <v>311</v>
      </c>
      <c r="F147" s="32"/>
      <c r="G147" s="33"/>
      <c r="H147" s="34">
        <f>H148</f>
        <v>66000</v>
      </c>
      <c r="I147" s="34">
        <f>I148</f>
        <v>0</v>
      </c>
      <c r="J147" s="34">
        <f t="shared" ref="J147:Y147" si="169">J148</f>
        <v>66000</v>
      </c>
      <c r="K147" s="34">
        <f t="shared" si="169"/>
        <v>0</v>
      </c>
      <c r="L147" s="34">
        <v>66000</v>
      </c>
      <c r="M147" s="60">
        <f>M148</f>
        <v>0</v>
      </c>
      <c r="N147" s="34">
        <f t="shared" si="169"/>
        <v>66000</v>
      </c>
      <c r="O147" s="34">
        <f t="shared" si="169"/>
        <v>0</v>
      </c>
      <c r="P147" s="34">
        <f t="shared" si="169"/>
        <v>0</v>
      </c>
      <c r="Q147" s="34">
        <f t="shared" si="169"/>
        <v>0</v>
      </c>
      <c r="R147" s="34">
        <v>0</v>
      </c>
      <c r="S147" s="60">
        <f>S148</f>
        <v>0</v>
      </c>
      <c r="T147" s="34">
        <f t="shared" si="169"/>
        <v>0</v>
      </c>
      <c r="U147" s="34">
        <f t="shared" si="169"/>
        <v>0</v>
      </c>
      <c r="V147" s="35">
        <v>0</v>
      </c>
      <c r="W147" s="60">
        <f>W148</f>
        <v>0</v>
      </c>
      <c r="X147" s="34">
        <f t="shared" si="169"/>
        <v>0</v>
      </c>
      <c r="Y147" s="34">
        <f t="shared" si="169"/>
        <v>0</v>
      </c>
    </row>
    <row r="148" spans="1:25" x14ac:dyDescent="0.25">
      <c r="A148" s="36" t="s">
        <v>25</v>
      </c>
      <c r="B148" s="37" t="s">
        <v>70</v>
      </c>
      <c r="C148" s="38">
        <v>559</v>
      </c>
      <c r="D148" s="68" t="s">
        <v>31</v>
      </c>
      <c r="E148" s="69">
        <v>3111</v>
      </c>
      <c r="F148" s="40" t="s">
        <v>32</v>
      </c>
      <c r="G148" s="41"/>
      <c r="H148" s="42">
        <v>66000</v>
      </c>
      <c r="I148" s="48"/>
      <c r="J148" s="42">
        <v>66000</v>
      </c>
      <c r="K148" s="48"/>
      <c r="L148" s="43">
        <v>66000</v>
      </c>
      <c r="M148" s="49"/>
      <c r="N148" s="42">
        <v>66000</v>
      </c>
      <c r="O148" s="49"/>
      <c r="P148" s="42">
        <v>0</v>
      </c>
      <c r="Q148" s="48"/>
      <c r="R148" s="43">
        <v>0</v>
      </c>
      <c r="S148" s="49"/>
      <c r="T148" s="42"/>
      <c r="U148" s="49"/>
      <c r="V148" s="43">
        <v>0</v>
      </c>
      <c r="W148" s="49"/>
      <c r="X148" s="42"/>
      <c r="Y148" s="49"/>
    </row>
    <row r="149" spans="1:25" ht="15.75" x14ac:dyDescent="0.25">
      <c r="A149" s="28" t="s">
        <v>25</v>
      </c>
      <c r="B149" s="29" t="s">
        <v>70</v>
      </c>
      <c r="C149" s="73">
        <v>559</v>
      </c>
      <c r="D149" s="50"/>
      <c r="E149" s="72">
        <v>313</v>
      </c>
      <c r="F149" s="32"/>
      <c r="G149" s="33"/>
      <c r="H149" s="34">
        <f>H150</f>
        <v>13000</v>
      </c>
      <c r="I149" s="34">
        <f>I150</f>
        <v>0</v>
      </c>
      <c r="J149" s="34">
        <f t="shared" ref="J149:Y149" si="170">J150</f>
        <v>13000</v>
      </c>
      <c r="K149" s="34">
        <f t="shared" si="170"/>
        <v>0</v>
      </c>
      <c r="L149" s="34">
        <v>13000</v>
      </c>
      <c r="M149" s="60">
        <f>M150</f>
        <v>0</v>
      </c>
      <c r="N149" s="34">
        <f t="shared" si="170"/>
        <v>13000</v>
      </c>
      <c r="O149" s="34">
        <f t="shared" si="170"/>
        <v>0</v>
      </c>
      <c r="P149" s="34">
        <f t="shared" si="170"/>
        <v>0</v>
      </c>
      <c r="Q149" s="34">
        <f t="shared" si="170"/>
        <v>0</v>
      </c>
      <c r="R149" s="34">
        <v>0</v>
      </c>
      <c r="S149" s="60">
        <f>S150</f>
        <v>0</v>
      </c>
      <c r="T149" s="34">
        <f t="shared" si="170"/>
        <v>0</v>
      </c>
      <c r="U149" s="34">
        <f t="shared" si="170"/>
        <v>0</v>
      </c>
      <c r="V149" s="35">
        <v>0</v>
      </c>
      <c r="W149" s="60">
        <f>W150</f>
        <v>0</v>
      </c>
      <c r="X149" s="34">
        <f t="shared" si="170"/>
        <v>0</v>
      </c>
      <c r="Y149" s="34">
        <f t="shared" si="170"/>
        <v>0</v>
      </c>
    </row>
    <row r="150" spans="1:25" ht="30" x14ac:dyDescent="0.25">
      <c r="A150" s="36" t="s">
        <v>25</v>
      </c>
      <c r="B150" s="37" t="s">
        <v>70</v>
      </c>
      <c r="C150" s="38">
        <v>559</v>
      </c>
      <c r="D150" s="68" t="s">
        <v>31</v>
      </c>
      <c r="E150" s="69">
        <v>3132</v>
      </c>
      <c r="F150" s="40" t="s">
        <v>35</v>
      </c>
      <c r="G150" s="41"/>
      <c r="H150" s="42">
        <v>13000</v>
      </c>
      <c r="I150" s="48"/>
      <c r="J150" s="42">
        <v>13000</v>
      </c>
      <c r="K150" s="48"/>
      <c r="L150" s="43">
        <v>13000</v>
      </c>
      <c r="M150" s="49"/>
      <c r="N150" s="42">
        <v>13000</v>
      </c>
      <c r="O150" s="49"/>
      <c r="P150" s="42">
        <v>0</v>
      </c>
      <c r="Q150" s="48"/>
      <c r="R150" s="43">
        <v>0</v>
      </c>
      <c r="S150" s="49"/>
      <c r="T150" s="42"/>
      <c r="U150" s="49"/>
      <c r="V150" s="43">
        <v>0</v>
      </c>
      <c r="W150" s="49"/>
      <c r="X150" s="42"/>
      <c r="Y150" s="49"/>
    </row>
    <row r="151" spans="1:25" ht="31.5" x14ac:dyDescent="0.25">
      <c r="A151" s="22" t="s">
        <v>25</v>
      </c>
      <c r="B151" s="23" t="s">
        <v>70</v>
      </c>
      <c r="C151" s="24">
        <v>559</v>
      </c>
      <c r="D151" s="23"/>
      <c r="E151" s="25">
        <v>32</v>
      </c>
      <c r="F151" s="26"/>
      <c r="G151" s="26"/>
      <c r="H151" s="27">
        <f>H152+H154</f>
        <v>16000</v>
      </c>
      <c r="I151" s="27">
        <f>I152+I154</f>
        <v>0</v>
      </c>
      <c r="J151" s="27">
        <f t="shared" ref="J151:Q151" si="171">J152+J154</f>
        <v>16000</v>
      </c>
      <c r="K151" s="27">
        <f t="shared" si="171"/>
        <v>0</v>
      </c>
      <c r="L151" s="27">
        <v>16000</v>
      </c>
      <c r="M151" s="27">
        <f>M152+M154</f>
        <v>0</v>
      </c>
      <c r="N151" s="27">
        <f t="shared" ref="N151:U151" si="172">N152+N154</f>
        <v>16000</v>
      </c>
      <c r="O151" s="27">
        <f t="shared" si="172"/>
        <v>0</v>
      </c>
      <c r="P151" s="27">
        <f t="shared" si="171"/>
        <v>0</v>
      </c>
      <c r="Q151" s="27">
        <f t="shared" si="171"/>
        <v>0</v>
      </c>
      <c r="R151" s="27">
        <v>0</v>
      </c>
      <c r="S151" s="47">
        <f>S152+S154</f>
        <v>0</v>
      </c>
      <c r="T151" s="27">
        <f t="shared" si="172"/>
        <v>0</v>
      </c>
      <c r="U151" s="27">
        <f t="shared" si="172"/>
        <v>0</v>
      </c>
      <c r="V151" s="27">
        <v>0</v>
      </c>
      <c r="W151" s="47">
        <f>W152+W154</f>
        <v>0</v>
      </c>
      <c r="X151" s="27">
        <f t="shared" ref="X151:Y151" si="173">X152+X154</f>
        <v>0</v>
      </c>
      <c r="Y151" s="27">
        <f t="shared" si="173"/>
        <v>0</v>
      </c>
    </row>
    <row r="152" spans="1:25" ht="15.75" x14ac:dyDescent="0.25">
      <c r="A152" s="28" t="s">
        <v>25</v>
      </c>
      <c r="B152" s="29" t="s">
        <v>70</v>
      </c>
      <c r="C152" s="38">
        <v>559</v>
      </c>
      <c r="D152" s="28"/>
      <c r="E152" s="31">
        <v>321</v>
      </c>
      <c r="F152" s="32"/>
      <c r="G152" s="41"/>
      <c r="H152" s="34">
        <f>H153</f>
        <v>1000</v>
      </c>
      <c r="I152" s="34">
        <f>I153</f>
        <v>0</v>
      </c>
      <c r="J152" s="34">
        <f t="shared" ref="J152:Y152" si="174">J153</f>
        <v>1000</v>
      </c>
      <c r="K152" s="34">
        <f t="shared" si="174"/>
        <v>0</v>
      </c>
      <c r="L152" s="34">
        <v>1000</v>
      </c>
      <c r="M152" s="60">
        <f>M153</f>
        <v>0</v>
      </c>
      <c r="N152" s="34">
        <f t="shared" si="174"/>
        <v>1000</v>
      </c>
      <c r="O152" s="34">
        <f t="shared" si="174"/>
        <v>0</v>
      </c>
      <c r="P152" s="34">
        <f t="shared" si="174"/>
        <v>0</v>
      </c>
      <c r="Q152" s="34">
        <f t="shared" si="174"/>
        <v>0</v>
      </c>
      <c r="R152" s="34">
        <v>0</v>
      </c>
      <c r="S152" s="60">
        <f>S153</f>
        <v>0</v>
      </c>
      <c r="T152" s="34">
        <f t="shared" si="174"/>
        <v>0</v>
      </c>
      <c r="U152" s="34">
        <f t="shared" si="174"/>
        <v>0</v>
      </c>
      <c r="V152" s="35">
        <v>0</v>
      </c>
      <c r="W152" s="60">
        <f>W153</f>
        <v>0</v>
      </c>
      <c r="X152" s="34">
        <f t="shared" si="174"/>
        <v>0</v>
      </c>
      <c r="Y152" s="34">
        <f t="shared" si="174"/>
        <v>0</v>
      </c>
    </row>
    <row r="153" spans="1:25" x14ac:dyDescent="0.25">
      <c r="A153" s="36" t="s">
        <v>25</v>
      </c>
      <c r="B153" s="37" t="s">
        <v>70</v>
      </c>
      <c r="C153" s="38">
        <v>559</v>
      </c>
      <c r="D153" s="36" t="s">
        <v>31</v>
      </c>
      <c r="E153" s="39">
        <v>3211</v>
      </c>
      <c r="F153" s="40" t="s">
        <v>47</v>
      </c>
      <c r="G153" s="41"/>
      <c r="H153" s="42">
        <v>1000</v>
      </c>
      <c r="I153" s="48"/>
      <c r="J153" s="42">
        <v>1000</v>
      </c>
      <c r="K153" s="48"/>
      <c r="L153" s="43">
        <v>1000</v>
      </c>
      <c r="M153" s="49"/>
      <c r="N153" s="42">
        <v>1000</v>
      </c>
      <c r="O153" s="49"/>
      <c r="P153" s="42">
        <v>0</v>
      </c>
      <c r="Q153" s="48"/>
      <c r="R153" s="43">
        <v>0</v>
      </c>
      <c r="S153" s="49"/>
      <c r="T153" s="42"/>
      <c r="U153" s="49"/>
      <c r="V153" s="43">
        <v>0</v>
      </c>
      <c r="W153" s="49"/>
      <c r="X153" s="42"/>
      <c r="Y153" s="49"/>
    </row>
    <row r="154" spans="1:25" ht="15.75" x14ac:dyDescent="0.25">
      <c r="A154" s="28" t="s">
        <v>25</v>
      </c>
      <c r="B154" s="29" t="s">
        <v>70</v>
      </c>
      <c r="C154" s="30">
        <v>559</v>
      </c>
      <c r="D154" s="28"/>
      <c r="E154" s="31">
        <v>322</v>
      </c>
      <c r="F154" s="32"/>
      <c r="G154" s="33"/>
      <c r="H154" s="34">
        <f>H155</f>
        <v>15000</v>
      </c>
      <c r="I154" s="34">
        <f>I155</f>
        <v>0</v>
      </c>
      <c r="J154" s="34">
        <f t="shared" ref="J154:Y154" si="175">J155</f>
        <v>15000</v>
      </c>
      <c r="K154" s="34">
        <f t="shared" si="175"/>
        <v>0</v>
      </c>
      <c r="L154" s="34">
        <v>15000</v>
      </c>
      <c r="M154" s="60">
        <f>M155</f>
        <v>0</v>
      </c>
      <c r="N154" s="34">
        <f t="shared" si="175"/>
        <v>15000</v>
      </c>
      <c r="O154" s="34">
        <f t="shared" si="175"/>
        <v>0</v>
      </c>
      <c r="P154" s="34">
        <f t="shared" si="175"/>
        <v>0</v>
      </c>
      <c r="Q154" s="34">
        <f t="shared" si="175"/>
        <v>0</v>
      </c>
      <c r="R154" s="34">
        <v>0</v>
      </c>
      <c r="S154" s="60">
        <f>S155</f>
        <v>0</v>
      </c>
      <c r="T154" s="34">
        <f t="shared" si="175"/>
        <v>0</v>
      </c>
      <c r="U154" s="34">
        <f t="shared" si="175"/>
        <v>0</v>
      </c>
      <c r="V154" s="35">
        <v>0</v>
      </c>
      <c r="W154" s="60">
        <f>W155</f>
        <v>0</v>
      </c>
      <c r="X154" s="34">
        <f t="shared" si="175"/>
        <v>0</v>
      </c>
      <c r="Y154" s="34">
        <f t="shared" si="175"/>
        <v>0</v>
      </c>
    </row>
    <row r="155" spans="1:25" ht="30" x14ac:dyDescent="0.25">
      <c r="A155" s="36" t="s">
        <v>25</v>
      </c>
      <c r="B155" s="37" t="s">
        <v>70</v>
      </c>
      <c r="C155" s="38">
        <v>559</v>
      </c>
      <c r="D155" s="36" t="s">
        <v>31</v>
      </c>
      <c r="E155" s="39">
        <v>3221</v>
      </c>
      <c r="F155" s="40" t="s">
        <v>38</v>
      </c>
      <c r="G155" s="41"/>
      <c r="H155" s="42">
        <v>15000</v>
      </c>
      <c r="I155" s="48"/>
      <c r="J155" s="42">
        <v>15000</v>
      </c>
      <c r="K155" s="48"/>
      <c r="L155" s="43">
        <v>15000</v>
      </c>
      <c r="M155" s="49"/>
      <c r="N155" s="42">
        <v>15000</v>
      </c>
      <c r="O155" s="49"/>
      <c r="P155" s="42">
        <v>0</v>
      </c>
      <c r="Q155" s="48"/>
      <c r="R155" s="43">
        <v>0</v>
      </c>
      <c r="S155" s="49"/>
      <c r="T155" s="42"/>
      <c r="U155" s="49"/>
      <c r="V155" s="43">
        <v>0</v>
      </c>
      <c r="W155" s="49"/>
      <c r="X155" s="42"/>
      <c r="Y155" s="49"/>
    </row>
    <row r="156" spans="1:25" ht="31.5" x14ac:dyDescent="0.25">
      <c r="A156" s="22" t="s">
        <v>25</v>
      </c>
      <c r="B156" s="23" t="s">
        <v>70</v>
      </c>
      <c r="C156" s="24">
        <v>559</v>
      </c>
      <c r="D156" s="23"/>
      <c r="E156" s="25">
        <v>41</v>
      </c>
      <c r="F156" s="26"/>
      <c r="G156" s="26"/>
      <c r="H156" s="27">
        <f>H157</f>
        <v>726000</v>
      </c>
      <c r="I156" s="27">
        <f>I157</f>
        <v>0</v>
      </c>
      <c r="J156" s="27">
        <f t="shared" ref="J156:Y157" si="176">J157</f>
        <v>279000</v>
      </c>
      <c r="K156" s="27">
        <f t="shared" si="176"/>
        <v>0</v>
      </c>
      <c r="L156" s="27">
        <v>279000</v>
      </c>
      <c r="M156" s="27">
        <f>M157</f>
        <v>0</v>
      </c>
      <c r="N156" s="27">
        <f t="shared" si="176"/>
        <v>279000</v>
      </c>
      <c r="O156" s="27">
        <f t="shared" si="176"/>
        <v>0</v>
      </c>
      <c r="P156" s="27">
        <f t="shared" si="176"/>
        <v>0</v>
      </c>
      <c r="Q156" s="27">
        <f t="shared" si="176"/>
        <v>0</v>
      </c>
      <c r="R156" s="27">
        <v>0</v>
      </c>
      <c r="S156" s="47">
        <f>S157</f>
        <v>0</v>
      </c>
      <c r="T156" s="27">
        <f t="shared" si="176"/>
        <v>0</v>
      </c>
      <c r="U156" s="27">
        <f t="shared" si="176"/>
        <v>0</v>
      </c>
      <c r="V156" s="27">
        <v>0</v>
      </c>
      <c r="W156" s="47">
        <f>W157</f>
        <v>0</v>
      </c>
      <c r="X156" s="27">
        <f t="shared" si="176"/>
        <v>0</v>
      </c>
      <c r="Y156" s="27">
        <f t="shared" si="176"/>
        <v>0</v>
      </c>
    </row>
    <row r="157" spans="1:25" ht="15.75" x14ac:dyDescent="0.25">
      <c r="A157" s="28" t="s">
        <v>25</v>
      </c>
      <c r="B157" s="29" t="s">
        <v>70</v>
      </c>
      <c r="C157" s="30">
        <v>559</v>
      </c>
      <c r="D157" s="28"/>
      <c r="E157" s="72">
        <v>412</v>
      </c>
      <c r="F157" s="71"/>
      <c r="G157" s="33"/>
      <c r="H157" s="34">
        <f>H158</f>
        <v>726000</v>
      </c>
      <c r="I157" s="34">
        <f>I158</f>
        <v>0</v>
      </c>
      <c r="J157" s="34">
        <f t="shared" si="176"/>
        <v>279000</v>
      </c>
      <c r="K157" s="34">
        <f t="shared" si="176"/>
        <v>0</v>
      </c>
      <c r="L157" s="34">
        <v>279000</v>
      </c>
      <c r="M157" s="60">
        <f>M158</f>
        <v>0</v>
      </c>
      <c r="N157" s="34">
        <f t="shared" si="176"/>
        <v>279000</v>
      </c>
      <c r="O157" s="34">
        <f t="shared" si="176"/>
        <v>0</v>
      </c>
      <c r="P157" s="34">
        <f t="shared" si="176"/>
        <v>0</v>
      </c>
      <c r="Q157" s="34">
        <f t="shared" si="176"/>
        <v>0</v>
      </c>
      <c r="R157" s="34">
        <v>0</v>
      </c>
      <c r="S157" s="60">
        <f>S158</f>
        <v>0</v>
      </c>
      <c r="T157" s="34">
        <f t="shared" si="176"/>
        <v>0</v>
      </c>
      <c r="U157" s="34">
        <f t="shared" si="176"/>
        <v>0</v>
      </c>
      <c r="V157" s="35">
        <v>0</v>
      </c>
      <c r="W157" s="60">
        <f>W158</f>
        <v>0</v>
      </c>
      <c r="X157" s="34">
        <f t="shared" si="176"/>
        <v>0</v>
      </c>
      <c r="Y157" s="34">
        <f t="shared" si="176"/>
        <v>0</v>
      </c>
    </row>
    <row r="158" spans="1:25" x14ac:dyDescent="0.25">
      <c r="A158" s="36" t="s">
        <v>25</v>
      </c>
      <c r="B158" s="37" t="s">
        <v>70</v>
      </c>
      <c r="C158" s="38">
        <v>559</v>
      </c>
      <c r="D158" s="36" t="s">
        <v>31</v>
      </c>
      <c r="E158" s="45">
        <v>4126</v>
      </c>
      <c r="F158" s="46" t="s">
        <v>72</v>
      </c>
      <c r="G158" s="41"/>
      <c r="H158" s="42">
        <v>726000</v>
      </c>
      <c r="I158" s="48"/>
      <c r="J158" s="42">
        <v>279000</v>
      </c>
      <c r="K158" s="48"/>
      <c r="L158" s="43">
        <v>279000</v>
      </c>
      <c r="M158" s="49"/>
      <c r="N158" s="42">
        <v>279000</v>
      </c>
      <c r="O158" s="49"/>
      <c r="P158" s="42">
        <v>0</v>
      </c>
      <c r="Q158" s="48"/>
      <c r="R158" s="43">
        <v>0</v>
      </c>
      <c r="S158" s="49"/>
      <c r="T158" s="42"/>
      <c r="U158" s="49"/>
      <c r="V158" s="43">
        <v>0</v>
      </c>
      <c r="W158" s="49"/>
      <c r="X158" s="42"/>
      <c r="Y158" s="49"/>
    </row>
    <row r="159" spans="1:25" ht="31.5" x14ac:dyDescent="0.25">
      <c r="A159" s="22" t="s">
        <v>25</v>
      </c>
      <c r="B159" s="23" t="s">
        <v>70</v>
      </c>
      <c r="C159" s="24">
        <v>559</v>
      </c>
      <c r="D159" s="23"/>
      <c r="E159" s="25">
        <v>42</v>
      </c>
      <c r="F159" s="26"/>
      <c r="G159" s="26"/>
      <c r="H159" s="27">
        <f>H160</f>
        <v>4000</v>
      </c>
      <c r="I159" s="27">
        <f>I160</f>
        <v>0</v>
      </c>
      <c r="J159" s="27">
        <f t="shared" ref="J159:Y160" si="177">J160</f>
        <v>4000</v>
      </c>
      <c r="K159" s="27">
        <f t="shared" si="177"/>
        <v>0</v>
      </c>
      <c r="L159" s="27">
        <v>4000</v>
      </c>
      <c r="M159" s="27">
        <f>M160</f>
        <v>0</v>
      </c>
      <c r="N159" s="27">
        <f t="shared" si="177"/>
        <v>4000</v>
      </c>
      <c r="O159" s="27">
        <f t="shared" si="177"/>
        <v>0</v>
      </c>
      <c r="P159" s="27">
        <f t="shared" si="177"/>
        <v>0</v>
      </c>
      <c r="Q159" s="27">
        <f t="shared" si="177"/>
        <v>0</v>
      </c>
      <c r="R159" s="27">
        <v>0</v>
      </c>
      <c r="S159" s="47">
        <f>S160</f>
        <v>0</v>
      </c>
      <c r="T159" s="27">
        <f t="shared" si="177"/>
        <v>0</v>
      </c>
      <c r="U159" s="27">
        <f t="shared" si="177"/>
        <v>0</v>
      </c>
      <c r="V159" s="27">
        <v>0</v>
      </c>
      <c r="W159" s="47">
        <f>W160</f>
        <v>0</v>
      </c>
      <c r="X159" s="27">
        <f t="shared" si="177"/>
        <v>0</v>
      </c>
      <c r="Y159" s="27">
        <f t="shared" si="177"/>
        <v>0</v>
      </c>
    </row>
    <row r="160" spans="1:25" ht="15.75" x14ac:dyDescent="0.25">
      <c r="A160" s="28" t="s">
        <v>25</v>
      </c>
      <c r="B160" s="29" t="s">
        <v>70</v>
      </c>
      <c r="C160" s="30">
        <v>559</v>
      </c>
      <c r="D160" s="28"/>
      <c r="E160" s="72">
        <v>422</v>
      </c>
      <c r="F160" s="71"/>
      <c r="G160" s="33"/>
      <c r="H160" s="34">
        <f>H161</f>
        <v>4000</v>
      </c>
      <c r="I160" s="34">
        <f>I161</f>
        <v>0</v>
      </c>
      <c r="J160" s="34">
        <f t="shared" si="177"/>
        <v>4000</v>
      </c>
      <c r="K160" s="34">
        <f t="shared" si="177"/>
        <v>0</v>
      </c>
      <c r="L160" s="34">
        <v>4000</v>
      </c>
      <c r="M160" s="60">
        <f>M161</f>
        <v>0</v>
      </c>
      <c r="N160" s="34">
        <f t="shared" si="177"/>
        <v>4000</v>
      </c>
      <c r="O160" s="34">
        <f t="shared" si="177"/>
        <v>0</v>
      </c>
      <c r="P160" s="34">
        <f t="shared" si="177"/>
        <v>0</v>
      </c>
      <c r="Q160" s="34">
        <f t="shared" si="177"/>
        <v>0</v>
      </c>
      <c r="R160" s="34">
        <v>0</v>
      </c>
      <c r="S160" s="60">
        <f>S161</f>
        <v>0</v>
      </c>
      <c r="T160" s="34">
        <f t="shared" si="177"/>
        <v>0</v>
      </c>
      <c r="U160" s="34">
        <f t="shared" si="177"/>
        <v>0</v>
      </c>
      <c r="V160" s="35">
        <v>0</v>
      </c>
      <c r="W160" s="60">
        <f>W161</f>
        <v>0</v>
      </c>
      <c r="X160" s="34">
        <f t="shared" si="177"/>
        <v>0</v>
      </c>
      <c r="Y160" s="34">
        <f t="shared" si="177"/>
        <v>0</v>
      </c>
    </row>
    <row r="161" spans="1:25" x14ac:dyDescent="0.25">
      <c r="A161" s="36" t="s">
        <v>25</v>
      </c>
      <c r="B161" s="37" t="s">
        <v>70</v>
      </c>
      <c r="C161" s="38">
        <v>559</v>
      </c>
      <c r="D161" s="36" t="s">
        <v>31</v>
      </c>
      <c r="E161" s="45">
        <v>4221</v>
      </c>
      <c r="F161" s="46" t="s">
        <v>57</v>
      </c>
      <c r="G161" s="41"/>
      <c r="H161" s="42">
        <v>4000</v>
      </c>
      <c r="I161" s="48"/>
      <c r="J161" s="42">
        <v>4000</v>
      </c>
      <c r="K161" s="48"/>
      <c r="L161" s="43">
        <v>4000</v>
      </c>
      <c r="M161" s="49"/>
      <c r="N161" s="42">
        <v>4000</v>
      </c>
      <c r="O161" s="49"/>
      <c r="P161" s="42">
        <v>0</v>
      </c>
      <c r="Q161" s="48"/>
      <c r="R161" s="43">
        <v>0</v>
      </c>
      <c r="S161" s="49"/>
      <c r="T161" s="42"/>
      <c r="U161" s="49"/>
      <c r="V161" s="43">
        <v>0</v>
      </c>
      <c r="W161" s="49"/>
      <c r="X161" s="42"/>
      <c r="Y161" s="49"/>
    </row>
  </sheetData>
  <mergeCells count="1">
    <mergeCell ref="B2:E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OLIVARI</dc:creator>
  <cp:lastModifiedBy>PC OLIVARI</cp:lastModifiedBy>
  <dcterms:created xsi:type="dcterms:W3CDTF">2021-09-23T09:17:41Z</dcterms:created>
  <dcterms:modified xsi:type="dcterms:W3CDTF">2021-09-23T09:26:27Z</dcterms:modified>
</cp:coreProperties>
</file>