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ada\Desktop\"/>
    </mc:Choice>
  </mc:AlternateContent>
  <bookViews>
    <workbookView xWindow="0" yWindow="0" windowWidth="19200" windowHeight="11595" tabRatio="740"/>
  </bookViews>
  <sheets>
    <sheet name="objava" sheetId="23" r:id="rId1"/>
  </sheets>
  <calcPr calcId="152511"/>
</workbook>
</file>

<file path=xl/calcChain.xml><?xml version="1.0" encoding="utf-8"?>
<calcChain xmlns="http://schemas.openxmlformats.org/spreadsheetml/2006/main">
  <c r="B20" i="23" l="1"/>
  <c r="A17" i="23"/>
  <c r="F15" i="23"/>
  <c r="F13" i="23"/>
  <c r="F12" i="23"/>
  <c r="F11" i="23"/>
  <c r="F10" i="23"/>
  <c r="F9" i="23"/>
  <c r="F8" i="23"/>
  <c r="D7" i="23"/>
  <c r="F7" i="23" s="1"/>
  <c r="F6" i="23"/>
  <c r="F5" i="23"/>
  <c r="F4" i="23"/>
  <c r="D14" i="23" l="1"/>
  <c r="F14" i="23" s="1"/>
  <c r="F17" i="23"/>
  <c r="F20" i="23" s="1"/>
  <c r="F21" i="23" s="1"/>
  <c r="F22" i="23" s="1"/>
  <c r="F23" i="23" s="1"/>
</calcChain>
</file>

<file path=xl/sharedStrings.xml><?xml version="1.0" encoding="utf-8"?>
<sst xmlns="http://schemas.openxmlformats.org/spreadsheetml/2006/main" count="47" uniqueCount="40">
  <si>
    <t>Opis</t>
  </si>
  <si>
    <t>Količina</t>
  </si>
  <si>
    <t>Red. br.</t>
  </si>
  <si>
    <t>Jedinica mjere</t>
  </si>
  <si>
    <t>Jed. cijena</t>
  </si>
  <si>
    <t>Uk. cijena (HRK)</t>
  </si>
  <si>
    <t>A.2</t>
  </si>
  <si>
    <t>A.1</t>
  </si>
  <si>
    <t>PDV (25%):</t>
  </si>
  <si>
    <t>SVEUKUPNO:</t>
  </si>
  <si>
    <t>A.3</t>
  </si>
  <si>
    <t>A.4</t>
  </si>
  <si>
    <t>A.5</t>
  </si>
  <si>
    <t>A.6</t>
  </si>
  <si>
    <t>A.7</t>
  </si>
  <si>
    <t>A.8</t>
  </si>
  <si>
    <t>A.9</t>
  </si>
  <si>
    <t>m'</t>
  </si>
  <si>
    <t>A.10</t>
  </si>
  <si>
    <r>
      <t>m</t>
    </r>
    <r>
      <rPr>
        <vertAlign val="superscript"/>
        <sz val="10"/>
        <color theme="1"/>
        <rFont val="Arial"/>
        <family val="2"/>
        <charset val="238"/>
      </rPr>
      <t>3</t>
    </r>
  </si>
  <si>
    <t>Uređenje temeljnog tla mehaničkim zbijanjem. Temeljno se tlo uređuje tek nakon što je izveden sav iskop prema projektu. U ovaj rad je uračunato čišćenje, planiranje, eventualno rijanje tla radi sušenja ili kvašenje, te zbijanje, tj. potpuno uređenje temeljnog tla. Kada materijal postigne optimalnu vlažnost po standardnom Proctorovu postupku (HRN U.B1.038), pristupa se zbijanju. Traženi modul stišljivosti Ms≥25 MN/m2. Radove izvesti u skladu sa O.T.U.  2-08.1. Obračun po m2 uređenog i zbijenog temeljnog tla.</t>
  </si>
  <si>
    <r>
      <t>m</t>
    </r>
    <r>
      <rPr>
        <vertAlign val="superscript"/>
        <sz val="10"/>
        <color theme="1"/>
        <rFont val="Arial"/>
        <family val="2"/>
        <charset val="238"/>
      </rPr>
      <t>2</t>
    </r>
  </si>
  <si>
    <t>Utovar, odvoz i razastiranje materijala iz iskopa na lokacije sukladno zahtjevima Investitora. Obračun po m3 transportiranog materijala u zbijenom stanju.</t>
  </si>
  <si>
    <t>komplet</t>
  </si>
  <si>
    <t>A.11</t>
  </si>
  <si>
    <t>Geodetsko iskolčenje predviđenih zahvata, visinski i tlocrtni položaj projektiranih elemenata. Rad obuhvaća sva mjerenja u vezi s prijenosom podataka iz projekta na teren i obratno te održavanje iskolčenih točaka na terenu od početka radova do primopredaje radova Investitoru. Opseg radova mora zadovoljavati potrebe gradnje, kontrole radova i obračuna. Obračun po kompletu izvedenih radova.</t>
  </si>
  <si>
    <t>A. RADOVI NA POPRAVKU PROMETNICE</t>
  </si>
  <si>
    <t>A.12</t>
  </si>
  <si>
    <t>REKAPITULACIJA</t>
  </si>
  <si>
    <t>UKUPNO:</t>
  </si>
  <si>
    <r>
      <t>m</t>
    </r>
    <r>
      <rPr>
        <vertAlign val="superscript"/>
        <sz val="10"/>
        <rFont val="Arial"/>
        <family val="2"/>
        <charset val="238"/>
      </rPr>
      <t>2</t>
    </r>
  </si>
  <si>
    <t>Vraćanje svih zauzetih površina u prvobitno stanje nakon završetka izvođenja radova. Obračun po kompletu.</t>
  </si>
  <si>
    <t>Nabava, doprema i ugradnja tipskih cestovnih betonskih rigola dimenzija 40x50x13 cm. Betonske rigolice se postavljaju na pripremljenu nosivu podlogu, koja je također obuhvaćena ovom stavkom, te po pravcu niveliraju. Ugrađuju se s razmakom (spojnicom) u zemljovlažni beton. Spojnice se zapunjavaju cementnim mortom 1:4. U jediničnu cijenu uračunat je utovar, prijevoz, istovar i ugradnja rigola na pripremljenu podlogu, kao i nabava, doprema i ugradnja betona za podlogu, priprema i ugradnja smjese za reške, te izrada eventualno potrebne oplate. Cestovni betonski rigoli se ugrađuju uz rub popravka dijela prometnice u svrhu oborinske odvodnje. Obračun po m' ugrađenog cestovnog betonskog rigola.</t>
  </si>
  <si>
    <t>Rušenje postojećih cestovnih rigola (40x40x13) na lokaciji sanacije istih s betonskom podlogom s utovarom, odvozom i odlaganjem materijala na deponiju te naknadom za deponiranje. Obračun po m' stvarno porušenih rigola.</t>
  </si>
  <si>
    <r>
      <rPr>
        <sz val="10"/>
        <rFont val="Arial"/>
        <family val="2"/>
        <charset val="238"/>
      </rPr>
      <t>Izrada habajućeg sloja od AC 11 surf 50/70 AG4 M4, debljine 4cm, prema detaljima i kotama danim projektom za izvedbu popravka prometnice. Izradi habajućeg sloja smije se pristupiti tek nakon što je nadzorni inženjer primio prethodni sloj u pogledu sastava, zbijenosti, ravnosti i podudarnosti s projektom. Mješavina za habajući sloj se proizvodi u asfaltnoj bazi uz kontrolu pojedinih materijala, kontrolu postrojenja i proizvedene asfaltne mješavine te se prevozi do mjesta ugradnje. Ugradnja se izvodi finišerima te različitom kombinacijom valjaka. U cijeni su sadržani svi troškovi nabave materijala, proizvodnje i ugradnje asfaltne mješavine, prijevoz, oprema i sve ostalo što je potrebno za izvođenje radova. U cijenu je uračunato prskanje bitumenskom emluzijom. Radove izvesti u skladu sa O.T.U.6-03. Obračun po m</t>
    </r>
    <r>
      <rPr>
        <vertAlign val="superscript"/>
        <sz val="10"/>
        <rFont val="Arial"/>
        <family val="2"/>
        <charset val="238"/>
      </rPr>
      <t>2</t>
    </r>
    <r>
      <rPr>
        <sz val="10"/>
        <rFont val="Arial"/>
        <family val="2"/>
        <charset val="238"/>
      </rPr>
      <t xml:space="preserve"> izvedenog sloja.</t>
    </r>
  </si>
  <si>
    <r>
      <rPr>
        <sz val="10"/>
        <rFont val="Arial"/>
        <family val="2"/>
        <charset val="238"/>
      </rPr>
      <t>Izrada nosivog sloja od AC 22 base 50/70 AG6 M2, debljine 8,0 cm, prema detaljima i kotama danim projektom za izvedbu popravka prometnice. Nosivi sloj se proizvodi u asfaltnoj bazi uz kontrolu pojedinih materijala, kontrolu postrojenja i proizvedene asfaltne mješavine te se prevozi do mjesta ugradnje. Ugradnja se izvodi finišerima te različitom kombinacijom valjaka.  U cijeni su sadržani svi troškovi nabave materijala, proizvodnje i ugradnje asfaltne mješavine, prijevoz, oprema i sve ostalo što je potrebno za izvođenje radova. U cijenu je uračunato prskanje bitumenskom emluzijom. Radove izvesti u skladu sa O.T.U. 5-04. Obračun po m</t>
    </r>
    <r>
      <rPr>
        <vertAlign val="superscript"/>
        <sz val="10"/>
        <rFont val="Arial"/>
        <family val="2"/>
        <charset val="238"/>
      </rPr>
      <t>2</t>
    </r>
    <r>
      <rPr>
        <sz val="10"/>
        <rFont val="Arial"/>
        <family val="2"/>
        <charset val="238"/>
      </rPr>
      <t xml:space="preserve"> izvedenog sloja.</t>
    </r>
  </si>
  <si>
    <r>
      <t>Nabava, doprema i izrada nosivog sloja od cementom stabiliziranog šljunka kao podloga za popravak prometnice u sloju debljine 15 cm na prethodno ugrađeni mehanički zbijeni kameni zrnati materijal. Ugrađeni sloj mora zadovoljavati propisanu vrijednost tlačne čvrstoće od t28=2,5-6,0 MN/m2. Radove izvesti u skladu sa O.T.U.5-02. Obračun po m</t>
    </r>
    <r>
      <rPr>
        <vertAlign val="superscript"/>
        <sz val="10"/>
        <color theme="1"/>
        <rFont val="Arial"/>
        <family val="2"/>
        <charset val="238"/>
      </rPr>
      <t>3</t>
    </r>
    <r>
      <rPr>
        <sz val="10"/>
        <color theme="1"/>
        <rFont val="Arial"/>
        <family val="2"/>
        <charset val="238"/>
      </rPr>
      <t xml:space="preserve"> ugrađenog šljunka stabiliziran cementom.</t>
    </r>
  </si>
  <si>
    <r>
      <t>Nabava, doprema i ugradnja mehaničkog zbijenog kamenog zrnatog materijala, granulacije 0,1 - 63 mm kao podloga za popravak prometnice u sloju debljine 25 cm na prethodno uređeno temeljno tlo. Traženi modul stišljivosti Ms≥80 MN/m2. Radove izvesti u skladu sa O.T.U.5-01. Obračun po m</t>
    </r>
    <r>
      <rPr>
        <vertAlign val="superscript"/>
        <sz val="10"/>
        <color theme="1"/>
        <rFont val="Arial"/>
        <family val="2"/>
        <charset val="238"/>
      </rPr>
      <t>3</t>
    </r>
    <r>
      <rPr>
        <sz val="10"/>
        <color theme="1"/>
        <rFont val="Arial"/>
        <family val="2"/>
        <charset val="238"/>
      </rPr>
      <t xml:space="preserve"> ugrađenog mehaničkog zbijenog kamenog zrnatog materijala u zbijenom stanju.</t>
    </r>
  </si>
  <si>
    <r>
      <t>Strojno/ručni iskop zemlje u materijalu "C" kategorije za popravak predviđenih zahvata. Stavka obuhvaća sve potrebne iskope za popravak prometnice u luci Osijek. Sve iskope treba urediti prema poprečnim profilima, predviđenim kotama i predviđenim nagibima iz projekta. Iskop je predviđeno izvoditi suhozemnom mehanizacijom. Dubina iskopa iznosi cca 50,0 cm. Stavka obuhvaća i sve potrebne privremene radnje na osiguranju manipulativnih i pristupnih putova za potrebe iskopa. Obračun po m</t>
    </r>
    <r>
      <rPr>
        <vertAlign val="superscript"/>
        <sz val="10"/>
        <color theme="1"/>
        <rFont val="Arial"/>
        <family val="2"/>
        <charset val="238"/>
      </rPr>
      <t>3</t>
    </r>
    <r>
      <rPr>
        <sz val="10"/>
        <color theme="1"/>
        <rFont val="Arial"/>
        <family val="2"/>
        <charset val="238"/>
      </rPr>
      <t xml:space="preserve"> iskopanog materijala.</t>
    </r>
  </si>
  <si>
    <r>
      <rPr>
        <sz val="10"/>
        <rFont val="Arial"/>
        <family val="2"/>
        <charset val="238"/>
      </rPr>
      <t>Strojno razbijanje postojeće konstrukcije od asfaltnih slojeva do nivoa nasutog tampona na lokaciji sanacije s utovarom, odvozom i odlaganjem materijala na deponiju te naknadom za deponiranje. Obračun po m</t>
    </r>
    <r>
      <rPr>
        <vertAlign val="superscript"/>
        <sz val="10"/>
        <rFont val="Arial"/>
        <family val="2"/>
        <charset val="238"/>
      </rPr>
      <t>2</t>
    </r>
    <r>
      <rPr>
        <sz val="10"/>
        <rFont val="Arial"/>
        <family val="2"/>
        <charset val="238"/>
      </rPr>
      <t xml:space="preserve"> stvarno porušene asfaltne površine.</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</si>
</sst>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kn&quot;_-;\-* #,##0.00\ &quot;kn&quot;_-;_-* &quot;-&quot;??\ &quot;kn&quot;_-;_-@_-"/>
    <numFmt numFmtId="43" formatCode="_-* #,##0.00\ _k_n_-;\-* #,##0.00\ _k_n_-;_-* &quot;-&quot;??\ _k_n_-;_-@_-"/>
    <numFmt numFmtId="164" formatCode="#,##0.00\ ;&quot; (&quot;#,##0.00\);&quot; -&quot;#\ ;@\ "/>
    <numFmt numFmtId="165" formatCode="#,##0.00\ &quot;kn&quot;"/>
  </numFmts>
  <fonts count="21" x14ac:knownFonts="1">
    <font>
      <sz val="11"/>
      <color theme="1"/>
      <name val="Calibri"/>
      <family val="2"/>
      <charset val="238"/>
      <scheme val="minor"/>
    </font>
    <font>
      <sz val="10"/>
      <name val="Arial"/>
      <family val="2"/>
      <charset val="238"/>
    </font>
    <font>
      <b/>
      <sz val="10"/>
      <name val="Arial"/>
      <family val="2"/>
      <charset val="238"/>
    </font>
    <font>
      <sz val="11"/>
      <color theme="1"/>
      <name val="Calibri"/>
      <family val="2"/>
      <charset val="238"/>
      <scheme val="minor"/>
    </font>
    <font>
      <sz val="8"/>
      <name val="Verdana"/>
      <family val="2"/>
      <charset val="238"/>
    </font>
    <font>
      <b/>
      <i/>
      <sz val="8"/>
      <name val="Verdana"/>
      <family val="2"/>
      <charset val="238"/>
    </font>
    <font>
      <sz val="11"/>
      <color indexed="17"/>
      <name val="Calibri"/>
      <family val="2"/>
      <charset val="238"/>
    </font>
    <font>
      <b/>
      <sz val="10"/>
      <name val="Verdana"/>
      <family val="2"/>
      <charset val="238"/>
    </font>
    <font>
      <i/>
      <sz val="8"/>
      <name val="Verdana"/>
      <family val="2"/>
      <charset val="238"/>
    </font>
    <font>
      <b/>
      <sz val="8"/>
      <name val="Verdana"/>
      <family val="2"/>
      <charset val="238"/>
    </font>
    <font>
      <b/>
      <sz val="10"/>
      <color theme="1"/>
      <name val="Arial"/>
      <family val="2"/>
      <charset val="238"/>
    </font>
    <font>
      <sz val="10"/>
      <color theme="1"/>
      <name val="Arial"/>
      <family val="2"/>
      <charset val="238"/>
    </font>
    <font>
      <vertAlign val="superscript"/>
      <sz val="10"/>
      <color theme="1"/>
      <name val="Arial"/>
      <family val="2"/>
      <charset val="238"/>
    </font>
    <font>
      <sz val="11"/>
      <name val="Arial"/>
      <family val="2"/>
      <charset val="238"/>
    </font>
    <font>
      <u/>
      <sz val="11"/>
      <name val="Arial"/>
      <family val="2"/>
      <charset val="238"/>
    </font>
    <font>
      <b/>
      <sz val="11"/>
      <name val="Arial"/>
      <family val="2"/>
      <charset val="238"/>
    </font>
    <font>
      <sz val="11"/>
      <color rgb="FFFF0000"/>
      <name val="Calibri"/>
      <family val="2"/>
      <charset val="238"/>
      <scheme val="minor"/>
    </font>
    <font>
      <sz val="11"/>
      <color indexed="8"/>
      <name val="Calibri"/>
      <family val="2"/>
      <charset val="238"/>
    </font>
    <font>
      <sz val="11"/>
      <color indexed="58"/>
      <name val="Calibri"/>
      <family val="2"/>
      <charset val="238"/>
    </font>
    <font>
      <sz val="11"/>
      <color indexed="16"/>
      <name val="Calibri"/>
      <family val="2"/>
      <charset val="238"/>
    </font>
    <font>
      <vertAlign val="superscript"/>
      <sz val="10"/>
      <name val="Arial"/>
      <family val="2"/>
      <charset val="238"/>
    </font>
  </fonts>
  <fills count="11">
    <fill>
      <patternFill patternType="none"/>
    </fill>
    <fill>
      <patternFill patternType="gray125"/>
    </fill>
    <fill>
      <patternFill patternType="solid">
        <fgColor theme="0" tint="-0.249977111117893"/>
        <bgColor indexed="64"/>
      </patternFill>
    </fill>
    <fill>
      <patternFill patternType="solid">
        <fgColor indexed="42"/>
        <bgColor indexed="27"/>
      </patternFill>
    </fill>
    <fill>
      <patternFill patternType="solid">
        <fgColor indexed="22"/>
        <bgColor indexed="31"/>
      </patternFill>
    </fill>
    <fill>
      <patternFill patternType="solid">
        <fgColor indexed="9"/>
        <bgColor indexed="26"/>
      </patternFill>
    </fill>
    <fill>
      <patternFill patternType="solid">
        <fgColor rgb="FFC0C0C0"/>
        <bgColor indexed="64"/>
      </patternFill>
    </fill>
    <fill>
      <patternFill patternType="solid">
        <fgColor rgb="FFBFBFBF"/>
        <bgColor indexed="64"/>
      </patternFill>
    </fill>
    <fill>
      <patternFill patternType="solid">
        <fgColor theme="0" tint="-0.24994659260841701"/>
        <bgColor indexed="64"/>
      </patternFill>
    </fill>
    <fill>
      <patternFill patternType="solid">
        <fgColor indexed="27"/>
        <bgColor indexed="42"/>
      </patternFill>
    </fill>
    <fill>
      <patternFill patternType="solid">
        <fgColor indexed="47"/>
        <bgColor indexed="2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double">
        <color indexed="8"/>
      </bottom>
      <diagonal/>
    </border>
    <border>
      <left/>
      <right/>
      <top style="thin">
        <color indexed="8"/>
      </top>
      <bottom style="thin">
        <color indexed="8"/>
      </bottom>
      <diagonal/>
    </border>
  </borders>
  <cellStyleXfs count="1606">
    <xf numFmtId="0" fontId="0" fillId="0" borderId="0"/>
    <xf numFmtId="0" fontId="1" fillId="0" borderId="0"/>
    <xf numFmtId="0" fontId="3" fillId="0" borderId="0"/>
    <xf numFmtId="0" fontId="1" fillId="0" borderId="0"/>
    <xf numFmtId="0" fontId="4" fillId="0" borderId="0">
      <alignment vertical="top"/>
    </xf>
    <xf numFmtId="0" fontId="5" fillId="0" borderId="0" applyBorder="0" applyProtection="0">
      <alignment vertical="top"/>
    </xf>
    <xf numFmtId="164" fontId="4" fillId="0" borderId="0" applyBorder="0" applyProtection="0">
      <alignment vertical="top"/>
    </xf>
    <xf numFmtId="0" fontId="6" fillId="3" borderId="0" applyBorder="0" applyProtection="0">
      <alignment vertical="top"/>
    </xf>
    <xf numFmtId="4" fontId="7" fillId="4" borderId="5" applyProtection="0">
      <alignment horizontal="left" vertical="top"/>
    </xf>
    <xf numFmtId="0" fontId="8" fillId="0" borderId="0" applyBorder="0" applyProtection="0">
      <alignment horizontal="left" vertical="top" indent="1"/>
    </xf>
    <xf numFmtId="0" fontId="9" fillId="0" borderId="0" applyBorder="0" applyProtection="0">
      <alignment vertical="top"/>
    </xf>
    <xf numFmtId="0" fontId="1" fillId="0" borderId="0"/>
    <xf numFmtId="0" fontId="1" fillId="0" borderId="0"/>
    <xf numFmtId="4" fontId="9" fillId="5" borderId="6" applyProtection="0">
      <alignment vertical="top"/>
    </xf>
    <xf numFmtId="4" fontId="4" fillId="0" borderId="0" applyBorder="0" applyProtection="0">
      <alignment horizontal="righ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0" fontId="1" fillId="0" borderId="0"/>
    <xf numFmtId="0" fontId="1" fillId="0" borderId="0"/>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0" fontId="3" fillId="0" borderId="0"/>
    <xf numFmtId="0" fontId="1" fillId="0" borderId="0"/>
    <xf numFmtId="0" fontId="1" fillId="0" borderId="0"/>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0" fontId="17" fillId="0" borderId="0"/>
    <xf numFmtId="0" fontId="18" fillId="9" borderId="0"/>
    <xf numFmtId="0" fontId="19" fillId="10" borderId="0"/>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9" fillId="5" borderId="6" applyProtection="0">
      <alignment vertical="top"/>
    </xf>
    <xf numFmtId="4" fontId="7" fillId="4" borderId="5" applyProtection="0">
      <alignment horizontal="left" vertical="top"/>
    </xf>
    <xf numFmtId="4" fontId="7" fillId="4" borderId="5" applyProtection="0">
      <alignment horizontal="lef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5" applyProtection="0">
      <alignment horizontal="left" vertical="top"/>
    </xf>
    <xf numFmtId="4" fontId="9" fillId="5" borderId="6"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9" fillId="5" borderId="12" applyProtection="0">
      <alignment vertical="top"/>
    </xf>
    <xf numFmtId="4" fontId="7" fillId="4" borderId="11" applyProtection="0">
      <alignment horizontal="left" vertical="top"/>
    </xf>
    <xf numFmtId="4" fontId="7" fillId="4" borderId="11" applyProtection="0">
      <alignment horizontal="lef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 fontId="7" fillId="4" borderId="11" applyProtection="0">
      <alignment horizontal="left" vertical="top"/>
    </xf>
    <xf numFmtId="4" fontId="9" fillId="5" borderId="12" applyProtection="0">
      <alignment vertical="top"/>
    </xf>
    <xf numFmtId="43" fontId="3" fillId="0" borderId="0" applyFont="0" applyFill="0" applyBorder="0" applyAlignment="0" applyProtection="0"/>
  </cellStyleXfs>
  <cellXfs count="41">
    <xf numFmtId="0" fontId="0" fillId="0" borderId="0" xfId="0"/>
    <xf numFmtId="4" fontId="1" fillId="0" borderId="1" xfId="0" applyNumberFormat="1" applyFont="1" applyBorder="1" applyAlignment="1" applyProtection="1">
      <alignment horizontal="right" wrapText="1"/>
    </xf>
    <xf numFmtId="0" fontId="10" fillId="6" borderId="1"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wrapText="1"/>
    </xf>
    <xf numFmtId="0" fontId="11" fillId="0" borderId="1" xfId="0" applyFont="1" applyBorder="1" applyAlignment="1">
      <alignment horizontal="center"/>
    </xf>
    <xf numFmtId="2" fontId="11" fillId="0" borderId="1" xfId="0" applyNumberFormat="1" applyFont="1" applyBorder="1" applyAlignment="1">
      <alignment horizontal="right" wrapText="1"/>
    </xf>
    <xf numFmtId="0" fontId="13" fillId="0" borderId="0" xfId="0" applyFont="1" applyAlignment="1" applyProtection="1">
      <alignment vertical="center"/>
    </xf>
    <xf numFmtId="0" fontId="14" fillId="0" borderId="0" xfId="0" applyFont="1" applyAlignment="1" applyProtection="1">
      <alignment vertical="center"/>
    </xf>
    <xf numFmtId="0" fontId="15" fillId="0" borderId="0" xfId="0" applyFont="1" applyAlignment="1" applyProtection="1">
      <alignment vertical="center"/>
    </xf>
    <xf numFmtId="4" fontId="1" fillId="0" borderId="1" xfId="0" applyNumberFormat="1" applyFont="1" applyBorder="1" applyAlignment="1" applyProtection="1">
      <alignment horizontal="right" wrapText="1"/>
      <protection locked="0"/>
    </xf>
    <xf numFmtId="0" fontId="16" fillId="0" borderId="0" xfId="0" applyFont="1"/>
    <xf numFmtId="165" fontId="2" fillId="2" borderId="7" xfId="0" applyNumberFormat="1" applyFont="1" applyFill="1" applyBorder="1" applyAlignment="1">
      <alignment horizontal="right" wrapText="1"/>
    </xf>
    <xf numFmtId="4" fontId="2" fillId="2" borderId="7" xfId="0" applyNumberFormat="1" applyFont="1" applyFill="1" applyBorder="1" applyAlignment="1">
      <alignment vertical="center"/>
    </xf>
    <xf numFmtId="0" fontId="1" fillId="0" borderId="7" xfId="0" applyFont="1" applyBorder="1" applyAlignment="1">
      <alignment horizontal="center" vertical="center"/>
    </xf>
    <xf numFmtId="165" fontId="1" fillId="0" borderId="7" xfId="0" applyNumberFormat="1" applyFont="1" applyFill="1" applyBorder="1" applyAlignment="1">
      <alignment horizontal="right" wrapText="1"/>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2" fontId="1" fillId="0" borderId="1" xfId="0" applyNumberFormat="1" applyFont="1" applyBorder="1" applyAlignment="1">
      <alignment horizontal="right" wrapText="1"/>
    </xf>
    <xf numFmtId="0" fontId="1" fillId="0" borderId="1" xfId="0" applyFont="1" applyBorder="1" applyAlignment="1">
      <alignment horizontal="center"/>
    </xf>
    <xf numFmtId="0" fontId="1" fillId="0" borderId="1" xfId="0" applyFont="1" applyBorder="1" applyAlignment="1">
      <alignment horizontal="justify" vertical="center" wrapText="1"/>
    </xf>
    <xf numFmtId="0" fontId="0" fillId="0" borderId="0" xfId="0"/>
    <xf numFmtId="43" fontId="0" fillId="0" borderId="0" xfId="1605" applyFont="1"/>
    <xf numFmtId="0" fontId="2" fillId="8" borderId="2" xfId="0" applyFont="1" applyFill="1" applyBorder="1" applyAlignment="1">
      <alignment horizontal="right" wrapText="1"/>
    </xf>
    <xf numFmtId="0" fontId="2" fillId="8" borderId="3" xfId="0" applyFont="1" applyFill="1" applyBorder="1" applyAlignment="1">
      <alignment horizontal="right" wrapText="1"/>
    </xf>
    <xf numFmtId="0" fontId="2" fillId="8" borderId="4" xfId="0" applyFont="1" applyFill="1" applyBorder="1" applyAlignment="1">
      <alignment horizontal="right"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0" fillId="7" borderId="1" xfId="0" applyFont="1" applyFill="1" applyBorder="1" applyAlignment="1">
      <alignment horizontal="left" vertical="center"/>
    </xf>
    <xf numFmtId="0" fontId="2" fillId="2" borderId="2" xfId="0" applyFont="1" applyFill="1" applyBorder="1" applyAlignment="1">
      <alignment horizontal="left" vertical="top"/>
    </xf>
    <xf numFmtId="0" fontId="2" fillId="2" borderId="3" xfId="0" applyFont="1" applyFill="1" applyBorder="1" applyAlignment="1">
      <alignment horizontal="left" vertical="top"/>
    </xf>
    <xf numFmtId="0" fontId="2" fillId="2" borderId="4" xfId="0" applyFont="1" applyFill="1" applyBorder="1" applyAlignment="1">
      <alignment horizontal="left" vertical="top"/>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cellXfs>
  <cellStyles count="1606">
    <cellStyle name="Bold" xfId="5"/>
    <cellStyle name="Comma 2" xfId="6"/>
    <cellStyle name="Comma 2 2" xfId="36"/>
    <cellStyle name="Currency 2" xfId="33"/>
    <cellStyle name="Currency 3" xfId="35"/>
    <cellStyle name="Excel Built-in Bad" xfId="184"/>
    <cellStyle name="Excel Built-in Good" xfId="183"/>
    <cellStyle name="Excel Built-in Normal" xfId="182"/>
    <cellStyle name="Good 2" xfId="7"/>
    <cellStyle name="Heading 1 2" xfId="8"/>
    <cellStyle name="Heading 1 2 10" xfId="58"/>
    <cellStyle name="Heading 1 2 10 10" xfId="782"/>
    <cellStyle name="Heading 1 2 10 11" xfId="1483"/>
    <cellStyle name="Heading 1 2 10 2" xfId="87"/>
    <cellStyle name="Heading 1 2 10 2 2" xfId="88"/>
    <cellStyle name="Heading 1 2 10 2 2 2" xfId="284"/>
    <cellStyle name="Heading 1 2 10 2 2 2 2" xfId="985"/>
    <cellStyle name="Heading 1 2 10 2 2 3" xfId="478"/>
    <cellStyle name="Heading 1 2 10 2 2 3 2" xfId="1179"/>
    <cellStyle name="Heading 1 2 10 2 2 4" xfId="616"/>
    <cellStyle name="Heading 1 2 10 2 2 4 2" xfId="1317"/>
    <cellStyle name="Heading 1 2 10 2 2 5" xfId="756"/>
    <cellStyle name="Heading 1 2 10 2 2 5 2" xfId="1457"/>
    <cellStyle name="Heading 1 2 10 2 2 6" xfId="928"/>
    <cellStyle name="Heading 1 2 10 2 2 7" xfId="1603"/>
    <cellStyle name="Heading 1 2 10 2 3" xfId="89"/>
    <cellStyle name="Heading 1 2 10 2 3 2" xfId="249"/>
    <cellStyle name="Heading 1 2 10 2 3 2 2" xfId="950"/>
    <cellStyle name="Heading 1 2 10 2 3 3" xfId="438"/>
    <cellStyle name="Heading 1 2 10 2 3 3 2" xfId="1139"/>
    <cellStyle name="Heading 1 2 10 2 3 4" xfId="576"/>
    <cellStyle name="Heading 1 2 10 2 3 4 2" xfId="1277"/>
    <cellStyle name="Heading 1 2 10 2 3 5" xfId="716"/>
    <cellStyle name="Heading 1 2 10 2 3 5 2" xfId="1417"/>
    <cellStyle name="Heading 1 2 10 2 3 6" xfId="888"/>
    <cellStyle name="Heading 1 2 10 2 3 7" xfId="1563"/>
    <cellStyle name="Heading 1 2 10 2 4" xfId="330"/>
    <cellStyle name="Heading 1 2 10 2 4 2" xfId="1031"/>
    <cellStyle name="Heading 1 2 10 2 5" xfId="378"/>
    <cellStyle name="Heading 1 2 10 2 5 2" xfId="1079"/>
    <cellStyle name="Heading 1 2 10 2 6" xfId="516"/>
    <cellStyle name="Heading 1 2 10 2 6 2" xfId="1217"/>
    <cellStyle name="Heading 1 2 10 2 7" xfId="656"/>
    <cellStyle name="Heading 1 2 10 2 7 2" xfId="1357"/>
    <cellStyle name="Heading 1 2 10 2 8" xfId="828"/>
    <cellStyle name="Heading 1 2 10 2 9" xfId="1503"/>
    <cellStyle name="Heading 1 2 10 3" xfId="90"/>
    <cellStyle name="Heading 1 2 10 3 2" xfId="187"/>
    <cellStyle name="Heading 1 2 10 3 2 2" xfId="786"/>
    <cellStyle name="Heading 1 2 10 3 3" xfId="418"/>
    <cellStyle name="Heading 1 2 10 3 3 2" xfId="1119"/>
    <cellStyle name="Heading 1 2 10 3 4" xfId="556"/>
    <cellStyle name="Heading 1 2 10 3 4 2" xfId="1257"/>
    <cellStyle name="Heading 1 2 10 3 5" xfId="696"/>
    <cellStyle name="Heading 1 2 10 3 5 2" xfId="1397"/>
    <cellStyle name="Heading 1 2 10 3 6" xfId="868"/>
    <cellStyle name="Heading 1 2 10 3 7" xfId="1543"/>
    <cellStyle name="Heading 1 2 10 4" xfId="91"/>
    <cellStyle name="Heading 1 2 10 4 2" xfId="270"/>
    <cellStyle name="Heading 1 2 10 4 2 2" xfId="971"/>
    <cellStyle name="Heading 1 2 10 4 3" xfId="458"/>
    <cellStyle name="Heading 1 2 10 4 3 2" xfId="1159"/>
    <cellStyle name="Heading 1 2 10 4 4" xfId="596"/>
    <cellStyle name="Heading 1 2 10 4 4 2" xfId="1297"/>
    <cellStyle name="Heading 1 2 10 4 5" xfId="736"/>
    <cellStyle name="Heading 1 2 10 4 5 2" xfId="1437"/>
    <cellStyle name="Heading 1 2 10 4 6" xfId="908"/>
    <cellStyle name="Heading 1 2 10 4 7" xfId="1583"/>
    <cellStyle name="Heading 1 2 10 5" xfId="92"/>
    <cellStyle name="Heading 1 2 10 5 2" xfId="263"/>
    <cellStyle name="Heading 1 2 10 5 2 2" xfId="964"/>
    <cellStyle name="Heading 1 2 10 5 3" xfId="398"/>
    <cellStyle name="Heading 1 2 10 5 3 2" xfId="1099"/>
    <cellStyle name="Heading 1 2 10 5 4" xfId="536"/>
    <cellStyle name="Heading 1 2 10 5 4 2" xfId="1237"/>
    <cellStyle name="Heading 1 2 10 5 5" xfId="676"/>
    <cellStyle name="Heading 1 2 10 5 5 2" xfId="1377"/>
    <cellStyle name="Heading 1 2 10 5 6" xfId="848"/>
    <cellStyle name="Heading 1 2 10 5 7" xfId="1523"/>
    <cellStyle name="Heading 1 2 10 6" xfId="322"/>
    <cellStyle name="Heading 1 2 10 6 2" xfId="1023"/>
    <cellStyle name="Heading 1 2 10 7" xfId="358"/>
    <cellStyle name="Heading 1 2 10 7 2" xfId="1059"/>
    <cellStyle name="Heading 1 2 10 8" xfId="496"/>
    <cellStyle name="Heading 1 2 10 8 2" xfId="1197"/>
    <cellStyle name="Heading 1 2 10 9" xfId="636"/>
    <cellStyle name="Heading 1 2 10 9 2" xfId="1337"/>
    <cellStyle name="Heading 1 2 11" xfId="93"/>
    <cellStyle name="Heading 1 2 11 2" xfId="94"/>
    <cellStyle name="Heading 1 2 11 2 2" xfId="205"/>
    <cellStyle name="Heading 1 2 11 2 2 2" xfId="804"/>
    <cellStyle name="Heading 1 2 11 2 3" xfId="460"/>
    <cellStyle name="Heading 1 2 11 2 3 2" xfId="1161"/>
    <cellStyle name="Heading 1 2 11 2 4" xfId="598"/>
    <cellStyle name="Heading 1 2 11 2 4 2" xfId="1299"/>
    <cellStyle name="Heading 1 2 11 2 5" xfId="738"/>
    <cellStyle name="Heading 1 2 11 2 5 2" xfId="1439"/>
    <cellStyle name="Heading 1 2 11 2 6" xfId="910"/>
    <cellStyle name="Heading 1 2 11 2 7" xfId="1585"/>
    <cellStyle name="Heading 1 2 11 3" xfId="95"/>
    <cellStyle name="Heading 1 2 11 3 2" xfId="240"/>
    <cellStyle name="Heading 1 2 11 3 2 2" xfId="941"/>
    <cellStyle name="Heading 1 2 11 3 3" xfId="420"/>
    <cellStyle name="Heading 1 2 11 3 3 2" xfId="1121"/>
    <cellStyle name="Heading 1 2 11 3 4" xfId="558"/>
    <cellStyle name="Heading 1 2 11 3 4 2" xfId="1259"/>
    <cellStyle name="Heading 1 2 11 3 5" xfId="698"/>
    <cellStyle name="Heading 1 2 11 3 5 2" xfId="1399"/>
    <cellStyle name="Heading 1 2 11 3 6" xfId="870"/>
    <cellStyle name="Heading 1 2 11 3 7" xfId="1545"/>
    <cellStyle name="Heading 1 2 11 4" xfId="206"/>
    <cellStyle name="Heading 1 2 11 4 2" xfId="805"/>
    <cellStyle name="Heading 1 2 11 5" xfId="360"/>
    <cellStyle name="Heading 1 2 11 5 2" xfId="1061"/>
    <cellStyle name="Heading 1 2 11 6" xfId="498"/>
    <cellStyle name="Heading 1 2 11 6 2" xfId="1199"/>
    <cellStyle name="Heading 1 2 11 7" xfId="638"/>
    <cellStyle name="Heading 1 2 11 7 2" xfId="1339"/>
    <cellStyle name="Heading 1 2 11 8" xfId="764"/>
    <cellStyle name="Heading 1 2 11 9" xfId="1485"/>
    <cellStyle name="Heading 1 2 12" xfId="96"/>
    <cellStyle name="Heading 1 2 12 2" xfId="248"/>
    <cellStyle name="Heading 1 2 12 2 2" xfId="949"/>
    <cellStyle name="Heading 1 2 12 3" xfId="400"/>
    <cellStyle name="Heading 1 2 12 3 2" xfId="1101"/>
    <cellStyle name="Heading 1 2 12 4" xfId="538"/>
    <cellStyle name="Heading 1 2 12 4 2" xfId="1239"/>
    <cellStyle name="Heading 1 2 12 5" xfId="678"/>
    <cellStyle name="Heading 1 2 12 5 2" xfId="1379"/>
    <cellStyle name="Heading 1 2 12 6" xfId="850"/>
    <cellStyle name="Heading 1 2 12 7" xfId="1525"/>
    <cellStyle name="Heading 1 2 13" xfId="97"/>
    <cellStyle name="Heading 1 2 13 2" xfId="186"/>
    <cellStyle name="Heading 1 2 13 2 2" xfId="785"/>
    <cellStyle name="Heading 1 2 13 3" xfId="440"/>
    <cellStyle name="Heading 1 2 13 3 2" xfId="1141"/>
    <cellStyle name="Heading 1 2 13 4" xfId="578"/>
    <cellStyle name="Heading 1 2 13 4 2" xfId="1279"/>
    <cellStyle name="Heading 1 2 13 5" xfId="718"/>
    <cellStyle name="Heading 1 2 13 5 2" xfId="1419"/>
    <cellStyle name="Heading 1 2 13 6" xfId="890"/>
    <cellStyle name="Heading 1 2 13 7" xfId="1565"/>
    <cellStyle name="Heading 1 2 14" xfId="98"/>
    <cellStyle name="Heading 1 2 14 2" xfId="188"/>
    <cellStyle name="Heading 1 2 14 2 2" xfId="787"/>
    <cellStyle name="Heading 1 2 14 3" xfId="380"/>
    <cellStyle name="Heading 1 2 14 3 2" xfId="1081"/>
    <cellStyle name="Heading 1 2 14 4" xfId="518"/>
    <cellStyle name="Heading 1 2 14 4 2" xfId="1219"/>
    <cellStyle name="Heading 1 2 14 5" xfId="658"/>
    <cellStyle name="Heading 1 2 14 5 2" xfId="1359"/>
    <cellStyle name="Heading 1 2 14 6" xfId="830"/>
    <cellStyle name="Heading 1 2 14 7" xfId="1505"/>
    <cellStyle name="Heading 1 2 15" xfId="241"/>
    <cellStyle name="Heading 1 2 15 2" xfId="942"/>
    <cellStyle name="Heading 1 2 16" xfId="192"/>
    <cellStyle name="Heading 1 2 16 2" xfId="791"/>
    <cellStyle name="Heading 1 2 17" xfId="618"/>
    <cellStyle name="Heading 1 2 17 2" xfId="1319"/>
    <cellStyle name="Heading 1 2 18" xfId="758"/>
    <cellStyle name="Heading 1 2 18 2" xfId="1459"/>
    <cellStyle name="Heading 1 2 19" xfId="760"/>
    <cellStyle name="Heading 1 2 2" xfId="39"/>
    <cellStyle name="Heading 1 2 2 10" xfId="762"/>
    <cellStyle name="Heading 1 2 2 11" xfId="1467"/>
    <cellStyle name="Heading 1 2 2 2" xfId="59"/>
    <cellStyle name="Heading 1 2 2 2 2" xfId="99"/>
    <cellStyle name="Heading 1 2 2 2 2 2" xfId="204"/>
    <cellStyle name="Heading 1 2 2 2 2 2 2" xfId="803"/>
    <cellStyle name="Heading 1 2 2 2 2 3" xfId="462"/>
    <cellStyle name="Heading 1 2 2 2 2 3 2" xfId="1163"/>
    <cellStyle name="Heading 1 2 2 2 2 4" xfId="600"/>
    <cellStyle name="Heading 1 2 2 2 2 4 2" xfId="1301"/>
    <cellStyle name="Heading 1 2 2 2 2 5" xfId="740"/>
    <cellStyle name="Heading 1 2 2 2 2 5 2" xfId="1441"/>
    <cellStyle name="Heading 1 2 2 2 2 6" xfId="912"/>
    <cellStyle name="Heading 1 2 2 2 2 7" xfId="1587"/>
    <cellStyle name="Heading 1 2 2 2 3" xfId="100"/>
    <cellStyle name="Heading 1 2 2 2 3 2" xfId="325"/>
    <cellStyle name="Heading 1 2 2 2 3 2 2" xfId="1026"/>
    <cellStyle name="Heading 1 2 2 2 3 3" xfId="422"/>
    <cellStyle name="Heading 1 2 2 2 3 3 2" xfId="1123"/>
    <cellStyle name="Heading 1 2 2 2 3 4" xfId="560"/>
    <cellStyle name="Heading 1 2 2 2 3 4 2" xfId="1261"/>
    <cellStyle name="Heading 1 2 2 2 3 5" xfId="700"/>
    <cellStyle name="Heading 1 2 2 2 3 5 2" xfId="1401"/>
    <cellStyle name="Heading 1 2 2 2 3 6" xfId="872"/>
    <cellStyle name="Heading 1 2 2 2 3 7" xfId="1547"/>
    <cellStyle name="Heading 1 2 2 2 4" xfId="195"/>
    <cellStyle name="Heading 1 2 2 2 4 2" xfId="794"/>
    <cellStyle name="Heading 1 2 2 2 5" xfId="362"/>
    <cellStyle name="Heading 1 2 2 2 5 2" xfId="1063"/>
    <cellStyle name="Heading 1 2 2 2 6" xfId="500"/>
    <cellStyle name="Heading 1 2 2 2 6 2" xfId="1201"/>
    <cellStyle name="Heading 1 2 2 2 7" xfId="640"/>
    <cellStyle name="Heading 1 2 2 2 7 2" xfId="1341"/>
    <cellStyle name="Heading 1 2 2 2 8" xfId="766"/>
    <cellStyle name="Heading 1 2 2 2 9" xfId="1487"/>
    <cellStyle name="Heading 1 2 2 3" xfId="73"/>
    <cellStyle name="Heading 1 2 2 3 2" xfId="298"/>
    <cellStyle name="Heading 1 2 2 3 2 2" xfId="999"/>
    <cellStyle name="Heading 1 2 2 3 3" xfId="402"/>
    <cellStyle name="Heading 1 2 2 3 3 2" xfId="1103"/>
    <cellStyle name="Heading 1 2 2 3 4" xfId="540"/>
    <cellStyle name="Heading 1 2 2 3 4 2" xfId="1241"/>
    <cellStyle name="Heading 1 2 2 3 5" xfId="680"/>
    <cellStyle name="Heading 1 2 2 3 5 2" xfId="1381"/>
    <cellStyle name="Heading 1 2 2 3 6" xfId="215"/>
    <cellStyle name="Heading 1 2 2 3 7" xfId="852"/>
    <cellStyle name="Heading 1 2 2 3 8" xfId="1527"/>
    <cellStyle name="Heading 1 2 2 4" xfId="101"/>
    <cellStyle name="Heading 1 2 2 4 2" xfId="281"/>
    <cellStyle name="Heading 1 2 2 4 2 2" xfId="982"/>
    <cellStyle name="Heading 1 2 2 4 3" xfId="442"/>
    <cellStyle name="Heading 1 2 2 4 3 2" xfId="1143"/>
    <cellStyle name="Heading 1 2 2 4 4" xfId="580"/>
    <cellStyle name="Heading 1 2 2 4 4 2" xfId="1281"/>
    <cellStyle name="Heading 1 2 2 4 5" xfId="720"/>
    <cellStyle name="Heading 1 2 2 4 5 2" xfId="1421"/>
    <cellStyle name="Heading 1 2 2 4 6" xfId="892"/>
    <cellStyle name="Heading 1 2 2 4 7" xfId="1567"/>
    <cellStyle name="Heading 1 2 2 5" xfId="102"/>
    <cellStyle name="Heading 1 2 2 5 2" xfId="261"/>
    <cellStyle name="Heading 1 2 2 5 2 2" xfId="962"/>
    <cellStyle name="Heading 1 2 2 5 3" xfId="382"/>
    <cellStyle name="Heading 1 2 2 5 3 2" xfId="1083"/>
    <cellStyle name="Heading 1 2 2 5 4" xfId="520"/>
    <cellStyle name="Heading 1 2 2 5 4 2" xfId="1221"/>
    <cellStyle name="Heading 1 2 2 5 5" xfId="660"/>
    <cellStyle name="Heading 1 2 2 5 5 2" xfId="1361"/>
    <cellStyle name="Heading 1 2 2 5 6" xfId="832"/>
    <cellStyle name="Heading 1 2 2 5 7" xfId="1507"/>
    <cellStyle name="Heading 1 2 2 6" xfId="299"/>
    <cellStyle name="Heading 1 2 2 6 2" xfId="1000"/>
    <cellStyle name="Heading 1 2 2 7" xfId="212"/>
    <cellStyle name="Heading 1 2 2 7 2" xfId="811"/>
    <cellStyle name="Heading 1 2 2 8" xfId="480"/>
    <cellStyle name="Heading 1 2 2 8 2" xfId="1181"/>
    <cellStyle name="Heading 1 2 2 9" xfId="620"/>
    <cellStyle name="Heading 1 2 2 9 2" xfId="1321"/>
    <cellStyle name="Heading 1 2 20" xfId="1461"/>
    <cellStyle name="Heading 1 2 21" xfId="1463"/>
    <cellStyle name="Heading 1 2 22" xfId="1465"/>
    <cellStyle name="Heading 1 2 3" xfId="41"/>
    <cellStyle name="Heading 1 2 3 10" xfId="768"/>
    <cellStyle name="Heading 1 2 3 11" xfId="1469"/>
    <cellStyle name="Heading 1 2 3 2" xfId="61"/>
    <cellStyle name="Heading 1 2 3 2 2" xfId="103"/>
    <cellStyle name="Heading 1 2 3 2 2 2" xfId="323"/>
    <cellStyle name="Heading 1 2 3 2 2 2 2" xfId="1024"/>
    <cellStyle name="Heading 1 2 3 2 2 3" xfId="464"/>
    <cellStyle name="Heading 1 2 3 2 2 3 2" xfId="1165"/>
    <cellStyle name="Heading 1 2 3 2 2 4" xfId="602"/>
    <cellStyle name="Heading 1 2 3 2 2 4 2" xfId="1303"/>
    <cellStyle name="Heading 1 2 3 2 2 5" xfId="742"/>
    <cellStyle name="Heading 1 2 3 2 2 5 2" xfId="1443"/>
    <cellStyle name="Heading 1 2 3 2 2 6" xfId="914"/>
    <cellStyle name="Heading 1 2 3 2 2 7" xfId="1589"/>
    <cellStyle name="Heading 1 2 3 2 3" xfId="104"/>
    <cellStyle name="Heading 1 2 3 2 3 2" xfId="278"/>
    <cellStyle name="Heading 1 2 3 2 3 2 2" xfId="979"/>
    <cellStyle name="Heading 1 2 3 2 3 3" xfId="424"/>
    <cellStyle name="Heading 1 2 3 2 3 3 2" xfId="1125"/>
    <cellStyle name="Heading 1 2 3 2 3 4" xfId="562"/>
    <cellStyle name="Heading 1 2 3 2 3 4 2" xfId="1263"/>
    <cellStyle name="Heading 1 2 3 2 3 5" xfId="702"/>
    <cellStyle name="Heading 1 2 3 2 3 5 2" xfId="1403"/>
    <cellStyle name="Heading 1 2 3 2 3 6" xfId="874"/>
    <cellStyle name="Heading 1 2 3 2 3 7" xfId="1549"/>
    <cellStyle name="Heading 1 2 3 2 4" xfId="237"/>
    <cellStyle name="Heading 1 2 3 2 4 2" xfId="938"/>
    <cellStyle name="Heading 1 2 3 2 5" xfId="364"/>
    <cellStyle name="Heading 1 2 3 2 5 2" xfId="1065"/>
    <cellStyle name="Heading 1 2 3 2 6" xfId="502"/>
    <cellStyle name="Heading 1 2 3 2 6 2" xfId="1203"/>
    <cellStyle name="Heading 1 2 3 2 7" xfId="642"/>
    <cellStyle name="Heading 1 2 3 2 7 2" xfId="1343"/>
    <cellStyle name="Heading 1 2 3 2 8" xfId="814"/>
    <cellStyle name="Heading 1 2 3 2 9" xfId="1489"/>
    <cellStyle name="Heading 1 2 3 3" xfId="75"/>
    <cellStyle name="Heading 1 2 3 3 2" xfId="234"/>
    <cellStyle name="Heading 1 2 3 3 2 2" xfId="935"/>
    <cellStyle name="Heading 1 2 3 3 3" xfId="404"/>
    <cellStyle name="Heading 1 2 3 3 3 2" xfId="1105"/>
    <cellStyle name="Heading 1 2 3 3 4" xfId="542"/>
    <cellStyle name="Heading 1 2 3 3 4 2" xfId="1243"/>
    <cellStyle name="Heading 1 2 3 3 5" xfId="682"/>
    <cellStyle name="Heading 1 2 3 3 5 2" xfId="1383"/>
    <cellStyle name="Heading 1 2 3 3 6" xfId="217"/>
    <cellStyle name="Heading 1 2 3 3 7" xfId="854"/>
    <cellStyle name="Heading 1 2 3 3 8" xfId="1529"/>
    <cellStyle name="Heading 1 2 3 4" xfId="105"/>
    <cellStyle name="Heading 1 2 3 4 2" xfId="339"/>
    <cellStyle name="Heading 1 2 3 4 2 2" xfId="1040"/>
    <cellStyle name="Heading 1 2 3 4 3" xfId="444"/>
    <cellStyle name="Heading 1 2 3 4 3 2" xfId="1145"/>
    <cellStyle name="Heading 1 2 3 4 4" xfId="582"/>
    <cellStyle name="Heading 1 2 3 4 4 2" xfId="1283"/>
    <cellStyle name="Heading 1 2 3 4 5" xfId="722"/>
    <cellStyle name="Heading 1 2 3 4 5 2" xfId="1423"/>
    <cellStyle name="Heading 1 2 3 4 6" xfId="894"/>
    <cellStyle name="Heading 1 2 3 4 7" xfId="1569"/>
    <cellStyle name="Heading 1 2 3 5" xfId="106"/>
    <cellStyle name="Heading 1 2 3 5 2" xfId="267"/>
    <cellStyle name="Heading 1 2 3 5 2 2" xfId="968"/>
    <cellStyle name="Heading 1 2 3 5 3" xfId="384"/>
    <cellStyle name="Heading 1 2 3 5 3 2" xfId="1085"/>
    <cellStyle name="Heading 1 2 3 5 4" xfId="522"/>
    <cellStyle name="Heading 1 2 3 5 4 2" xfId="1223"/>
    <cellStyle name="Heading 1 2 3 5 5" xfId="662"/>
    <cellStyle name="Heading 1 2 3 5 5 2" xfId="1363"/>
    <cellStyle name="Heading 1 2 3 5 6" xfId="834"/>
    <cellStyle name="Heading 1 2 3 5 7" xfId="1509"/>
    <cellStyle name="Heading 1 2 3 6" xfId="254"/>
    <cellStyle name="Heading 1 2 3 6 2" xfId="955"/>
    <cellStyle name="Heading 1 2 3 7" xfId="344"/>
    <cellStyle name="Heading 1 2 3 7 2" xfId="1045"/>
    <cellStyle name="Heading 1 2 3 8" xfId="482"/>
    <cellStyle name="Heading 1 2 3 8 2" xfId="1183"/>
    <cellStyle name="Heading 1 2 3 9" xfId="622"/>
    <cellStyle name="Heading 1 2 3 9 2" xfId="1323"/>
    <cellStyle name="Heading 1 2 4" xfId="43"/>
    <cellStyle name="Heading 1 2 4 10" xfId="770"/>
    <cellStyle name="Heading 1 2 4 11" xfId="1471"/>
    <cellStyle name="Heading 1 2 4 2" xfId="63"/>
    <cellStyle name="Heading 1 2 4 2 2" xfId="107"/>
    <cellStyle name="Heading 1 2 4 2 2 2" xfId="197"/>
    <cellStyle name="Heading 1 2 4 2 2 2 2" xfId="796"/>
    <cellStyle name="Heading 1 2 4 2 2 3" xfId="466"/>
    <cellStyle name="Heading 1 2 4 2 2 3 2" xfId="1167"/>
    <cellStyle name="Heading 1 2 4 2 2 4" xfId="604"/>
    <cellStyle name="Heading 1 2 4 2 2 4 2" xfId="1305"/>
    <cellStyle name="Heading 1 2 4 2 2 5" xfId="744"/>
    <cellStyle name="Heading 1 2 4 2 2 5 2" xfId="1445"/>
    <cellStyle name="Heading 1 2 4 2 2 6" xfId="916"/>
    <cellStyle name="Heading 1 2 4 2 2 7" xfId="1591"/>
    <cellStyle name="Heading 1 2 4 2 3" xfId="108"/>
    <cellStyle name="Heading 1 2 4 2 3 2" xfId="200"/>
    <cellStyle name="Heading 1 2 4 2 3 2 2" xfId="799"/>
    <cellStyle name="Heading 1 2 4 2 3 3" xfId="426"/>
    <cellStyle name="Heading 1 2 4 2 3 3 2" xfId="1127"/>
    <cellStyle name="Heading 1 2 4 2 3 4" xfId="564"/>
    <cellStyle name="Heading 1 2 4 2 3 4 2" xfId="1265"/>
    <cellStyle name="Heading 1 2 4 2 3 5" xfId="704"/>
    <cellStyle name="Heading 1 2 4 2 3 5 2" xfId="1405"/>
    <cellStyle name="Heading 1 2 4 2 3 6" xfId="876"/>
    <cellStyle name="Heading 1 2 4 2 3 7" xfId="1551"/>
    <cellStyle name="Heading 1 2 4 2 4" xfId="198"/>
    <cellStyle name="Heading 1 2 4 2 4 2" xfId="797"/>
    <cellStyle name="Heading 1 2 4 2 5" xfId="366"/>
    <cellStyle name="Heading 1 2 4 2 5 2" xfId="1067"/>
    <cellStyle name="Heading 1 2 4 2 6" xfId="504"/>
    <cellStyle name="Heading 1 2 4 2 6 2" xfId="1205"/>
    <cellStyle name="Heading 1 2 4 2 7" xfId="644"/>
    <cellStyle name="Heading 1 2 4 2 7 2" xfId="1345"/>
    <cellStyle name="Heading 1 2 4 2 8" xfId="816"/>
    <cellStyle name="Heading 1 2 4 2 9" xfId="1491"/>
    <cellStyle name="Heading 1 2 4 3" xfId="77"/>
    <cellStyle name="Heading 1 2 4 3 2" xfId="251"/>
    <cellStyle name="Heading 1 2 4 3 2 2" xfId="952"/>
    <cellStyle name="Heading 1 2 4 3 3" xfId="406"/>
    <cellStyle name="Heading 1 2 4 3 3 2" xfId="1107"/>
    <cellStyle name="Heading 1 2 4 3 4" xfId="544"/>
    <cellStyle name="Heading 1 2 4 3 4 2" xfId="1245"/>
    <cellStyle name="Heading 1 2 4 3 5" xfId="684"/>
    <cellStyle name="Heading 1 2 4 3 5 2" xfId="1385"/>
    <cellStyle name="Heading 1 2 4 3 6" xfId="219"/>
    <cellStyle name="Heading 1 2 4 3 7" xfId="856"/>
    <cellStyle name="Heading 1 2 4 3 8" xfId="1531"/>
    <cellStyle name="Heading 1 2 4 4" xfId="109"/>
    <cellStyle name="Heading 1 2 4 4 2" xfId="214"/>
    <cellStyle name="Heading 1 2 4 4 2 2" xfId="813"/>
    <cellStyle name="Heading 1 2 4 4 3" xfId="446"/>
    <cellStyle name="Heading 1 2 4 4 3 2" xfId="1147"/>
    <cellStyle name="Heading 1 2 4 4 4" xfId="584"/>
    <cellStyle name="Heading 1 2 4 4 4 2" xfId="1285"/>
    <cellStyle name="Heading 1 2 4 4 5" xfId="724"/>
    <cellStyle name="Heading 1 2 4 4 5 2" xfId="1425"/>
    <cellStyle name="Heading 1 2 4 4 6" xfId="896"/>
    <cellStyle name="Heading 1 2 4 4 7" xfId="1571"/>
    <cellStyle name="Heading 1 2 4 5" xfId="110"/>
    <cellStyle name="Heading 1 2 4 5 2" xfId="230"/>
    <cellStyle name="Heading 1 2 4 5 2 2" xfId="931"/>
    <cellStyle name="Heading 1 2 4 5 3" xfId="386"/>
    <cellStyle name="Heading 1 2 4 5 3 2" xfId="1087"/>
    <cellStyle name="Heading 1 2 4 5 4" xfId="524"/>
    <cellStyle name="Heading 1 2 4 5 4 2" xfId="1225"/>
    <cellStyle name="Heading 1 2 4 5 5" xfId="664"/>
    <cellStyle name="Heading 1 2 4 5 5 2" xfId="1365"/>
    <cellStyle name="Heading 1 2 4 5 6" xfId="836"/>
    <cellStyle name="Heading 1 2 4 5 7" xfId="1511"/>
    <cellStyle name="Heading 1 2 4 6" xfId="306"/>
    <cellStyle name="Heading 1 2 4 6 2" xfId="1007"/>
    <cellStyle name="Heading 1 2 4 7" xfId="346"/>
    <cellStyle name="Heading 1 2 4 7 2" xfId="1047"/>
    <cellStyle name="Heading 1 2 4 8" xfId="484"/>
    <cellStyle name="Heading 1 2 4 8 2" xfId="1185"/>
    <cellStyle name="Heading 1 2 4 9" xfId="624"/>
    <cellStyle name="Heading 1 2 4 9 2" xfId="1325"/>
    <cellStyle name="Heading 1 2 5" xfId="46"/>
    <cellStyle name="Heading 1 2 5 10" xfId="773"/>
    <cellStyle name="Heading 1 2 5 11" xfId="1474"/>
    <cellStyle name="Heading 1 2 5 2" xfId="66"/>
    <cellStyle name="Heading 1 2 5 2 2" xfId="111"/>
    <cellStyle name="Heading 1 2 5 2 2 2" xfId="260"/>
    <cellStyle name="Heading 1 2 5 2 2 2 2" xfId="961"/>
    <cellStyle name="Heading 1 2 5 2 2 3" xfId="469"/>
    <cellStyle name="Heading 1 2 5 2 2 3 2" xfId="1170"/>
    <cellStyle name="Heading 1 2 5 2 2 4" xfId="607"/>
    <cellStyle name="Heading 1 2 5 2 2 4 2" xfId="1308"/>
    <cellStyle name="Heading 1 2 5 2 2 5" xfId="747"/>
    <cellStyle name="Heading 1 2 5 2 2 5 2" xfId="1448"/>
    <cellStyle name="Heading 1 2 5 2 2 6" xfId="919"/>
    <cellStyle name="Heading 1 2 5 2 2 7" xfId="1594"/>
    <cellStyle name="Heading 1 2 5 2 3" xfId="112"/>
    <cellStyle name="Heading 1 2 5 2 3 2" xfId="290"/>
    <cellStyle name="Heading 1 2 5 2 3 2 2" xfId="991"/>
    <cellStyle name="Heading 1 2 5 2 3 3" xfId="429"/>
    <cellStyle name="Heading 1 2 5 2 3 3 2" xfId="1130"/>
    <cellStyle name="Heading 1 2 5 2 3 4" xfId="567"/>
    <cellStyle name="Heading 1 2 5 2 3 4 2" xfId="1268"/>
    <cellStyle name="Heading 1 2 5 2 3 5" xfId="707"/>
    <cellStyle name="Heading 1 2 5 2 3 5 2" xfId="1408"/>
    <cellStyle name="Heading 1 2 5 2 3 6" xfId="879"/>
    <cellStyle name="Heading 1 2 5 2 3 7" xfId="1554"/>
    <cellStyle name="Heading 1 2 5 2 4" xfId="311"/>
    <cellStyle name="Heading 1 2 5 2 4 2" xfId="1012"/>
    <cellStyle name="Heading 1 2 5 2 5" xfId="369"/>
    <cellStyle name="Heading 1 2 5 2 5 2" xfId="1070"/>
    <cellStyle name="Heading 1 2 5 2 6" xfId="507"/>
    <cellStyle name="Heading 1 2 5 2 6 2" xfId="1208"/>
    <cellStyle name="Heading 1 2 5 2 7" xfId="647"/>
    <cellStyle name="Heading 1 2 5 2 7 2" xfId="1348"/>
    <cellStyle name="Heading 1 2 5 2 8" xfId="819"/>
    <cellStyle name="Heading 1 2 5 2 9" xfId="1494"/>
    <cellStyle name="Heading 1 2 5 3" xfId="80"/>
    <cellStyle name="Heading 1 2 5 3 2" xfId="233"/>
    <cellStyle name="Heading 1 2 5 3 2 2" xfId="934"/>
    <cellStyle name="Heading 1 2 5 3 3" xfId="409"/>
    <cellStyle name="Heading 1 2 5 3 3 2" xfId="1110"/>
    <cellStyle name="Heading 1 2 5 3 4" xfId="547"/>
    <cellStyle name="Heading 1 2 5 3 4 2" xfId="1248"/>
    <cellStyle name="Heading 1 2 5 3 5" xfId="687"/>
    <cellStyle name="Heading 1 2 5 3 5 2" xfId="1388"/>
    <cellStyle name="Heading 1 2 5 3 6" xfId="222"/>
    <cellStyle name="Heading 1 2 5 3 7" xfId="859"/>
    <cellStyle name="Heading 1 2 5 3 8" xfId="1534"/>
    <cellStyle name="Heading 1 2 5 4" xfId="113"/>
    <cellStyle name="Heading 1 2 5 4 2" xfId="265"/>
    <cellStyle name="Heading 1 2 5 4 2 2" xfId="966"/>
    <cellStyle name="Heading 1 2 5 4 3" xfId="449"/>
    <cellStyle name="Heading 1 2 5 4 3 2" xfId="1150"/>
    <cellStyle name="Heading 1 2 5 4 4" xfId="587"/>
    <cellStyle name="Heading 1 2 5 4 4 2" xfId="1288"/>
    <cellStyle name="Heading 1 2 5 4 5" xfId="727"/>
    <cellStyle name="Heading 1 2 5 4 5 2" xfId="1428"/>
    <cellStyle name="Heading 1 2 5 4 6" xfId="899"/>
    <cellStyle name="Heading 1 2 5 4 7" xfId="1574"/>
    <cellStyle name="Heading 1 2 5 5" xfId="114"/>
    <cellStyle name="Heading 1 2 5 5 2" xfId="294"/>
    <cellStyle name="Heading 1 2 5 5 2 2" xfId="995"/>
    <cellStyle name="Heading 1 2 5 5 3" xfId="389"/>
    <cellStyle name="Heading 1 2 5 5 3 2" xfId="1090"/>
    <cellStyle name="Heading 1 2 5 5 4" xfId="527"/>
    <cellStyle name="Heading 1 2 5 5 4 2" xfId="1228"/>
    <cellStyle name="Heading 1 2 5 5 5" xfId="667"/>
    <cellStyle name="Heading 1 2 5 5 5 2" xfId="1368"/>
    <cellStyle name="Heading 1 2 5 5 6" xfId="839"/>
    <cellStyle name="Heading 1 2 5 5 7" xfId="1514"/>
    <cellStyle name="Heading 1 2 5 6" xfId="317"/>
    <cellStyle name="Heading 1 2 5 6 2" xfId="1018"/>
    <cellStyle name="Heading 1 2 5 7" xfId="349"/>
    <cellStyle name="Heading 1 2 5 7 2" xfId="1050"/>
    <cellStyle name="Heading 1 2 5 8" xfId="487"/>
    <cellStyle name="Heading 1 2 5 8 2" xfId="1188"/>
    <cellStyle name="Heading 1 2 5 9" xfId="627"/>
    <cellStyle name="Heading 1 2 5 9 2" xfId="1328"/>
    <cellStyle name="Heading 1 2 6" xfId="49"/>
    <cellStyle name="Heading 1 2 6 10" xfId="776"/>
    <cellStyle name="Heading 1 2 6 11" xfId="1477"/>
    <cellStyle name="Heading 1 2 6 2" xfId="69"/>
    <cellStyle name="Heading 1 2 6 2 2" xfId="115"/>
    <cellStyle name="Heading 1 2 6 2 2 2" xfId="272"/>
    <cellStyle name="Heading 1 2 6 2 2 2 2" xfId="973"/>
    <cellStyle name="Heading 1 2 6 2 2 3" xfId="472"/>
    <cellStyle name="Heading 1 2 6 2 2 3 2" xfId="1173"/>
    <cellStyle name="Heading 1 2 6 2 2 4" xfId="610"/>
    <cellStyle name="Heading 1 2 6 2 2 4 2" xfId="1311"/>
    <cellStyle name="Heading 1 2 6 2 2 5" xfId="750"/>
    <cellStyle name="Heading 1 2 6 2 2 5 2" xfId="1451"/>
    <cellStyle name="Heading 1 2 6 2 2 6" xfId="922"/>
    <cellStyle name="Heading 1 2 6 2 2 7" xfId="1597"/>
    <cellStyle name="Heading 1 2 6 2 3" xfId="116"/>
    <cellStyle name="Heading 1 2 6 2 3 2" xfId="207"/>
    <cellStyle name="Heading 1 2 6 2 3 2 2" xfId="806"/>
    <cellStyle name="Heading 1 2 6 2 3 3" xfId="432"/>
    <cellStyle name="Heading 1 2 6 2 3 3 2" xfId="1133"/>
    <cellStyle name="Heading 1 2 6 2 3 4" xfId="570"/>
    <cellStyle name="Heading 1 2 6 2 3 4 2" xfId="1271"/>
    <cellStyle name="Heading 1 2 6 2 3 5" xfId="710"/>
    <cellStyle name="Heading 1 2 6 2 3 5 2" xfId="1411"/>
    <cellStyle name="Heading 1 2 6 2 3 6" xfId="882"/>
    <cellStyle name="Heading 1 2 6 2 3 7" xfId="1557"/>
    <cellStyle name="Heading 1 2 6 2 4" xfId="289"/>
    <cellStyle name="Heading 1 2 6 2 4 2" xfId="990"/>
    <cellStyle name="Heading 1 2 6 2 5" xfId="372"/>
    <cellStyle name="Heading 1 2 6 2 5 2" xfId="1073"/>
    <cellStyle name="Heading 1 2 6 2 6" xfId="510"/>
    <cellStyle name="Heading 1 2 6 2 6 2" xfId="1211"/>
    <cellStyle name="Heading 1 2 6 2 7" xfId="650"/>
    <cellStyle name="Heading 1 2 6 2 7 2" xfId="1351"/>
    <cellStyle name="Heading 1 2 6 2 8" xfId="822"/>
    <cellStyle name="Heading 1 2 6 2 9" xfId="1497"/>
    <cellStyle name="Heading 1 2 6 3" xfId="83"/>
    <cellStyle name="Heading 1 2 6 3 2" xfId="190"/>
    <cellStyle name="Heading 1 2 6 3 2 2" xfId="789"/>
    <cellStyle name="Heading 1 2 6 3 3" xfId="412"/>
    <cellStyle name="Heading 1 2 6 3 3 2" xfId="1113"/>
    <cellStyle name="Heading 1 2 6 3 4" xfId="550"/>
    <cellStyle name="Heading 1 2 6 3 4 2" xfId="1251"/>
    <cellStyle name="Heading 1 2 6 3 5" xfId="690"/>
    <cellStyle name="Heading 1 2 6 3 5 2" xfId="1391"/>
    <cellStyle name="Heading 1 2 6 3 6" xfId="225"/>
    <cellStyle name="Heading 1 2 6 3 7" xfId="862"/>
    <cellStyle name="Heading 1 2 6 3 8" xfId="1537"/>
    <cellStyle name="Heading 1 2 6 4" xfId="117"/>
    <cellStyle name="Heading 1 2 6 4 2" xfId="274"/>
    <cellStyle name="Heading 1 2 6 4 2 2" xfId="975"/>
    <cellStyle name="Heading 1 2 6 4 3" xfId="452"/>
    <cellStyle name="Heading 1 2 6 4 3 2" xfId="1153"/>
    <cellStyle name="Heading 1 2 6 4 4" xfId="590"/>
    <cellStyle name="Heading 1 2 6 4 4 2" xfId="1291"/>
    <cellStyle name="Heading 1 2 6 4 5" xfId="730"/>
    <cellStyle name="Heading 1 2 6 4 5 2" xfId="1431"/>
    <cellStyle name="Heading 1 2 6 4 6" xfId="902"/>
    <cellStyle name="Heading 1 2 6 4 7" xfId="1577"/>
    <cellStyle name="Heading 1 2 6 5" xfId="118"/>
    <cellStyle name="Heading 1 2 6 5 2" xfId="252"/>
    <cellStyle name="Heading 1 2 6 5 2 2" xfId="953"/>
    <cellStyle name="Heading 1 2 6 5 3" xfId="392"/>
    <cellStyle name="Heading 1 2 6 5 3 2" xfId="1093"/>
    <cellStyle name="Heading 1 2 6 5 4" xfId="530"/>
    <cellStyle name="Heading 1 2 6 5 4 2" xfId="1231"/>
    <cellStyle name="Heading 1 2 6 5 5" xfId="670"/>
    <cellStyle name="Heading 1 2 6 5 5 2" xfId="1371"/>
    <cellStyle name="Heading 1 2 6 5 6" xfId="842"/>
    <cellStyle name="Heading 1 2 6 5 7" xfId="1517"/>
    <cellStyle name="Heading 1 2 6 6" xfId="293"/>
    <cellStyle name="Heading 1 2 6 6 2" xfId="994"/>
    <cellStyle name="Heading 1 2 6 7" xfId="352"/>
    <cellStyle name="Heading 1 2 6 7 2" xfId="1053"/>
    <cellStyle name="Heading 1 2 6 8" xfId="490"/>
    <cellStyle name="Heading 1 2 6 8 2" xfId="1191"/>
    <cellStyle name="Heading 1 2 6 9" xfId="630"/>
    <cellStyle name="Heading 1 2 6 9 2" xfId="1331"/>
    <cellStyle name="Heading 1 2 7" xfId="50"/>
    <cellStyle name="Heading 1 2 7 10" xfId="777"/>
    <cellStyle name="Heading 1 2 7 11" xfId="1478"/>
    <cellStyle name="Heading 1 2 7 2" xfId="70"/>
    <cellStyle name="Heading 1 2 7 2 2" xfId="119"/>
    <cellStyle name="Heading 1 2 7 2 2 2" xfId="336"/>
    <cellStyle name="Heading 1 2 7 2 2 2 2" xfId="1037"/>
    <cellStyle name="Heading 1 2 7 2 2 3" xfId="473"/>
    <cellStyle name="Heading 1 2 7 2 2 3 2" xfId="1174"/>
    <cellStyle name="Heading 1 2 7 2 2 4" xfId="611"/>
    <cellStyle name="Heading 1 2 7 2 2 4 2" xfId="1312"/>
    <cellStyle name="Heading 1 2 7 2 2 5" xfId="751"/>
    <cellStyle name="Heading 1 2 7 2 2 5 2" xfId="1452"/>
    <cellStyle name="Heading 1 2 7 2 2 6" xfId="923"/>
    <cellStyle name="Heading 1 2 7 2 2 7" xfId="1598"/>
    <cellStyle name="Heading 1 2 7 2 3" xfId="120"/>
    <cellStyle name="Heading 1 2 7 2 3 2" xfId="199"/>
    <cellStyle name="Heading 1 2 7 2 3 2 2" xfId="798"/>
    <cellStyle name="Heading 1 2 7 2 3 3" xfId="433"/>
    <cellStyle name="Heading 1 2 7 2 3 3 2" xfId="1134"/>
    <cellStyle name="Heading 1 2 7 2 3 4" xfId="571"/>
    <cellStyle name="Heading 1 2 7 2 3 4 2" xfId="1272"/>
    <cellStyle name="Heading 1 2 7 2 3 5" xfId="711"/>
    <cellStyle name="Heading 1 2 7 2 3 5 2" xfId="1412"/>
    <cellStyle name="Heading 1 2 7 2 3 6" xfId="883"/>
    <cellStyle name="Heading 1 2 7 2 3 7" xfId="1558"/>
    <cellStyle name="Heading 1 2 7 2 4" xfId="277"/>
    <cellStyle name="Heading 1 2 7 2 4 2" xfId="978"/>
    <cellStyle name="Heading 1 2 7 2 5" xfId="373"/>
    <cellStyle name="Heading 1 2 7 2 5 2" xfId="1074"/>
    <cellStyle name="Heading 1 2 7 2 6" xfId="511"/>
    <cellStyle name="Heading 1 2 7 2 6 2" xfId="1212"/>
    <cellStyle name="Heading 1 2 7 2 7" xfId="651"/>
    <cellStyle name="Heading 1 2 7 2 7 2" xfId="1352"/>
    <cellStyle name="Heading 1 2 7 2 8" xfId="823"/>
    <cellStyle name="Heading 1 2 7 2 9" xfId="1498"/>
    <cellStyle name="Heading 1 2 7 3" xfId="84"/>
    <cellStyle name="Heading 1 2 7 3 2" xfId="256"/>
    <cellStyle name="Heading 1 2 7 3 2 2" xfId="957"/>
    <cellStyle name="Heading 1 2 7 3 3" xfId="413"/>
    <cellStyle name="Heading 1 2 7 3 3 2" xfId="1114"/>
    <cellStyle name="Heading 1 2 7 3 4" xfId="551"/>
    <cellStyle name="Heading 1 2 7 3 4 2" xfId="1252"/>
    <cellStyle name="Heading 1 2 7 3 5" xfId="691"/>
    <cellStyle name="Heading 1 2 7 3 5 2" xfId="1392"/>
    <cellStyle name="Heading 1 2 7 3 6" xfId="226"/>
    <cellStyle name="Heading 1 2 7 3 7" xfId="863"/>
    <cellStyle name="Heading 1 2 7 3 8" xfId="1538"/>
    <cellStyle name="Heading 1 2 7 4" xfId="121"/>
    <cellStyle name="Heading 1 2 7 4 2" xfId="209"/>
    <cellStyle name="Heading 1 2 7 4 2 2" xfId="808"/>
    <cellStyle name="Heading 1 2 7 4 3" xfId="453"/>
    <cellStyle name="Heading 1 2 7 4 3 2" xfId="1154"/>
    <cellStyle name="Heading 1 2 7 4 4" xfId="591"/>
    <cellStyle name="Heading 1 2 7 4 4 2" xfId="1292"/>
    <cellStyle name="Heading 1 2 7 4 5" xfId="731"/>
    <cellStyle name="Heading 1 2 7 4 5 2" xfId="1432"/>
    <cellStyle name="Heading 1 2 7 4 6" xfId="903"/>
    <cellStyle name="Heading 1 2 7 4 7" xfId="1578"/>
    <cellStyle name="Heading 1 2 7 5" xfId="122"/>
    <cellStyle name="Heading 1 2 7 5 2" xfId="337"/>
    <cellStyle name="Heading 1 2 7 5 2 2" xfId="1038"/>
    <cellStyle name="Heading 1 2 7 5 3" xfId="393"/>
    <cellStyle name="Heading 1 2 7 5 3 2" xfId="1094"/>
    <cellStyle name="Heading 1 2 7 5 4" xfId="531"/>
    <cellStyle name="Heading 1 2 7 5 4 2" xfId="1232"/>
    <cellStyle name="Heading 1 2 7 5 5" xfId="671"/>
    <cellStyle name="Heading 1 2 7 5 5 2" xfId="1372"/>
    <cellStyle name="Heading 1 2 7 5 6" xfId="843"/>
    <cellStyle name="Heading 1 2 7 5 7" xfId="1518"/>
    <cellStyle name="Heading 1 2 7 6" xfId="210"/>
    <cellStyle name="Heading 1 2 7 6 2" xfId="809"/>
    <cellStyle name="Heading 1 2 7 7" xfId="353"/>
    <cellStyle name="Heading 1 2 7 7 2" xfId="1054"/>
    <cellStyle name="Heading 1 2 7 8" xfId="491"/>
    <cellStyle name="Heading 1 2 7 8 2" xfId="1192"/>
    <cellStyle name="Heading 1 2 7 9" xfId="631"/>
    <cellStyle name="Heading 1 2 7 9 2" xfId="1332"/>
    <cellStyle name="Heading 1 2 8" xfId="53"/>
    <cellStyle name="Heading 1 2 8 10" xfId="778"/>
    <cellStyle name="Heading 1 2 8 11" xfId="1479"/>
    <cellStyle name="Heading 1 2 8 2" xfId="71"/>
    <cellStyle name="Heading 1 2 8 2 2" xfId="123"/>
    <cellStyle name="Heading 1 2 8 2 2 2" xfId="302"/>
    <cellStyle name="Heading 1 2 8 2 2 2 2" xfId="1003"/>
    <cellStyle name="Heading 1 2 8 2 2 3" xfId="474"/>
    <cellStyle name="Heading 1 2 8 2 2 3 2" xfId="1175"/>
    <cellStyle name="Heading 1 2 8 2 2 4" xfId="612"/>
    <cellStyle name="Heading 1 2 8 2 2 4 2" xfId="1313"/>
    <cellStyle name="Heading 1 2 8 2 2 5" xfId="752"/>
    <cellStyle name="Heading 1 2 8 2 2 5 2" xfId="1453"/>
    <cellStyle name="Heading 1 2 8 2 2 6" xfId="924"/>
    <cellStyle name="Heading 1 2 8 2 2 7" xfId="1599"/>
    <cellStyle name="Heading 1 2 8 2 3" xfId="124"/>
    <cellStyle name="Heading 1 2 8 2 3 2" xfId="291"/>
    <cellStyle name="Heading 1 2 8 2 3 2 2" xfId="992"/>
    <cellStyle name="Heading 1 2 8 2 3 3" xfId="434"/>
    <cellStyle name="Heading 1 2 8 2 3 3 2" xfId="1135"/>
    <cellStyle name="Heading 1 2 8 2 3 4" xfId="572"/>
    <cellStyle name="Heading 1 2 8 2 3 4 2" xfId="1273"/>
    <cellStyle name="Heading 1 2 8 2 3 5" xfId="712"/>
    <cellStyle name="Heading 1 2 8 2 3 5 2" xfId="1413"/>
    <cellStyle name="Heading 1 2 8 2 3 6" xfId="884"/>
    <cellStyle name="Heading 1 2 8 2 3 7" xfId="1559"/>
    <cellStyle name="Heading 1 2 8 2 4" xfId="264"/>
    <cellStyle name="Heading 1 2 8 2 4 2" xfId="965"/>
    <cellStyle name="Heading 1 2 8 2 5" xfId="374"/>
    <cellStyle name="Heading 1 2 8 2 5 2" xfId="1075"/>
    <cellStyle name="Heading 1 2 8 2 6" xfId="512"/>
    <cellStyle name="Heading 1 2 8 2 6 2" xfId="1213"/>
    <cellStyle name="Heading 1 2 8 2 7" xfId="652"/>
    <cellStyle name="Heading 1 2 8 2 7 2" xfId="1353"/>
    <cellStyle name="Heading 1 2 8 2 8" xfId="824"/>
    <cellStyle name="Heading 1 2 8 2 9" xfId="1499"/>
    <cellStyle name="Heading 1 2 8 3" xfId="85"/>
    <cellStyle name="Heading 1 2 8 3 2" xfId="185"/>
    <cellStyle name="Heading 1 2 8 3 2 2" xfId="784"/>
    <cellStyle name="Heading 1 2 8 3 3" xfId="414"/>
    <cellStyle name="Heading 1 2 8 3 3 2" xfId="1115"/>
    <cellStyle name="Heading 1 2 8 3 4" xfId="552"/>
    <cellStyle name="Heading 1 2 8 3 4 2" xfId="1253"/>
    <cellStyle name="Heading 1 2 8 3 5" xfId="692"/>
    <cellStyle name="Heading 1 2 8 3 5 2" xfId="1393"/>
    <cellStyle name="Heading 1 2 8 3 6" xfId="227"/>
    <cellStyle name="Heading 1 2 8 3 7" xfId="864"/>
    <cellStyle name="Heading 1 2 8 3 8" xfId="1539"/>
    <cellStyle name="Heading 1 2 8 4" xfId="125"/>
    <cellStyle name="Heading 1 2 8 4 2" xfId="258"/>
    <cellStyle name="Heading 1 2 8 4 2 2" xfId="959"/>
    <cellStyle name="Heading 1 2 8 4 3" xfId="454"/>
    <cellStyle name="Heading 1 2 8 4 3 2" xfId="1155"/>
    <cellStyle name="Heading 1 2 8 4 4" xfId="592"/>
    <cellStyle name="Heading 1 2 8 4 4 2" xfId="1293"/>
    <cellStyle name="Heading 1 2 8 4 5" xfId="732"/>
    <cellStyle name="Heading 1 2 8 4 5 2" xfId="1433"/>
    <cellStyle name="Heading 1 2 8 4 6" xfId="904"/>
    <cellStyle name="Heading 1 2 8 4 7" xfId="1579"/>
    <cellStyle name="Heading 1 2 8 5" xfId="126"/>
    <cellStyle name="Heading 1 2 8 5 2" xfId="331"/>
    <cellStyle name="Heading 1 2 8 5 2 2" xfId="1032"/>
    <cellStyle name="Heading 1 2 8 5 3" xfId="394"/>
    <cellStyle name="Heading 1 2 8 5 3 2" xfId="1095"/>
    <cellStyle name="Heading 1 2 8 5 4" xfId="532"/>
    <cellStyle name="Heading 1 2 8 5 4 2" xfId="1233"/>
    <cellStyle name="Heading 1 2 8 5 5" xfId="672"/>
    <cellStyle name="Heading 1 2 8 5 5 2" xfId="1373"/>
    <cellStyle name="Heading 1 2 8 5 6" xfId="844"/>
    <cellStyle name="Heading 1 2 8 5 7" xfId="1519"/>
    <cellStyle name="Heading 1 2 8 6" xfId="309"/>
    <cellStyle name="Heading 1 2 8 6 2" xfId="1010"/>
    <cellStyle name="Heading 1 2 8 7" xfId="354"/>
    <cellStyle name="Heading 1 2 8 7 2" xfId="1055"/>
    <cellStyle name="Heading 1 2 8 8" xfId="492"/>
    <cellStyle name="Heading 1 2 8 8 2" xfId="1193"/>
    <cellStyle name="Heading 1 2 8 9" xfId="632"/>
    <cellStyle name="Heading 1 2 8 9 2" xfId="1333"/>
    <cellStyle name="Heading 1 2 9" xfId="55"/>
    <cellStyle name="Heading 1 2 9 10" xfId="780"/>
    <cellStyle name="Heading 1 2 9 11" xfId="1481"/>
    <cellStyle name="Heading 1 2 9 2" xfId="127"/>
    <cellStyle name="Heading 1 2 9 2 2" xfId="128"/>
    <cellStyle name="Heading 1 2 9 2 2 2" xfId="312"/>
    <cellStyle name="Heading 1 2 9 2 2 2 2" xfId="1013"/>
    <cellStyle name="Heading 1 2 9 2 2 3" xfId="476"/>
    <cellStyle name="Heading 1 2 9 2 2 3 2" xfId="1177"/>
    <cellStyle name="Heading 1 2 9 2 2 4" xfId="614"/>
    <cellStyle name="Heading 1 2 9 2 2 4 2" xfId="1315"/>
    <cellStyle name="Heading 1 2 9 2 2 5" xfId="754"/>
    <cellStyle name="Heading 1 2 9 2 2 5 2" xfId="1455"/>
    <cellStyle name="Heading 1 2 9 2 2 6" xfId="926"/>
    <cellStyle name="Heading 1 2 9 2 2 7" xfId="1601"/>
    <cellStyle name="Heading 1 2 9 2 3" xfId="129"/>
    <cellStyle name="Heading 1 2 9 2 3 2" xfId="257"/>
    <cellStyle name="Heading 1 2 9 2 3 2 2" xfId="958"/>
    <cellStyle name="Heading 1 2 9 2 3 3" xfId="436"/>
    <cellStyle name="Heading 1 2 9 2 3 3 2" xfId="1137"/>
    <cellStyle name="Heading 1 2 9 2 3 4" xfId="574"/>
    <cellStyle name="Heading 1 2 9 2 3 4 2" xfId="1275"/>
    <cellStyle name="Heading 1 2 9 2 3 5" xfId="714"/>
    <cellStyle name="Heading 1 2 9 2 3 5 2" xfId="1415"/>
    <cellStyle name="Heading 1 2 9 2 3 6" xfId="886"/>
    <cellStyle name="Heading 1 2 9 2 3 7" xfId="1561"/>
    <cellStyle name="Heading 1 2 9 2 4" xfId="229"/>
    <cellStyle name="Heading 1 2 9 2 4 2" xfId="930"/>
    <cellStyle name="Heading 1 2 9 2 5" xfId="376"/>
    <cellStyle name="Heading 1 2 9 2 5 2" xfId="1077"/>
    <cellStyle name="Heading 1 2 9 2 6" xfId="514"/>
    <cellStyle name="Heading 1 2 9 2 6 2" xfId="1215"/>
    <cellStyle name="Heading 1 2 9 2 7" xfId="654"/>
    <cellStyle name="Heading 1 2 9 2 7 2" xfId="1355"/>
    <cellStyle name="Heading 1 2 9 2 8" xfId="826"/>
    <cellStyle name="Heading 1 2 9 2 9" xfId="1501"/>
    <cellStyle name="Heading 1 2 9 3" xfId="130"/>
    <cellStyle name="Heading 1 2 9 3 2" xfId="335"/>
    <cellStyle name="Heading 1 2 9 3 2 2" xfId="1036"/>
    <cellStyle name="Heading 1 2 9 3 3" xfId="416"/>
    <cellStyle name="Heading 1 2 9 3 3 2" xfId="1117"/>
    <cellStyle name="Heading 1 2 9 3 4" xfId="554"/>
    <cellStyle name="Heading 1 2 9 3 4 2" xfId="1255"/>
    <cellStyle name="Heading 1 2 9 3 5" xfId="694"/>
    <cellStyle name="Heading 1 2 9 3 5 2" xfId="1395"/>
    <cellStyle name="Heading 1 2 9 3 6" xfId="866"/>
    <cellStyle name="Heading 1 2 9 3 7" xfId="1541"/>
    <cellStyle name="Heading 1 2 9 4" xfId="131"/>
    <cellStyle name="Heading 1 2 9 4 2" xfId="250"/>
    <cellStyle name="Heading 1 2 9 4 2 2" xfId="951"/>
    <cellStyle name="Heading 1 2 9 4 3" xfId="456"/>
    <cellStyle name="Heading 1 2 9 4 3 2" xfId="1157"/>
    <cellStyle name="Heading 1 2 9 4 4" xfId="594"/>
    <cellStyle name="Heading 1 2 9 4 4 2" xfId="1295"/>
    <cellStyle name="Heading 1 2 9 4 5" xfId="734"/>
    <cellStyle name="Heading 1 2 9 4 5 2" xfId="1435"/>
    <cellStyle name="Heading 1 2 9 4 6" xfId="906"/>
    <cellStyle name="Heading 1 2 9 4 7" xfId="1581"/>
    <cellStyle name="Heading 1 2 9 5" xfId="132"/>
    <cellStyle name="Heading 1 2 9 5 2" xfId="279"/>
    <cellStyle name="Heading 1 2 9 5 2 2" xfId="980"/>
    <cellStyle name="Heading 1 2 9 5 3" xfId="396"/>
    <cellStyle name="Heading 1 2 9 5 3 2" xfId="1097"/>
    <cellStyle name="Heading 1 2 9 5 4" xfId="534"/>
    <cellStyle name="Heading 1 2 9 5 4 2" xfId="1235"/>
    <cellStyle name="Heading 1 2 9 5 5" xfId="674"/>
    <cellStyle name="Heading 1 2 9 5 5 2" xfId="1375"/>
    <cellStyle name="Heading 1 2 9 5 6" xfId="846"/>
    <cellStyle name="Heading 1 2 9 5 7" xfId="1521"/>
    <cellStyle name="Heading 1 2 9 6" xfId="232"/>
    <cellStyle name="Heading 1 2 9 6 2" xfId="933"/>
    <cellStyle name="Heading 1 2 9 7" xfId="356"/>
    <cellStyle name="Heading 1 2 9 7 2" xfId="1057"/>
    <cellStyle name="Heading 1 2 9 8" xfId="494"/>
    <cellStyle name="Heading 1 2 9 8 2" xfId="1195"/>
    <cellStyle name="Heading 1 2 9 9" xfId="634"/>
    <cellStyle name="Heading 1 2 9 9 2" xfId="1335"/>
    <cellStyle name="Italic" xfId="9"/>
    <cellStyle name="Normal - bold" xfId="10"/>
    <cellStyle name="Normal 10" xfId="20"/>
    <cellStyle name="Normal 11" xfId="21"/>
    <cellStyle name="Normal 12" xfId="22"/>
    <cellStyle name="Normal 13" xfId="23"/>
    <cellStyle name="Normal 14" xfId="24"/>
    <cellStyle name="Normal 15" xfId="25"/>
    <cellStyle name="Normal 16" xfId="26"/>
    <cellStyle name="Normal 17" xfId="27"/>
    <cellStyle name="Normal 18" xfId="28"/>
    <cellStyle name="Normal 19" xfId="29"/>
    <cellStyle name="Normal 2" xfId="1"/>
    <cellStyle name="Normal 2 2" xfId="2"/>
    <cellStyle name="Normal 2 2 2" xfId="12"/>
    <cellStyle name="Normal 2 2 2 2" xfId="133"/>
    <cellStyle name="Normal 2 2 3" xfId="134"/>
    <cellStyle name="Normal 2 3" xfId="34"/>
    <cellStyle name="Normal 20" xfId="30"/>
    <cellStyle name="Normal 21" xfId="31"/>
    <cellStyle name="Normal 22" xfId="51"/>
    <cellStyle name="Normal 23" xfId="52"/>
    <cellStyle name="Normal 3" xfId="3"/>
    <cellStyle name="Normal 3 2" xfId="4"/>
    <cellStyle name="Normal 3 2 2" xfId="135"/>
    <cellStyle name="Normal 3 3" xfId="32"/>
    <cellStyle name="Normal 3 4" xfId="37"/>
    <cellStyle name="Normal 3 4 2" xfId="38"/>
    <cellStyle name="Normal 4" xfId="11"/>
    <cellStyle name="Normal 5" xfId="15"/>
    <cellStyle name="Normal 6" xfId="16"/>
    <cellStyle name="Normal 7" xfId="17"/>
    <cellStyle name="Normal 8" xfId="19"/>
    <cellStyle name="Normal 9" xfId="18"/>
    <cellStyle name="Normalno" xfId="0" builtinId="0"/>
    <cellStyle name="Result 1" xfId="13"/>
    <cellStyle name="Result 1 10" xfId="57"/>
    <cellStyle name="Result 1 10 10" xfId="783"/>
    <cellStyle name="Result 1 10 11" xfId="1484"/>
    <cellStyle name="Result 1 10 2" xfId="136"/>
    <cellStyle name="Result 1 10 2 2" xfId="137"/>
    <cellStyle name="Result 1 10 2 2 2" xfId="319"/>
    <cellStyle name="Result 1 10 2 2 2 2" xfId="1020"/>
    <cellStyle name="Result 1 10 2 2 3" xfId="479"/>
    <cellStyle name="Result 1 10 2 2 3 2" xfId="1180"/>
    <cellStyle name="Result 1 10 2 2 4" xfId="617"/>
    <cellStyle name="Result 1 10 2 2 4 2" xfId="1318"/>
    <cellStyle name="Result 1 10 2 2 5" xfId="757"/>
    <cellStyle name="Result 1 10 2 2 5 2" xfId="1458"/>
    <cellStyle name="Result 1 10 2 2 6" xfId="929"/>
    <cellStyle name="Result 1 10 2 2 7" xfId="1604"/>
    <cellStyle name="Result 1 10 2 3" xfId="138"/>
    <cellStyle name="Result 1 10 2 3 2" xfId="203"/>
    <cellStyle name="Result 1 10 2 3 2 2" xfId="802"/>
    <cellStyle name="Result 1 10 2 3 3" xfId="439"/>
    <cellStyle name="Result 1 10 2 3 3 2" xfId="1140"/>
    <cellStyle name="Result 1 10 2 3 4" xfId="577"/>
    <cellStyle name="Result 1 10 2 3 4 2" xfId="1278"/>
    <cellStyle name="Result 1 10 2 3 5" xfId="717"/>
    <cellStyle name="Result 1 10 2 3 5 2" xfId="1418"/>
    <cellStyle name="Result 1 10 2 3 6" xfId="889"/>
    <cellStyle name="Result 1 10 2 3 7" xfId="1564"/>
    <cellStyle name="Result 1 10 2 4" xfId="262"/>
    <cellStyle name="Result 1 10 2 4 2" xfId="963"/>
    <cellStyle name="Result 1 10 2 5" xfId="379"/>
    <cellStyle name="Result 1 10 2 5 2" xfId="1080"/>
    <cellStyle name="Result 1 10 2 6" xfId="517"/>
    <cellStyle name="Result 1 10 2 6 2" xfId="1218"/>
    <cellStyle name="Result 1 10 2 7" xfId="657"/>
    <cellStyle name="Result 1 10 2 7 2" xfId="1358"/>
    <cellStyle name="Result 1 10 2 8" xfId="829"/>
    <cellStyle name="Result 1 10 2 9" xfId="1504"/>
    <cellStyle name="Result 1 10 3" xfId="139"/>
    <cellStyle name="Result 1 10 3 2" xfId="201"/>
    <cellStyle name="Result 1 10 3 2 2" xfId="800"/>
    <cellStyle name="Result 1 10 3 3" xfId="419"/>
    <cellStyle name="Result 1 10 3 3 2" xfId="1120"/>
    <cellStyle name="Result 1 10 3 4" xfId="557"/>
    <cellStyle name="Result 1 10 3 4 2" xfId="1258"/>
    <cellStyle name="Result 1 10 3 5" xfId="697"/>
    <cellStyle name="Result 1 10 3 5 2" xfId="1398"/>
    <cellStyle name="Result 1 10 3 6" xfId="869"/>
    <cellStyle name="Result 1 10 3 7" xfId="1544"/>
    <cellStyle name="Result 1 10 4" xfId="140"/>
    <cellStyle name="Result 1 10 4 2" xfId="259"/>
    <cellStyle name="Result 1 10 4 2 2" xfId="960"/>
    <cellStyle name="Result 1 10 4 3" xfId="459"/>
    <cellStyle name="Result 1 10 4 3 2" xfId="1160"/>
    <cellStyle name="Result 1 10 4 4" xfId="597"/>
    <cellStyle name="Result 1 10 4 4 2" xfId="1298"/>
    <cellStyle name="Result 1 10 4 5" xfId="737"/>
    <cellStyle name="Result 1 10 4 5 2" xfId="1438"/>
    <cellStyle name="Result 1 10 4 6" xfId="909"/>
    <cellStyle name="Result 1 10 4 7" xfId="1584"/>
    <cellStyle name="Result 1 10 5" xfId="141"/>
    <cellStyle name="Result 1 10 5 2" xfId="231"/>
    <cellStyle name="Result 1 10 5 2 2" xfId="932"/>
    <cellStyle name="Result 1 10 5 3" xfId="399"/>
    <cellStyle name="Result 1 10 5 3 2" xfId="1100"/>
    <cellStyle name="Result 1 10 5 4" xfId="537"/>
    <cellStyle name="Result 1 10 5 4 2" xfId="1238"/>
    <cellStyle name="Result 1 10 5 5" xfId="677"/>
    <cellStyle name="Result 1 10 5 5 2" xfId="1378"/>
    <cellStyle name="Result 1 10 5 6" xfId="849"/>
    <cellStyle name="Result 1 10 5 7" xfId="1524"/>
    <cellStyle name="Result 1 10 6" xfId="310"/>
    <cellStyle name="Result 1 10 6 2" xfId="1011"/>
    <cellStyle name="Result 1 10 7" xfId="359"/>
    <cellStyle name="Result 1 10 7 2" xfId="1060"/>
    <cellStyle name="Result 1 10 8" xfId="497"/>
    <cellStyle name="Result 1 10 8 2" xfId="1198"/>
    <cellStyle name="Result 1 10 9" xfId="637"/>
    <cellStyle name="Result 1 10 9 2" xfId="1338"/>
    <cellStyle name="Result 1 11" xfId="142"/>
    <cellStyle name="Result 1 11 2" xfId="143"/>
    <cellStyle name="Result 1 11 2 2" xfId="275"/>
    <cellStyle name="Result 1 11 2 2 2" xfId="976"/>
    <cellStyle name="Result 1 11 2 3" xfId="461"/>
    <cellStyle name="Result 1 11 2 3 2" xfId="1162"/>
    <cellStyle name="Result 1 11 2 4" xfId="599"/>
    <cellStyle name="Result 1 11 2 4 2" xfId="1300"/>
    <cellStyle name="Result 1 11 2 5" xfId="739"/>
    <cellStyle name="Result 1 11 2 5 2" xfId="1440"/>
    <cellStyle name="Result 1 11 2 6" xfId="911"/>
    <cellStyle name="Result 1 11 2 7" xfId="1586"/>
    <cellStyle name="Result 1 11 3" xfId="144"/>
    <cellStyle name="Result 1 11 3 2" xfId="191"/>
    <cellStyle name="Result 1 11 3 2 2" xfId="790"/>
    <cellStyle name="Result 1 11 3 3" xfId="421"/>
    <cellStyle name="Result 1 11 3 3 2" xfId="1122"/>
    <cellStyle name="Result 1 11 3 4" xfId="559"/>
    <cellStyle name="Result 1 11 3 4 2" xfId="1260"/>
    <cellStyle name="Result 1 11 3 5" xfId="699"/>
    <cellStyle name="Result 1 11 3 5 2" xfId="1400"/>
    <cellStyle name="Result 1 11 3 6" xfId="871"/>
    <cellStyle name="Result 1 11 3 7" xfId="1546"/>
    <cellStyle name="Result 1 11 4" xfId="328"/>
    <cellStyle name="Result 1 11 4 2" xfId="1029"/>
    <cellStyle name="Result 1 11 5" xfId="361"/>
    <cellStyle name="Result 1 11 5 2" xfId="1062"/>
    <cellStyle name="Result 1 11 6" xfId="499"/>
    <cellStyle name="Result 1 11 6 2" xfId="1200"/>
    <cellStyle name="Result 1 11 7" xfId="639"/>
    <cellStyle name="Result 1 11 7 2" xfId="1340"/>
    <cellStyle name="Result 1 11 8" xfId="765"/>
    <cellStyle name="Result 1 11 9" xfId="1486"/>
    <cellStyle name="Result 1 12" xfId="145"/>
    <cellStyle name="Result 1 12 2" xfId="332"/>
    <cellStyle name="Result 1 12 2 2" xfId="1033"/>
    <cellStyle name="Result 1 12 3" xfId="401"/>
    <cellStyle name="Result 1 12 3 2" xfId="1102"/>
    <cellStyle name="Result 1 12 4" xfId="539"/>
    <cellStyle name="Result 1 12 4 2" xfId="1240"/>
    <cellStyle name="Result 1 12 5" xfId="679"/>
    <cellStyle name="Result 1 12 5 2" xfId="1380"/>
    <cellStyle name="Result 1 12 6" xfId="851"/>
    <cellStyle name="Result 1 12 7" xfId="1526"/>
    <cellStyle name="Result 1 13" xfId="146"/>
    <cellStyle name="Result 1 13 2" xfId="308"/>
    <cellStyle name="Result 1 13 2 2" xfId="1009"/>
    <cellStyle name="Result 1 13 3" xfId="441"/>
    <cellStyle name="Result 1 13 3 2" xfId="1142"/>
    <cellStyle name="Result 1 13 4" xfId="579"/>
    <cellStyle name="Result 1 13 4 2" xfId="1280"/>
    <cellStyle name="Result 1 13 5" xfId="719"/>
    <cellStyle name="Result 1 13 5 2" xfId="1420"/>
    <cellStyle name="Result 1 13 6" xfId="891"/>
    <cellStyle name="Result 1 13 7" xfId="1566"/>
    <cellStyle name="Result 1 14" xfId="147"/>
    <cellStyle name="Result 1 14 2" xfId="244"/>
    <cellStyle name="Result 1 14 2 2" xfId="945"/>
    <cellStyle name="Result 1 14 3" xfId="381"/>
    <cellStyle name="Result 1 14 3 2" xfId="1082"/>
    <cellStyle name="Result 1 14 4" xfId="519"/>
    <cellStyle name="Result 1 14 4 2" xfId="1220"/>
    <cellStyle name="Result 1 14 5" xfId="659"/>
    <cellStyle name="Result 1 14 5 2" xfId="1360"/>
    <cellStyle name="Result 1 14 6" xfId="831"/>
    <cellStyle name="Result 1 14 7" xfId="1506"/>
    <cellStyle name="Result 1 15" xfId="193"/>
    <cellStyle name="Result 1 15 2" xfId="792"/>
    <cellStyle name="Result 1 16" xfId="266"/>
    <cellStyle name="Result 1 16 2" xfId="967"/>
    <cellStyle name="Result 1 17" xfId="333"/>
    <cellStyle name="Result 1 17 2" xfId="1034"/>
    <cellStyle name="Result 1 18" xfId="619"/>
    <cellStyle name="Result 1 18 2" xfId="1320"/>
    <cellStyle name="Result 1 19" xfId="759"/>
    <cellStyle name="Result 1 19 2" xfId="1460"/>
    <cellStyle name="Result 1 2" xfId="40"/>
    <cellStyle name="Result 1 2 10" xfId="763"/>
    <cellStyle name="Result 1 2 11" xfId="1468"/>
    <cellStyle name="Result 1 2 2" xfId="60"/>
    <cellStyle name="Result 1 2 2 2" xfId="148"/>
    <cellStyle name="Result 1 2 2 2 2" xfId="300"/>
    <cellStyle name="Result 1 2 2 2 2 2" xfId="1001"/>
    <cellStyle name="Result 1 2 2 2 3" xfId="463"/>
    <cellStyle name="Result 1 2 2 2 3 2" xfId="1164"/>
    <cellStyle name="Result 1 2 2 2 4" xfId="601"/>
    <cellStyle name="Result 1 2 2 2 4 2" xfId="1302"/>
    <cellStyle name="Result 1 2 2 2 5" xfId="741"/>
    <cellStyle name="Result 1 2 2 2 5 2" xfId="1442"/>
    <cellStyle name="Result 1 2 2 2 6" xfId="913"/>
    <cellStyle name="Result 1 2 2 2 7" xfId="1588"/>
    <cellStyle name="Result 1 2 2 3" xfId="149"/>
    <cellStyle name="Result 1 2 2 3 2" xfId="301"/>
    <cellStyle name="Result 1 2 2 3 2 2" xfId="1002"/>
    <cellStyle name="Result 1 2 2 3 3" xfId="423"/>
    <cellStyle name="Result 1 2 2 3 3 2" xfId="1124"/>
    <cellStyle name="Result 1 2 2 3 4" xfId="561"/>
    <cellStyle name="Result 1 2 2 3 4 2" xfId="1262"/>
    <cellStyle name="Result 1 2 2 3 5" xfId="701"/>
    <cellStyle name="Result 1 2 2 3 5 2" xfId="1402"/>
    <cellStyle name="Result 1 2 2 3 6" xfId="873"/>
    <cellStyle name="Result 1 2 2 3 7" xfId="1548"/>
    <cellStyle name="Result 1 2 2 4" xfId="334"/>
    <cellStyle name="Result 1 2 2 4 2" xfId="1035"/>
    <cellStyle name="Result 1 2 2 5" xfId="363"/>
    <cellStyle name="Result 1 2 2 5 2" xfId="1064"/>
    <cellStyle name="Result 1 2 2 6" xfId="501"/>
    <cellStyle name="Result 1 2 2 6 2" xfId="1202"/>
    <cellStyle name="Result 1 2 2 7" xfId="641"/>
    <cellStyle name="Result 1 2 2 7 2" xfId="1342"/>
    <cellStyle name="Result 1 2 2 8" xfId="767"/>
    <cellStyle name="Result 1 2 2 9" xfId="1488"/>
    <cellStyle name="Result 1 2 3" xfId="74"/>
    <cellStyle name="Result 1 2 3 2" xfId="280"/>
    <cellStyle name="Result 1 2 3 2 2" xfId="981"/>
    <cellStyle name="Result 1 2 3 3" xfId="403"/>
    <cellStyle name="Result 1 2 3 3 2" xfId="1104"/>
    <cellStyle name="Result 1 2 3 4" xfId="541"/>
    <cellStyle name="Result 1 2 3 4 2" xfId="1242"/>
    <cellStyle name="Result 1 2 3 5" xfId="681"/>
    <cellStyle name="Result 1 2 3 5 2" xfId="1382"/>
    <cellStyle name="Result 1 2 3 6" xfId="216"/>
    <cellStyle name="Result 1 2 3 7" xfId="853"/>
    <cellStyle name="Result 1 2 3 8" xfId="1528"/>
    <cellStyle name="Result 1 2 4" xfId="150"/>
    <cellStyle name="Result 1 2 4 2" xfId="338"/>
    <cellStyle name="Result 1 2 4 2 2" xfId="1039"/>
    <cellStyle name="Result 1 2 4 3" xfId="443"/>
    <cellStyle name="Result 1 2 4 3 2" xfId="1144"/>
    <cellStyle name="Result 1 2 4 4" xfId="581"/>
    <cellStyle name="Result 1 2 4 4 2" xfId="1282"/>
    <cellStyle name="Result 1 2 4 5" xfId="721"/>
    <cellStyle name="Result 1 2 4 5 2" xfId="1422"/>
    <cellStyle name="Result 1 2 4 6" xfId="893"/>
    <cellStyle name="Result 1 2 4 7" xfId="1568"/>
    <cellStyle name="Result 1 2 5" xfId="151"/>
    <cellStyle name="Result 1 2 5 2" xfId="243"/>
    <cellStyle name="Result 1 2 5 2 2" xfId="944"/>
    <cellStyle name="Result 1 2 5 3" xfId="383"/>
    <cellStyle name="Result 1 2 5 3 2" xfId="1084"/>
    <cellStyle name="Result 1 2 5 4" xfId="521"/>
    <cellStyle name="Result 1 2 5 4 2" xfId="1222"/>
    <cellStyle name="Result 1 2 5 5" xfId="661"/>
    <cellStyle name="Result 1 2 5 5 2" xfId="1362"/>
    <cellStyle name="Result 1 2 5 6" xfId="833"/>
    <cellStyle name="Result 1 2 5 7" xfId="1508"/>
    <cellStyle name="Result 1 2 6" xfId="253"/>
    <cellStyle name="Result 1 2 6 2" xfId="954"/>
    <cellStyle name="Result 1 2 7" xfId="341"/>
    <cellStyle name="Result 1 2 7 2" xfId="1042"/>
    <cellStyle name="Result 1 2 8" xfId="481"/>
    <cellStyle name="Result 1 2 8 2" xfId="1182"/>
    <cellStyle name="Result 1 2 9" xfId="621"/>
    <cellStyle name="Result 1 2 9 2" xfId="1322"/>
    <cellStyle name="Result 1 20" xfId="761"/>
    <cellStyle name="Result 1 21" xfId="1462"/>
    <cellStyle name="Result 1 22" xfId="1464"/>
    <cellStyle name="Result 1 23" xfId="1466"/>
    <cellStyle name="Result 1 3" xfId="42"/>
    <cellStyle name="Result 1 3 10" xfId="769"/>
    <cellStyle name="Result 1 3 11" xfId="1470"/>
    <cellStyle name="Result 1 3 2" xfId="62"/>
    <cellStyle name="Result 1 3 2 2" xfId="152"/>
    <cellStyle name="Result 1 3 2 2 2" xfId="324"/>
    <cellStyle name="Result 1 3 2 2 2 2" xfId="1025"/>
    <cellStyle name="Result 1 3 2 2 3" xfId="465"/>
    <cellStyle name="Result 1 3 2 2 3 2" xfId="1166"/>
    <cellStyle name="Result 1 3 2 2 4" xfId="603"/>
    <cellStyle name="Result 1 3 2 2 4 2" xfId="1304"/>
    <cellStyle name="Result 1 3 2 2 5" xfId="743"/>
    <cellStyle name="Result 1 3 2 2 5 2" xfId="1444"/>
    <cellStyle name="Result 1 3 2 2 6" xfId="915"/>
    <cellStyle name="Result 1 3 2 2 7" xfId="1590"/>
    <cellStyle name="Result 1 3 2 3" xfId="153"/>
    <cellStyle name="Result 1 3 2 3 2" xfId="213"/>
    <cellStyle name="Result 1 3 2 3 2 2" xfId="812"/>
    <cellStyle name="Result 1 3 2 3 3" xfId="425"/>
    <cellStyle name="Result 1 3 2 3 3 2" xfId="1126"/>
    <cellStyle name="Result 1 3 2 3 4" xfId="563"/>
    <cellStyle name="Result 1 3 2 3 4 2" xfId="1264"/>
    <cellStyle name="Result 1 3 2 3 5" xfId="703"/>
    <cellStyle name="Result 1 3 2 3 5 2" xfId="1404"/>
    <cellStyle name="Result 1 3 2 3 6" xfId="875"/>
    <cellStyle name="Result 1 3 2 3 7" xfId="1550"/>
    <cellStyle name="Result 1 3 2 4" xfId="238"/>
    <cellStyle name="Result 1 3 2 4 2" xfId="939"/>
    <cellStyle name="Result 1 3 2 5" xfId="365"/>
    <cellStyle name="Result 1 3 2 5 2" xfId="1066"/>
    <cellStyle name="Result 1 3 2 6" xfId="503"/>
    <cellStyle name="Result 1 3 2 6 2" xfId="1204"/>
    <cellStyle name="Result 1 3 2 7" xfId="643"/>
    <cellStyle name="Result 1 3 2 7 2" xfId="1344"/>
    <cellStyle name="Result 1 3 2 8" xfId="815"/>
    <cellStyle name="Result 1 3 2 9" xfId="1490"/>
    <cellStyle name="Result 1 3 3" xfId="76"/>
    <cellStyle name="Result 1 3 3 2" xfId="303"/>
    <cellStyle name="Result 1 3 3 2 2" xfId="1004"/>
    <cellStyle name="Result 1 3 3 3" xfId="405"/>
    <cellStyle name="Result 1 3 3 3 2" xfId="1106"/>
    <cellStyle name="Result 1 3 3 4" xfId="543"/>
    <cellStyle name="Result 1 3 3 4 2" xfId="1244"/>
    <cellStyle name="Result 1 3 3 5" xfId="683"/>
    <cellStyle name="Result 1 3 3 5 2" xfId="1384"/>
    <cellStyle name="Result 1 3 3 6" xfId="218"/>
    <cellStyle name="Result 1 3 3 7" xfId="855"/>
    <cellStyle name="Result 1 3 3 8" xfId="1530"/>
    <cellStyle name="Result 1 3 4" xfId="154"/>
    <cellStyle name="Result 1 3 4 2" xfId="327"/>
    <cellStyle name="Result 1 3 4 2 2" xfId="1028"/>
    <cellStyle name="Result 1 3 4 3" xfId="445"/>
    <cellStyle name="Result 1 3 4 3 2" xfId="1146"/>
    <cellStyle name="Result 1 3 4 4" xfId="583"/>
    <cellStyle name="Result 1 3 4 4 2" xfId="1284"/>
    <cellStyle name="Result 1 3 4 5" xfId="723"/>
    <cellStyle name="Result 1 3 4 5 2" xfId="1424"/>
    <cellStyle name="Result 1 3 4 6" xfId="895"/>
    <cellStyle name="Result 1 3 4 7" xfId="1570"/>
    <cellStyle name="Result 1 3 5" xfId="155"/>
    <cellStyle name="Result 1 3 5 2" xfId="236"/>
    <cellStyle name="Result 1 3 5 2 2" xfId="937"/>
    <cellStyle name="Result 1 3 5 3" xfId="385"/>
    <cellStyle name="Result 1 3 5 3 2" xfId="1086"/>
    <cellStyle name="Result 1 3 5 4" xfId="523"/>
    <cellStyle name="Result 1 3 5 4 2" xfId="1224"/>
    <cellStyle name="Result 1 3 5 5" xfId="663"/>
    <cellStyle name="Result 1 3 5 5 2" xfId="1364"/>
    <cellStyle name="Result 1 3 5 6" xfId="835"/>
    <cellStyle name="Result 1 3 5 7" xfId="1510"/>
    <cellStyle name="Result 1 3 6" xfId="242"/>
    <cellStyle name="Result 1 3 6 2" xfId="943"/>
    <cellStyle name="Result 1 3 7" xfId="345"/>
    <cellStyle name="Result 1 3 7 2" xfId="1046"/>
    <cellStyle name="Result 1 3 8" xfId="483"/>
    <cellStyle name="Result 1 3 8 2" xfId="1184"/>
    <cellStyle name="Result 1 3 9" xfId="623"/>
    <cellStyle name="Result 1 3 9 2" xfId="1324"/>
    <cellStyle name="Result 1 4" xfId="44"/>
    <cellStyle name="Result 1 4 10" xfId="771"/>
    <cellStyle name="Result 1 4 11" xfId="1472"/>
    <cellStyle name="Result 1 4 2" xfId="64"/>
    <cellStyle name="Result 1 4 2 2" xfId="156"/>
    <cellStyle name="Result 1 4 2 2 2" xfId="271"/>
    <cellStyle name="Result 1 4 2 2 2 2" xfId="972"/>
    <cellStyle name="Result 1 4 2 2 3" xfId="467"/>
    <cellStyle name="Result 1 4 2 2 3 2" xfId="1168"/>
    <cellStyle name="Result 1 4 2 2 4" xfId="605"/>
    <cellStyle name="Result 1 4 2 2 4 2" xfId="1306"/>
    <cellStyle name="Result 1 4 2 2 5" xfId="745"/>
    <cellStyle name="Result 1 4 2 2 5 2" xfId="1446"/>
    <cellStyle name="Result 1 4 2 2 6" xfId="917"/>
    <cellStyle name="Result 1 4 2 2 7" xfId="1592"/>
    <cellStyle name="Result 1 4 2 3" xfId="157"/>
    <cellStyle name="Result 1 4 2 3 2" xfId="326"/>
    <cellStyle name="Result 1 4 2 3 2 2" xfId="1027"/>
    <cellStyle name="Result 1 4 2 3 3" xfId="427"/>
    <cellStyle name="Result 1 4 2 3 3 2" xfId="1128"/>
    <cellStyle name="Result 1 4 2 3 4" xfId="565"/>
    <cellStyle name="Result 1 4 2 3 4 2" xfId="1266"/>
    <cellStyle name="Result 1 4 2 3 5" xfId="705"/>
    <cellStyle name="Result 1 4 2 3 5 2" xfId="1406"/>
    <cellStyle name="Result 1 4 2 3 6" xfId="877"/>
    <cellStyle name="Result 1 4 2 3 7" xfId="1552"/>
    <cellStyle name="Result 1 4 2 4" xfId="288"/>
    <cellStyle name="Result 1 4 2 4 2" xfId="989"/>
    <cellStyle name="Result 1 4 2 5" xfId="367"/>
    <cellStyle name="Result 1 4 2 5 2" xfId="1068"/>
    <cellStyle name="Result 1 4 2 6" xfId="505"/>
    <cellStyle name="Result 1 4 2 6 2" xfId="1206"/>
    <cellStyle name="Result 1 4 2 7" xfId="645"/>
    <cellStyle name="Result 1 4 2 7 2" xfId="1346"/>
    <cellStyle name="Result 1 4 2 8" xfId="817"/>
    <cellStyle name="Result 1 4 2 9" xfId="1492"/>
    <cellStyle name="Result 1 4 3" xfId="78"/>
    <cellStyle name="Result 1 4 3 2" xfId="196"/>
    <cellStyle name="Result 1 4 3 2 2" xfId="795"/>
    <cellStyle name="Result 1 4 3 3" xfId="407"/>
    <cellStyle name="Result 1 4 3 3 2" xfId="1108"/>
    <cellStyle name="Result 1 4 3 4" xfId="545"/>
    <cellStyle name="Result 1 4 3 4 2" xfId="1246"/>
    <cellStyle name="Result 1 4 3 5" xfId="685"/>
    <cellStyle name="Result 1 4 3 5 2" xfId="1386"/>
    <cellStyle name="Result 1 4 3 6" xfId="220"/>
    <cellStyle name="Result 1 4 3 7" xfId="857"/>
    <cellStyle name="Result 1 4 3 8" xfId="1532"/>
    <cellStyle name="Result 1 4 4" xfId="158"/>
    <cellStyle name="Result 1 4 4 2" xfId="273"/>
    <cellStyle name="Result 1 4 4 2 2" xfId="974"/>
    <cellStyle name="Result 1 4 4 3" xfId="447"/>
    <cellStyle name="Result 1 4 4 3 2" xfId="1148"/>
    <cellStyle name="Result 1 4 4 4" xfId="585"/>
    <cellStyle name="Result 1 4 4 4 2" xfId="1286"/>
    <cellStyle name="Result 1 4 4 5" xfId="725"/>
    <cellStyle name="Result 1 4 4 5 2" xfId="1426"/>
    <cellStyle name="Result 1 4 4 6" xfId="897"/>
    <cellStyle name="Result 1 4 4 7" xfId="1572"/>
    <cellStyle name="Result 1 4 5" xfId="159"/>
    <cellStyle name="Result 1 4 5 2" xfId="247"/>
    <cellStyle name="Result 1 4 5 2 2" xfId="948"/>
    <cellStyle name="Result 1 4 5 3" xfId="387"/>
    <cellStyle name="Result 1 4 5 3 2" xfId="1088"/>
    <cellStyle name="Result 1 4 5 4" xfId="525"/>
    <cellStyle name="Result 1 4 5 4 2" xfId="1226"/>
    <cellStyle name="Result 1 4 5 5" xfId="665"/>
    <cellStyle name="Result 1 4 5 5 2" xfId="1366"/>
    <cellStyle name="Result 1 4 5 6" xfId="837"/>
    <cellStyle name="Result 1 4 5 7" xfId="1512"/>
    <cellStyle name="Result 1 4 6" xfId="292"/>
    <cellStyle name="Result 1 4 6 2" xfId="993"/>
    <cellStyle name="Result 1 4 7" xfId="347"/>
    <cellStyle name="Result 1 4 7 2" xfId="1048"/>
    <cellStyle name="Result 1 4 8" xfId="485"/>
    <cellStyle name="Result 1 4 8 2" xfId="1186"/>
    <cellStyle name="Result 1 4 9" xfId="625"/>
    <cellStyle name="Result 1 4 9 2" xfId="1326"/>
    <cellStyle name="Result 1 5" xfId="47"/>
    <cellStyle name="Result 1 5 10" xfId="774"/>
    <cellStyle name="Result 1 5 11" xfId="1475"/>
    <cellStyle name="Result 1 5 2" xfId="67"/>
    <cellStyle name="Result 1 5 2 2" xfId="160"/>
    <cellStyle name="Result 1 5 2 2 2" xfId="342"/>
    <cellStyle name="Result 1 5 2 2 2 2" xfId="1043"/>
    <cellStyle name="Result 1 5 2 2 3" xfId="470"/>
    <cellStyle name="Result 1 5 2 2 3 2" xfId="1171"/>
    <cellStyle name="Result 1 5 2 2 4" xfId="608"/>
    <cellStyle name="Result 1 5 2 2 4 2" xfId="1309"/>
    <cellStyle name="Result 1 5 2 2 5" xfId="748"/>
    <cellStyle name="Result 1 5 2 2 5 2" xfId="1449"/>
    <cellStyle name="Result 1 5 2 2 6" xfId="920"/>
    <cellStyle name="Result 1 5 2 2 7" xfId="1595"/>
    <cellStyle name="Result 1 5 2 3" xfId="161"/>
    <cellStyle name="Result 1 5 2 3 2" xfId="283"/>
    <cellStyle name="Result 1 5 2 3 2 2" xfId="984"/>
    <cellStyle name="Result 1 5 2 3 3" xfId="430"/>
    <cellStyle name="Result 1 5 2 3 3 2" xfId="1131"/>
    <cellStyle name="Result 1 5 2 3 4" xfId="568"/>
    <cellStyle name="Result 1 5 2 3 4 2" xfId="1269"/>
    <cellStyle name="Result 1 5 2 3 5" xfId="708"/>
    <cellStyle name="Result 1 5 2 3 5 2" xfId="1409"/>
    <cellStyle name="Result 1 5 2 3 6" xfId="880"/>
    <cellStyle name="Result 1 5 2 3 7" xfId="1555"/>
    <cellStyle name="Result 1 5 2 4" xfId="343"/>
    <cellStyle name="Result 1 5 2 4 2" xfId="1044"/>
    <cellStyle name="Result 1 5 2 5" xfId="370"/>
    <cellStyle name="Result 1 5 2 5 2" xfId="1071"/>
    <cellStyle name="Result 1 5 2 6" xfId="508"/>
    <cellStyle name="Result 1 5 2 6 2" xfId="1209"/>
    <cellStyle name="Result 1 5 2 7" xfId="648"/>
    <cellStyle name="Result 1 5 2 7 2" xfId="1349"/>
    <cellStyle name="Result 1 5 2 8" xfId="820"/>
    <cellStyle name="Result 1 5 2 9" xfId="1495"/>
    <cellStyle name="Result 1 5 3" xfId="81"/>
    <cellStyle name="Result 1 5 3 2" xfId="246"/>
    <cellStyle name="Result 1 5 3 2 2" xfId="947"/>
    <cellStyle name="Result 1 5 3 3" xfId="410"/>
    <cellStyle name="Result 1 5 3 3 2" xfId="1111"/>
    <cellStyle name="Result 1 5 3 4" xfId="548"/>
    <cellStyle name="Result 1 5 3 4 2" xfId="1249"/>
    <cellStyle name="Result 1 5 3 5" xfId="688"/>
    <cellStyle name="Result 1 5 3 5 2" xfId="1389"/>
    <cellStyle name="Result 1 5 3 6" xfId="223"/>
    <cellStyle name="Result 1 5 3 7" xfId="860"/>
    <cellStyle name="Result 1 5 3 8" xfId="1535"/>
    <cellStyle name="Result 1 5 4" xfId="162"/>
    <cellStyle name="Result 1 5 4 2" xfId="286"/>
    <cellStyle name="Result 1 5 4 2 2" xfId="987"/>
    <cellStyle name="Result 1 5 4 3" xfId="450"/>
    <cellStyle name="Result 1 5 4 3 2" xfId="1151"/>
    <cellStyle name="Result 1 5 4 4" xfId="588"/>
    <cellStyle name="Result 1 5 4 4 2" xfId="1289"/>
    <cellStyle name="Result 1 5 4 5" xfId="728"/>
    <cellStyle name="Result 1 5 4 5 2" xfId="1429"/>
    <cellStyle name="Result 1 5 4 6" xfId="900"/>
    <cellStyle name="Result 1 5 4 7" xfId="1575"/>
    <cellStyle name="Result 1 5 5" xfId="163"/>
    <cellStyle name="Result 1 5 5 2" xfId="189"/>
    <cellStyle name="Result 1 5 5 2 2" xfId="788"/>
    <cellStyle name="Result 1 5 5 3" xfId="390"/>
    <cellStyle name="Result 1 5 5 3 2" xfId="1091"/>
    <cellStyle name="Result 1 5 5 4" xfId="528"/>
    <cellStyle name="Result 1 5 5 4 2" xfId="1229"/>
    <cellStyle name="Result 1 5 5 5" xfId="668"/>
    <cellStyle name="Result 1 5 5 5 2" xfId="1369"/>
    <cellStyle name="Result 1 5 5 6" xfId="840"/>
    <cellStyle name="Result 1 5 5 7" xfId="1515"/>
    <cellStyle name="Result 1 5 6" xfId="304"/>
    <cellStyle name="Result 1 5 6 2" xfId="1005"/>
    <cellStyle name="Result 1 5 7" xfId="350"/>
    <cellStyle name="Result 1 5 7 2" xfId="1051"/>
    <cellStyle name="Result 1 5 8" xfId="488"/>
    <cellStyle name="Result 1 5 8 2" xfId="1189"/>
    <cellStyle name="Result 1 5 9" xfId="628"/>
    <cellStyle name="Result 1 5 9 2" xfId="1329"/>
    <cellStyle name="Result 1 6" xfId="48"/>
    <cellStyle name="Result 1 6 10" xfId="775"/>
    <cellStyle name="Result 1 6 11" xfId="1476"/>
    <cellStyle name="Result 1 6 2" xfId="68"/>
    <cellStyle name="Result 1 6 2 2" xfId="164"/>
    <cellStyle name="Result 1 6 2 2 2" xfId="208"/>
    <cellStyle name="Result 1 6 2 2 2 2" xfId="807"/>
    <cellStyle name="Result 1 6 2 2 3" xfId="471"/>
    <cellStyle name="Result 1 6 2 2 3 2" xfId="1172"/>
    <cellStyle name="Result 1 6 2 2 4" xfId="609"/>
    <cellStyle name="Result 1 6 2 2 4 2" xfId="1310"/>
    <cellStyle name="Result 1 6 2 2 5" xfId="749"/>
    <cellStyle name="Result 1 6 2 2 5 2" xfId="1450"/>
    <cellStyle name="Result 1 6 2 2 6" xfId="921"/>
    <cellStyle name="Result 1 6 2 2 7" xfId="1596"/>
    <cellStyle name="Result 1 6 2 3" xfId="165"/>
    <cellStyle name="Result 1 6 2 3 2" xfId="314"/>
    <cellStyle name="Result 1 6 2 3 2 2" xfId="1015"/>
    <cellStyle name="Result 1 6 2 3 3" xfId="431"/>
    <cellStyle name="Result 1 6 2 3 3 2" xfId="1132"/>
    <cellStyle name="Result 1 6 2 3 4" xfId="569"/>
    <cellStyle name="Result 1 6 2 3 4 2" xfId="1270"/>
    <cellStyle name="Result 1 6 2 3 5" xfId="709"/>
    <cellStyle name="Result 1 6 2 3 5 2" xfId="1410"/>
    <cellStyle name="Result 1 6 2 3 6" xfId="881"/>
    <cellStyle name="Result 1 6 2 3 7" xfId="1556"/>
    <cellStyle name="Result 1 6 2 4" xfId="307"/>
    <cellStyle name="Result 1 6 2 4 2" xfId="1008"/>
    <cellStyle name="Result 1 6 2 5" xfId="371"/>
    <cellStyle name="Result 1 6 2 5 2" xfId="1072"/>
    <cellStyle name="Result 1 6 2 6" xfId="509"/>
    <cellStyle name="Result 1 6 2 6 2" xfId="1210"/>
    <cellStyle name="Result 1 6 2 7" xfId="649"/>
    <cellStyle name="Result 1 6 2 7 2" xfId="1350"/>
    <cellStyle name="Result 1 6 2 8" xfId="821"/>
    <cellStyle name="Result 1 6 2 9" xfId="1496"/>
    <cellStyle name="Result 1 6 3" xfId="82"/>
    <cellStyle name="Result 1 6 3 2" xfId="340"/>
    <cellStyle name="Result 1 6 3 2 2" xfId="1041"/>
    <cellStyle name="Result 1 6 3 3" xfId="411"/>
    <cellStyle name="Result 1 6 3 3 2" xfId="1112"/>
    <cellStyle name="Result 1 6 3 4" xfId="549"/>
    <cellStyle name="Result 1 6 3 4 2" xfId="1250"/>
    <cellStyle name="Result 1 6 3 5" xfId="689"/>
    <cellStyle name="Result 1 6 3 5 2" xfId="1390"/>
    <cellStyle name="Result 1 6 3 6" xfId="224"/>
    <cellStyle name="Result 1 6 3 7" xfId="861"/>
    <cellStyle name="Result 1 6 3 8" xfId="1536"/>
    <cellStyle name="Result 1 6 4" xfId="166"/>
    <cellStyle name="Result 1 6 4 2" xfId="287"/>
    <cellStyle name="Result 1 6 4 2 2" xfId="988"/>
    <cellStyle name="Result 1 6 4 3" xfId="451"/>
    <cellStyle name="Result 1 6 4 3 2" xfId="1152"/>
    <cellStyle name="Result 1 6 4 4" xfId="589"/>
    <cellStyle name="Result 1 6 4 4 2" xfId="1290"/>
    <cellStyle name="Result 1 6 4 5" xfId="729"/>
    <cellStyle name="Result 1 6 4 5 2" xfId="1430"/>
    <cellStyle name="Result 1 6 4 6" xfId="901"/>
    <cellStyle name="Result 1 6 4 7" xfId="1576"/>
    <cellStyle name="Result 1 6 5" xfId="167"/>
    <cellStyle name="Result 1 6 5 2" xfId="313"/>
    <cellStyle name="Result 1 6 5 2 2" xfId="1014"/>
    <cellStyle name="Result 1 6 5 3" xfId="391"/>
    <cellStyle name="Result 1 6 5 3 2" xfId="1092"/>
    <cellStyle name="Result 1 6 5 4" xfId="529"/>
    <cellStyle name="Result 1 6 5 4 2" xfId="1230"/>
    <cellStyle name="Result 1 6 5 5" xfId="669"/>
    <cellStyle name="Result 1 6 5 5 2" xfId="1370"/>
    <cellStyle name="Result 1 6 5 6" xfId="841"/>
    <cellStyle name="Result 1 6 5 7" xfId="1516"/>
    <cellStyle name="Result 1 6 6" xfId="305"/>
    <cellStyle name="Result 1 6 6 2" xfId="1006"/>
    <cellStyle name="Result 1 6 7" xfId="351"/>
    <cellStyle name="Result 1 6 7 2" xfId="1052"/>
    <cellStyle name="Result 1 6 8" xfId="489"/>
    <cellStyle name="Result 1 6 8 2" xfId="1190"/>
    <cellStyle name="Result 1 6 9" xfId="629"/>
    <cellStyle name="Result 1 6 9 2" xfId="1330"/>
    <cellStyle name="Result 1 7" xfId="45"/>
    <cellStyle name="Result 1 7 10" xfId="772"/>
    <cellStyle name="Result 1 7 11" xfId="1473"/>
    <cellStyle name="Result 1 7 2" xfId="65"/>
    <cellStyle name="Result 1 7 2 2" xfId="168"/>
    <cellStyle name="Result 1 7 2 2 2" xfId="318"/>
    <cellStyle name="Result 1 7 2 2 2 2" xfId="1019"/>
    <cellStyle name="Result 1 7 2 2 3" xfId="468"/>
    <cellStyle name="Result 1 7 2 2 3 2" xfId="1169"/>
    <cellStyle name="Result 1 7 2 2 4" xfId="606"/>
    <cellStyle name="Result 1 7 2 2 4 2" xfId="1307"/>
    <cellStyle name="Result 1 7 2 2 5" xfId="746"/>
    <cellStyle name="Result 1 7 2 2 5 2" xfId="1447"/>
    <cellStyle name="Result 1 7 2 2 6" xfId="918"/>
    <cellStyle name="Result 1 7 2 2 7" xfId="1593"/>
    <cellStyle name="Result 1 7 2 3" xfId="169"/>
    <cellStyle name="Result 1 7 2 3 2" xfId="211"/>
    <cellStyle name="Result 1 7 2 3 2 2" xfId="810"/>
    <cellStyle name="Result 1 7 2 3 3" xfId="428"/>
    <cellStyle name="Result 1 7 2 3 3 2" xfId="1129"/>
    <cellStyle name="Result 1 7 2 3 4" xfId="566"/>
    <cellStyle name="Result 1 7 2 3 4 2" xfId="1267"/>
    <cellStyle name="Result 1 7 2 3 5" xfId="706"/>
    <cellStyle name="Result 1 7 2 3 5 2" xfId="1407"/>
    <cellStyle name="Result 1 7 2 3 6" xfId="878"/>
    <cellStyle name="Result 1 7 2 3 7" xfId="1553"/>
    <cellStyle name="Result 1 7 2 4" xfId="282"/>
    <cellStyle name="Result 1 7 2 4 2" xfId="983"/>
    <cellStyle name="Result 1 7 2 5" xfId="368"/>
    <cellStyle name="Result 1 7 2 5 2" xfId="1069"/>
    <cellStyle name="Result 1 7 2 6" xfId="506"/>
    <cellStyle name="Result 1 7 2 6 2" xfId="1207"/>
    <cellStyle name="Result 1 7 2 7" xfId="646"/>
    <cellStyle name="Result 1 7 2 7 2" xfId="1347"/>
    <cellStyle name="Result 1 7 2 8" xfId="818"/>
    <cellStyle name="Result 1 7 2 9" xfId="1493"/>
    <cellStyle name="Result 1 7 3" xfId="79"/>
    <cellStyle name="Result 1 7 3 2" xfId="255"/>
    <cellStyle name="Result 1 7 3 2 2" xfId="956"/>
    <cellStyle name="Result 1 7 3 3" xfId="408"/>
    <cellStyle name="Result 1 7 3 3 2" xfId="1109"/>
    <cellStyle name="Result 1 7 3 4" xfId="546"/>
    <cellStyle name="Result 1 7 3 4 2" xfId="1247"/>
    <cellStyle name="Result 1 7 3 5" xfId="686"/>
    <cellStyle name="Result 1 7 3 5 2" xfId="1387"/>
    <cellStyle name="Result 1 7 3 6" xfId="221"/>
    <cellStyle name="Result 1 7 3 7" xfId="858"/>
    <cellStyle name="Result 1 7 3 8" xfId="1533"/>
    <cellStyle name="Result 1 7 4" xfId="170"/>
    <cellStyle name="Result 1 7 4 2" xfId="320"/>
    <cellStyle name="Result 1 7 4 2 2" xfId="1021"/>
    <cellStyle name="Result 1 7 4 3" xfId="448"/>
    <cellStyle name="Result 1 7 4 3 2" xfId="1149"/>
    <cellStyle name="Result 1 7 4 4" xfId="586"/>
    <cellStyle name="Result 1 7 4 4 2" xfId="1287"/>
    <cellStyle name="Result 1 7 4 5" xfId="726"/>
    <cellStyle name="Result 1 7 4 5 2" xfId="1427"/>
    <cellStyle name="Result 1 7 4 6" xfId="898"/>
    <cellStyle name="Result 1 7 4 7" xfId="1573"/>
    <cellStyle name="Result 1 7 5" xfId="171"/>
    <cellStyle name="Result 1 7 5 2" xfId="276"/>
    <cellStyle name="Result 1 7 5 2 2" xfId="977"/>
    <cellStyle name="Result 1 7 5 3" xfId="388"/>
    <cellStyle name="Result 1 7 5 3 2" xfId="1089"/>
    <cellStyle name="Result 1 7 5 4" xfId="526"/>
    <cellStyle name="Result 1 7 5 4 2" xfId="1227"/>
    <cellStyle name="Result 1 7 5 5" xfId="666"/>
    <cellStyle name="Result 1 7 5 5 2" xfId="1367"/>
    <cellStyle name="Result 1 7 5 6" xfId="838"/>
    <cellStyle name="Result 1 7 5 7" xfId="1513"/>
    <cellStyle name="Result 1 7 6" xfId="285"/>
    <cellStyle name="Result 1 7 6 2" xfId="986"/>
    <cellStyle name="Result 1 7 7" xfId="348"/>
    <cellStyle name="Result 1 7 7 2" xfId="1049"/>
    <cellStyle name="Result 1 7 8" xfId="486"/>
    <cellStyle name="Result 1 7 8 2" xfId="1187"/>
    <cellStyle name="Result 1 7 9" xfId="626"/>
    <cellStyle name="Result 1 7 9 2" xfId="1327"/>
    <cellStyle name="Result 1 8" xfId="54"/>
    <cellStyle name="Result 1 8 10" xfId="779"/>
    <cellStyle name="Result 1 8 11" xfId="1480"/>
    <cellStyle name="Result 1 8 2" xfId="72"/>
    <cellStyle name="Result 1 8 2 2" xfId="172"/>
    <cellStyle name="Result 1 8 2 2 2" xfId="295"/>
    <cellStyle name="Result 1 8 2 2 2 2" xfId="996"/>
    <cellStyle name="Result 1 8 2 2 3" xfId="475"/>
    <cellStyle name="Result 1 8 2 2 3 2" xfId="1176"/>
    <cellStyle name="Result 1 8 2 2 4" xfId="613"/>
    <cellStyle name="Result 1 8 2 2 4 2" xfId="1314"/>
    <cellStyle name="Result 1 8 2 2 5" xfId="753"/>
    <cellStyle name="Result 1 8 2 2 5 2" xfId="1454"/>
    <cellStyle name="Result 1 8 2 2 6" xfId="925"/>
    <cellStyle name="Result 1 8 2 2 7" xfId="1600"/>
    <cellStyle name="Result 1 8 2 3" xfId="173"/>
    <cellStyle name="Result 1 8 2 3 2" xfId="194"/>
    <cellStyle name="Result 1 8 2 3 2 2" xfId="793"/>
    <cellStyle name="Result 1 8 2 3 3" xfId="435"/>
    <cellStyle name="Result 1 8 2 3 3 2" xfId="1136"/>
    <cellStyle name="Result 1 8 2 3 4" xfId="573"/>
    <cellStyle name="Result 1 8 2 3 4 2" xfId="1274"/>
    <cellStyle name="Result 1 8 2 3 5" xfId="713"/>
    <cellStyle name="Result 1 8 2 3 5 2" xfId="1414"/>
    <cellStyle name="Result 1 8 2 3 6" xfId="885"/>
    <cellStyle name="Result 1 8 2 3 7" xfId="1560"/>
    <cellStyle name="Result 1 8 2 4" xfId="316"/>
    <cellStyle name="Result 1 8 2 4 2" xfId="1017"/>
    <cellStyle name="Result 1 8 2 5" xfId="375"/>
    <cellStyle name="Result 1 8 2 5 2" xfId="1076"/>
    <cellStyle name="Result 1 8 2 6" xfId="513"/>
    <cellStyle name="Result 1 8 2 6 2" xfId="1214"/>
    <cellStyle name="Result 1 8 2 7" xfId="653"/>
    <cellStyle name="Result 1 8 2 7 2" xfId="1354"/>
    <cellStyle name="Result 1 8 2 8" xfId="825"/>
    <cellStyle name="Result 1 8 2 9" xfId="1500"/>
    <cellStyle name="Result 1 8 3" xfId="86"/>
    <cellStyle name="Result 1 8 3 2" xfId="239"/>
    <cellStyle name="Result 1 8 3 2 2" xfId="940"/>
    <cellStyle name="Result 1 8 3 3" xfId="415"/>
    <cellStyle name="Result 1 8 3 3 2" xfId="1116"/>
    <cellStyle name="Result 1 8 3 4" xfId="553"/>
    <cellStyle name="Result 1 8 3 4 2" xfId="1254"/>
    <cellStyle name="Result 1 8 3 5" xfId="693"/>
    <cellStyle name="Result 1 8 3 5 2" xfId="1394"/>
    <cellStyle name="Result 1 8 3 6" xfId="228"/>
    <cellStyle name="Result 1 8 3 7" xfId="865"/>
    <cellStyle name="Result 1 8 3 8" xfId="1540"/>
    <cellStyle name="Result 1 8 4" xfId="174"/>
    <cellStyle name="Result 1 8 4 2" xfId="202"/>
    <cellStyle name="Result 1 8 4 2 2" xfId="801"/>
    <cellStyle name="Result 1 8 4 3" xfId="455"/>
    <cellStyle name="Result 1 8 4 3 2" xfId="1156"/>
    <cellStyle name="Result 1 8 4 4" xfId="593"/>
    <cellStyle name="Result 1 8 4 4 2" xfId="1294"/>
    <cellStyle name="Result 1 8 4 5" xfId="733"/>
    <cellStyle name="Result 1 8 4 5 2" xfId="1434"/>
    <cellStyle name="Result 1 8 4 6" xfId="905"/>
    <cellStyle name="Result 1 8 4 7" xfId="1580"/>
    <cellStyle name="Result 1 8 5" xfId="175"/>
    <cellStyle name="Result 1 8 5 2" xfId="297"/>
    <cellStyle name="Result 1 8 5 2 2" xfId="998"/>
    <cellStyle name="Result 1 8 5 3" xfId="395"/>
    <cellStyle name="Result 1 8 5 3 2" xfId="1096"/>
    <cellStyle name="Result 1 8 5 4" xfId="533"/>
    <cellStyle name="Result 1 8 5 4 2" xfId="1234"/>
    <cellStyle name="Result 1 8 5 5" xfId="673"/>
    <cellStyle name="Result 1 8 5 5 2" xfId="1374"/>
    <cellStyle name="Result 1 8 5 6" xfId="845"/>
    <cellStyle name="Result 1 8 5 7" xfId="1520"/>
    <cellStyle name="Result 1 8 6" xfId="268"/>
    <cellStyle name="Result 1 8 6 2" xfId="969"/>
    <cellStyle name="Result 1 8 7" xfId="355"/>
    <cellStyle name="Result 1 8 7 2" xfId="1056"/>
    <cellStyle name="Result 1 8 8" xfId="493"/>
    <cellStyle name="Result 1 8 8 2" xfId="1194"/>
    <cellStyle name="Result 1 8 9" xfId="633"/>
    <cellStyle name="Result 1 8 9 2" xfId="1334"/>
    <cellStyle name="Result 1 9" xfId="56"/>
    <cellStyle name="Result 1 9 10" xfId="781"/>
    <cellStyle name="Result 1 9 11" xfId="1482"/>
    <cellStyle name="Result 1 9 2" xfId="176"/>
    <cellStyle name="Result 1 9 2 2" xfId="177"/>
    <cellStyle name="Result 1 9 2 2 2" xfId="329"/>
    <cellStyle name="Result 1 9 2 2 2 2" xfId="1030"/>
    <cellStyle name="Result 1 9 2 2 3" xfId="477"/>
    <cellStyle name="Result 1 9 2 2 3 2" xfId="1178"/>
    <cellStyle name="Result 1 9 2 2 4" xfId="615"/>
    <cellStyle name="Result 1 9 2 2 4 2" xfId="1316"/>
    <cellStyle name="Result 1 9 2 2 5" xfId="755"/>
    <cellStyle name="Result 1 9 2 2 5 2" xfId="1456"/>
    <cellStyle name="Result 1 9 2 2 6" xfId="927"/>
    <cellStyle name="Result 1 9 2 2 7" xfId="1602"/>
    <cellStyle name="Result 1 9 2 3" xfId="178"/>
    <cellStyle name="Result 1 9 2 3 2" xfId="235"/>
    <cellStyle name="Result 1 9 2 3 2 2" xfId="936"/>
    <cellStyle name="Result 1 9 2 3 3" xfId="437"/>
    <cellStyle name="Result 1 9 2 3 3 2" xfId="1138"/>
    <cellStyle name="Result 1 9 2 3 4" xfId="575"/>
    <cellStyle name="Result 1 9 2 3 4 2" xfId="1276"/>
    <cellStyle name="Result 1 9 2 3 5" xfId="715"/>
    <cellStyle name="Result 1 9 2 3 5 2" xfId="1416"/>
    <cellStyle name="Result 1 9 2 3 6" xfId="887"/>
    <cellStyle name="Result 1 9 2 3 7" xfId="1562"/>
    <cellStyle name="Result 1 9 2 4" xfId="245"/>
    <cellStyle name="Result 1 9 2 4 2" xfId="946"/>
    <cellStyle name="Result 1 9 2 5" xfId="377"/>
    <cellStyle name="Result 1 9 2 5 2" xfId="1078"/>
    <cellStyle name="Result 1 9 2 6" xfId="515"/>
    <cellStyle name="Result 1 9 2 6 2" xfId="1216"/>
    <cellStyle name="Result 1 9 2 7" xfId="655"/>
    <cellStyle name="Result 1 9 2 7 2" xfId="1356"/>
    <cellStyle name="Result 1 9 2 8" xfId="827"/>
    <cellStyle name="Result 1 9 2 9" xfId="1502"/>
    <cellStyle name="Result 1 9 3" xfId="179"/>
    <cellStyle name="Result 1 9 3 2" xfId="296"/>
    <cellStyle name="Result 1 9 3 2 2" xfId="997"/>
    <cellStyle name="Result 1 9 3 3" xfId="417"/>
    <cellStyle name="Result 1 9 3 3 2" xfId="1118"/>
    <cellStyle name="Result 1 9 3 4" xfId="555"/>
    <cellStyle name="Result 1 9 3 4 2" xfId="1256"/>
    <cellStyle name="Result 1 9 3 5" xfId="695"/>
    <cellStyle name="Result 1 9 3 5 2" xfId="1396"/>
    <cellStyle name="Result 1 9 3 6" xfId="867"/>
    <cellStyle name="Result 1 9 3 7" xfId="1542"/>
    <cellStyle name="Result 1 9 4" xfId="180"/>
    <cellStyle name="Result 1 9 4 2" xfId="269"/>
    <cellStyle name="Result 1 9 4 2 2" xfId="970"/>
    <cellStyle name="Result 1 9 4 3" xfId="457"/>
    <cellStyle name="Result 1 9 4 3 2" xfId="1158"/>
    <cellStyle name="Result 1 9 4 4" xfId="595"/>
    <cellStyle name="Result 1 9 4 4 2" xfId="1296"/>
    <cellStyle name="Result 1 9 4 5" xfId="735"/>
    <cellStyle name="Result 1 9 4 5 2" xfId="1436"/>
    <cellStyle name="Result 1 9 4 6" xfId="907"/>
    <cellStyle name="Result 1 9 4 7" xfId="1582"/>
    <cellStyle name="Result 1 9 5" xfId="181"/>
    <cellStyle name="Result 1 9 5 2" xfId="315"/>
    <cellStyle name="Result 1 9 5 2 2" xfId="1016"/>
    <cellStyle name="Result 1 9 5 3" xfId="397"/>
    <cellStyle name="Result 1 9 5 3 2" xfId="1098"/>
    <cellStyle name="Result 1 9 5 4" xfId="535"/>
    <cellStyle name="Result 1 9 5 4 2" xfId="1236"/>
    <cellStyle name="Result 1 9 5 5" xfId="675"/>
    <cellStyle name="Result 1 9 5 5 2" xfId="1376"/>
    <cellStyle name="Result 1 9 5 6" xfId="847"/>
    <cellStyle name="Result 1 9 5 7" xfId="1522"/>
    <cellStyle name="Result 1 9 6" xfId="321"/>
    <cellStyle name="Result 1 9 6 2" xfId="1022"/>
    <cellStyle name="Result 1 9 7" xfId="357"/>
    <cellStyle name="Result 1 9 7 2" xfId="1058"/>
    <cellStyle name="Result 1 9 8" xfId="495"/>
    <cellStyle name="Result 1 9 8 2" xfId="1196"/>
    <cellStyle name="Result 1 9 9" xfId="635"/>
    <cellStyle name="Result 1 9 9 2" xfId="1336"/>
    <cellStyle name="Right" xfId="14"/>
    <cellStyle name="Zarez" xfId="1605"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tabSelected="1" workbookViewId="0">
      <selection activeCell="I11" sqref="I11"/>
    </sheetView>
  </sheetViews>
  <sheetFormatPr defaultRowHeight="15" x14ac:dyDescent="0.25"/>
  <cols>
    <col min="1" max="1" width="8.140625" style="23" bestFit="1" customWidth="1"/>
    <col min="2" max="2" width="125.7109375" style="23" customWidth="1"/>
    <col min="3" max="3" width="14.7109375" style="23" bestFit="1" customWidth="1"/>
    <col min="4" max="4" width="8.42578125" style="23" bestFit="1" customWidth="1"/>
    <col min="5" max="5" width="11" style="23" bestFit="1" customWidth="1"/>
    <col min="6" max="6" width="15.7109375" style="23" bestFit="1" customWidth="1"/>
    <col min="7" max="10" width="9.140625" style="23"/>
    <col min="11" max="11" width="15.85546875" style="23" bestFit="1" customWidth="1"/>
    <col min="12" max="16384" width="9.140625" style="23"/>
  </cols>
  <sheetData>
    <row r="1" spans="1:10" x14ac:dyDescent="0.25">
      <c r="A1" s="2" t="s">
        <v>2</v>
      </c>
      <c r="B1" s="2" t="s">
        <v>0</v>
      </c>
      <c r="C1" s="2" t="s">
        <v>3</v>
      </c>
      <c r="D1" s="2" t="s">
        <v>1</v>
      </c>
      <c r="E1" s="2" t="s">
        <v>4</v>
      </c>
      <c r="F1" s="2" t="s">
        <v>5</v>
      </c>
    </row>
    <row r="2" spans="1:10" x14ac:dyDescent="0.25">
      <c r="A2" s="3"/>
      <c r="B2" s="4"/>
      <c r="C2" s="28"/>
      <c r="D2" s="29"/>
      <c r="E2" s="29"/>
      <c r="F2" s="30"/>
    </row>
    <row r="3" spans="1:10" x14ac:dyDescent="0.25">
      <c r="A3" s="31" t="s">
        <v>26</v>
      </c>
      <c r="B3" s="31"/>
      <c r="C3" s="31"/>
      <c r="D3" s="31"/>
      <c r="E3" s="31"/>
      <c r="F3" s="31"/>
    </row>
    <row r="4" spans="1:10" ht="38.25" x14ac:dyDescent="0.25">
      <c r="A4" s="5" t="s">
        <v>7</v>
      </c>
      <c r="B4" s="4" t="s">
        <v>25</v>
      </c>
      <c r="C4" s="7" t="s">
        <v>23</v>
      </c>
      <c r="D4" s="8">
        <v>1</v>
      </c>
      <c r="E4" s="12"/>
      <c r="F4" s="1">
        <f t="shared" ref="F4:F15" si="0">D4*E4</f>
        <v>0</v>
      </c>
    </row>
    <row r="5" spans="1:10" s="13" customFormat="1" ht="27" x14ac:dyDescent="0.25">
      <c r="A5" s="18" t="s">
        <v>6</v>
      </c>
      <c r="B5" s="22" t="s">
        <v>39</v>
      </c>
      <c r="C5" s="19" t="s">
        <v>30</v>
      </c>
      <c r="D5" s="20">
        <v>270</v>
      </c>
      <c r="E5" s="12"/>
      <c r="F5" s="1">
        <f t="shared" si="0"/>
        <v>0</v>
      </c>
    </row>
    <row r="6" spans="1:10" s="13" customFormat="1" ht="25.5" x14ac:dyDescent="0.25">
      <c r="A6" s="5" t="s">
        <v>10</v>
      </c>
      <c r="B6" s="22" t="s">
        <v>33</v>
      </c>
      <c r="C6" s="21" t="s">
        <v>17</v>
      </c>
      <c r="D6" s="20">
        <v>35</v>
      </c>
      <c r="E6" s="12"/>
      <c r="F6" s="1">
        <f t="shared" si="0"/>
        <v>0</v>
      </c>
    </row>
    <row r="7" spans="1:10" ht="52.5" x14ac:dyDescent="0.25">
      <c r="A7" s="5" t="s">
        <v>11</v>
      </c>
      <c r="B7" s="4" t="s">
        <v>38</v>
      </c>
      <c r="C7" s="6" t="s">
        <v>19</v>
      </c>
      <c r="D7" s="8">
        <f>280*0.5</f>
        <v>140</v>
      </c>
      <c r="E7" s="12"/>
      <c r="F7" s="1">
        <f t="shared" si="0"/>
        <v>0</v>
      </c>
      <c r="H7" s="9"/>
      <c r="I7" s="10"/>
      <c r="J7" s="11"/>
    </row>
    <row r="8" spans="1:10" ht="51" x14ac:dyDescent="0.25">
      <c r="A8" s="5" t="s">
        <v>12</v>
      </c>
      <c r="B8" s="4" t="s">
        <v>20</v>
      </c>
      <c r="C8" s="6" t="s">
        <v>21</v>
      </c>
      <c r="D8" s="8">
        <v>280</v>
      </c>
      <c r="E8" s="12"/>
      <c r="F8" s="1">
        <f t="shared" si="0"/>
        <v>0</v>
      </c>
      <c r="H8" s="9"/>
      <c r="I8" s="10"/>
      <c r="J8" s="11"/>
    </row>
    <row r="9" spans="1:10" ht="39.75" x14ac:dyDescent="0.25">
      <c r="A9" s="5" t="s">
        <v>13</v>
      </c>
      <c r="B9" s="4" t="s">
        <v>37</v>
      </c>
      <c r="C9" s="6" t="s">
        <v>19</v>
      </c>
      <c r="D9" s="8">
        <v>70</v>
      </c>
      <c r="E9" s="12"/>
      <c r="F9" s="1">
        <f t="shared" si="0"/>
        <v>0</v>
      </c>
      <c r="H9" s="9"/>
      <c r="I9" s="10"/>
      <c r="J9" s="11"/>
    </row>
    <row r="10" spans="1:10" ht="39.75" x14ac:dyDescent="0.25">
      <c r="A10" s="5" t="s">
        <v>14</v>
      </c>
      <c r="B10" s="4" t="s">
        <v>36</v>
      </c>
      <c r="C10" s="6" t="s">
        <v>19</v>
      </c>
      <c r="D10" s="8">
        <v>45</v>
      </c>
      <c r="E10" s="12"/>
      <c r="F10" s="1">
        <f t="shared" si="0"/>
        <v>0</v>
      </c>
      <c r="H10" s="9"/>
      <c r="I10" s="10"/>
      <c r="J10" s="11"/>
    </row>
    <row r="11" spans="1:10" ht="65.25" x14ac:dyDescent="0.25">
      <c r="A11" s="5" t="s">
        <v>15</v>
      </c>
      <c r="B11" s="22" t="s">
        <v>35</v>
      </c>
      <c r="C11" s="6" t="s">
        <v>21</v>
      </c>
      <c r="D11" s="8">
        <v>270</v>
      </c>
      <c r="E11" s="12"/>
      <c r="F11" s="1">
        <f t="shared" si="0"/>
        <v>0</v>
      </c>
      <c r="H11" s="9"/>
      <c r="I11" s="10"/>
      <c r="J11" s="11"/>
    </row>
    <row r="12" spans="1:10" ht="78" x14ac:dyDescent="0.25">
      <c r="A12" s="5" t="s">
        <v>16</v>
      </c>
      <c r="B12" s="22" t="s">
        <v>34</v>
      </c>
      <c r="C12" s="6" t="s">
        <v>21</v>
      </c>
      <c r="D12" s="8">
        <v>270</v>
      </c>
      <c r="E12" s="12"/>
      <c r="F12" s="1">
        <f t="shared" si="0"/>
        <v>0</v>
      </c>
      <c r="H12" s="11"/>
      <c r="I12" s="9"/>
      <c r="J12" s="9"/>
    </row>
    <row r="13" spans="1:10" ht="63.75" x14ac:dyDescent="0.25">
      <c r="A13" s="5" t="s">
        <v>18</v>
      </c>
      <c r="B13" s="22" t="s">
        <v>32</v>
      </c>
      <c r="C13" s="21" t="s">
        <v>17</v>
      </c>
      <c r="D13" s="20">
        <v>35</v>
      </c>
      <c r="E13" s="12"/>
      <c r="F13" s="1">
        <f t="shared" si="0"/>
        <v>0</v>
      </c>
      <c r="H13" s="11"/>
      <c r="I13" s="9"/>
      <c r="J13" s="9"/>
    </row>
    <row r="14" spans="1:10" ht="25.5" x14ac:dyDescent="0.25">
      <c r="A14" s="5" t="s">
        <v>24</v>
      </c>
      <c r="B14" s="4" t="s">
        <v>22</v>
      </c>
      <c r="C14" s="6" t="s">
        <v>19</v>
      </c>
      <c r="D14" s="8">
        <f>+D7</f>
        <v>140</v>
      </c>
      <c r="E14" s="12"/>
      <c r="F14" s="1">
        <f t="shared" si="0"/>
        <v>0</v>
      </c>
      <c r="H14" s="9"/>
      <c r="I14" s="9"/>
      <c r="J14" s="9"/>
    </row>
    <row r="15" spans="1:10" x14ac:dyDescent="0.25">
      <c r="A15" s="5" t="s">
        <v>27</v>
      </c>
      <c r="B15" s="4" t="s">
        <v>31</v>
      </c>
      <c r="C15" s="7" t="s">
        <v>23</v>
      </c>
      <c r="D15" s="8">
        <v>1</v>
      </c>
      <c r="E15" s="12"/>
      <c r="F15" s="1">
        <f t="shared" si="0"/>
        <v>0</v>
      </c>
    </row>
    <row r="16" spans="1:10" x14ac:dyDescent="0.25">
      <c r="A16" s="5"/>
      <c r="B16" s="4"/>
      <c r="C16" s="7"/>
      <c r="D16" s="8"/>
      <c r="E16" s="12"/>
      <c r="F16" s="1"/>
    </row>
    <row r="17" spans="1:11" x14ac:dyDescent="0.25">
      <c r="A17" s="32" t="str">
        <f>+CONCATENATE(A3," - UKUPNO:")</f>
        <v>A. RADOVI NA POPRAVKU PROMETNICE - UKUPNO:</v>
      </c>
      <c r="B17" s="33"/>
      <c r="C17" s="33"/>
      <c r="D17" s="33"/>
      <c r="E17" s="34"/>
      <c r="F17" s="15">
        <f>SUM(F4:F16)</f>
        <v>0</v>
      </c>
      <c r="K17" s="24"/>
    </row>
    <row r="19" spans="1:11" x14ac:dyDescent="0.25">
      <c r="A19" s="35" t="s">
        <v>28</v>
      </c>
      <c r="B19" s="36"/>
      <c r="C19" s="36"/>
      <c r="D19" s="36"/>
      <c r="E19" s="36"/>
      <c r="F19" s="37"/>
    </row>
    <row r="20" spans="1:11" x14ac:dyDescent="0.25">
      <c r="A20" s="16">
        <v>1</v>
      </c>
      <c r="B20" s="38" t="str">
        <f>+A3</f>
        <v>A. RADOVI NA POPRAVKU PROMETNICE</v>
      </c>
      <c r="C20" s="39"/>
      <c r="D20" s="39"/>
      <c r="E20" s="40"/>
      <c r="F20" s="17">
        <f>+F17</f>
        <v>0</v>
      </c>
    </row>
    <row r="21" spans="1:11" x14ac:dyDescent="0.25">
      <c r="A21" s="25" t="s">
        <v>29</v>
      </c>
      <c r="B21" s="26"/>
      <c r="C21" s="26"/>
      <c r="D21" s="26"/>
      <c r="E21" s="27"/>
      <c r="F21" s="14">
        <f>SUM(F20:F20)</f>
        <v>0</v>
      </c>
    </row>
    <row r="22" spans="1:11" x14ac:dyDescent="0.25">
      <c r="A22" s="25" t="s">
        <v>8</v>
      </c>
      <c r="B22" s="26"/>
      <c r="C22" s="26"/>
      <c r="D22" s="26"/>
      <c r="E22" s="27"/>
      <c r="F22" s="14">
        <f>+F21*0.25</f>
        <v>0</v>
      </c>
    </row>
    <row r="23" spans="1:11" x14ac:dyDescent="0.25">
      <c r="A23" s="25" t="s">
        <v>9</v>
      </c>
      <c r="B23" s="26"/>
      <c r="C23" s="26"/>
      <c r="D23" s="26"/>
      <c r="E23" s="27"/>
      <c r="F23" s="14">
        <f>+F21+F22</f>
        <v>0</v>
      </c>
    </row>
  </sheetData>
  <mergeCells count="8">
    <mergeCell ref="A22:E22"/>
    <mergeCell ref="A23:E23"/>
    <mergeCell ref="A21:E21"/>
    <mergeCell ref="C2:F2"/>
    <mergeCell ref="A3:F3"/>
    <mergeCell ref="A17:E17"/>
    <mergeCell ref="A19:F19"/>
    <mergeCell ref="B20:E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objava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Nada Klepo</cp:lastModifiedBy>
  <cp:lastPrinted>2017-11-10T07:00:30Z</cp:lastPrinted>
  <dcterms:created xsi:type="dcterms:W3CDTF">2010-05-26T10:35:06Z</dcterms:created>
  <dcterms:modified xsi:type="dcterms:W3CDTF">2017-11-27T11:27:21Z</dcterms:modified>
</cp:coreProperties>
</file>