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da\Documents\POPRAVAK OKOMITIH I KOSIH PILOTA U LUCI OSIJEK\"/>
    </mc:Choice>
  </mc:AlternateContent>
  <bookViews>
    <workbookView xWindow="45" yWindow="945" windowWidth="15735" windowHeight="9705" tabRatio="740"/>
  </bookViews>
  <sheets>
    <sheet name="Građevinski radovi" sheetId="19" r:id="rId1"/>
  </sheets>
  <definedNames>
    <definedName name="_xlnm.Print_Titles" localSheetId="0">'Građevinski radovi'!$1:$2</definedName>
    <definedName name="_xlnm.Print_Area" localSheetId="0">'Građevinski radovi'!$A$1:$F$34</definedName>
  </definedNames>
  <calcPr calcId="152511"/>
</workbook>
</file>

<file path=xl/calcChain.xml><?xml version="1.0" encoding="utf-8"?>
<calcChain xmlns="http://schemas.openxmlformats.org/spreadsheetml/2006/main">
  <c r="F4" i="19" l="1"/>
  <c r="F5" i="19" s="1"/>
  <c r="F29" i="19" s="1"/>
  <c r="B31" i="19"/>
  <c r="B30" i="19"/>
  <c r="B29" i="19"/>
  <c r="A26" i="19"/>
  <c r="F25" i="19"/>
  <c r="F26" i="19" s="1"/>
  <c r="F31" i="19" s="1"/>
  <c r="A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A5" i="19"/>
  <c r="F22" i="19" l="1"/>
  <c r="F30" i="19" s="1"/>
  <c r="F32" i="19" s="1"/>
  <c r="F33" i="19" s="1"/>
  <c r="F34" i="19" s="1"/>
</calcChain>
</file>

<file path=xl/sharedStrings.xml><?xml version="1.0" encoding="utf-8"?>
<sst xmlns="http://schemas.openxmlformats.org/spreadsheetml/2006/main" count="60" uniqueCount="50">
  <si>
    <t>Opis</t>
  </si>
  <si>
    <t>Količina</t>
  </si>
  <si>
    <t>UKUPNO</t>
  </si>
  <si>
    <t>REKAPITULACIJA</t>
  </si>
  <si>
    <t>Red. br.</t>
  </si>
  <si>
    <t>Jedinica mjere</t>
  </si>
  <si>
    <t>Jed. cijena</t>
  </si>
  <si>
    <t>Uk. cijena (HRK)</t>
  </si>
  <si>
    <t>B.1</t>
  </si>
  <si>
    <t>A.1</t>
  </si>
  <si>
    <t>PDV (25%):</t>
  </si>
  <si>
    <t>SVEUKUPNO:</t>
  </si>
  <si>
    <r>
      <t>m</t>
    </r>
    <r>
      <rPr>
        <vertAlign val="superscript"/>
        <sz val="10"/>
        <rFont val="Arial"/>
        <family val="2"/>
        <charset val="238"/>
      </rPr>
      <t>2</t>
    </r>
  </si>
  <si>
    <r>
      <t>m</t>
    </r>
    <r>
      <rPr>
        <vertAlign val="superscript"/>
        <sz val="10"/>
        <rFont val="Arial"/>
        <family val="2"/>
        <charset val="238"/>
      </rPr>
      <t>3</t>
    </r>
  </si>
  <si>
    <t>kg</t>
  </si>
  <si>
    <t>C.1</t>
  </si>
  <si>
    <t>A. ZEMLJANI RADOVI</t>
  </si>
  <si>
    <t>kom</t>
  </si>
  <si>
    <t>Sanacija AB stupova. Stavka obuhvaća izradu podložnog sloja betona lokalno oko stupova; sva potrebna čišćenja i odbijanja lošeg betona; odvoz odbijenog betona na gradsku deponiju; nabavu dopremu i ugradnju betona; izradu, montažu i demontažu potrebne oplate te njegu betona.</t>
  </si>
  <si>
    <t>- ugradnja armature od čelika B500 u AB stupove. Obračun po kg ugrađene armature.</t>
  </si>
  <si>
    <r>
      <t>- nabava, dostava i ugradnja podložnog sloja betona C 30/37 za potrebe sanacije AB stupova. Debljina sloja 5-10 cm. U stavku je uključena ugradnja podložnog sloja betona za 27 AB stupa. Obračun po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ugrađenog betona.</t>
    </r>
  </si>
  <si>
    <t>- čišćenje AB stupova visokotlačnim peračem te odbijanje lošeg betona ab stupa pneumatskim čekićem. Razbijeni beton se odvozi na odgovarajuću gradsku deponiju. U stavku je uključena i naknada za deponiranje. U stavku je uključena odbijanje lošeg betona za 27 AB stupa. Obračun po komadu očišćenog stupa.</t>
  </si>
  <si>
    <t>Vraćanje svih zauzetih površina u prvobitno stanje nakon završetka izvođenja radova. Obračun po kompletu.</t>
  </si>
  <si>
    <t>komplet</t>
  </si>
  <si>
    <r>
      <t>- nabava i doprema veznog sloja "SN veza" + vodena impregnacija (kao Sika FerroGard 903 ili jednakovrijedno). Obračun radova po 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.</t>
    </r>
  </si>
  <si>
    <r>
      <t>- premazivanje AB stupova veznim slojem "SN veza" + vodena impregnacija koja štiti armaturu od korozije za armirane betone (kao Sika FerroGard 903 ili jednakovrijedno). Vezni sloj nanositi četkom ili valjkom na betonsku površinu. Minimalna količina nanošenja 0,4 - 0,5 kg/m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u više premaza. Stavka obuhvaća premazivanje 27 AB stupa veznim slojem. Obračun radova po 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.</t>
    </r>
  </si>
  <si>
    <t>- dobava i doprema armature od čelika B500 za AB stupove. Stavka obuhvaća svo potrebno rezanje i savijanje armature za 27 AB stupa. Obračun po kg ugrađene armature.</t>
  </si>
  <si>
    <t>- izrada oplate za sanaciju AB stupova. Obračun po komadu izrađene oplate.</t>
  </si>
  <si>
    <r>
      <t>- dobetoniravanje 1. reda AB stupova do visine od cca 3,5 m betonom razreda tlačne čvrstoće C 30/37, stupnja izloženosti XF1, XC4, XC2 . Stup je promjera 80 cm. Stavka podrazumijeva sav rad, materijal i opremu, sve prijevoze i prijenose, te ugradnju betona. U stavku je uključena ugradnja betona za 9 AB stupa. Obračun po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ugrađenog betona.</t>
    </r>
  </si>
  <si>
    <r>
      <t>- dobetoniravanje 2. reda AB stupova do visine od cca 2,5 m betonom razreda tlačne čvrstoće C 30/37, stupnja izloženosti XF1, XC4, XC2 . Stup je promjera 80 cm. Stavka podrazumijeva sav rad, materijal i opremu, sve prijevoze i prijenose, te ugradnju betona. U stavku je uključena ugradnja betona za 18 AB stupa. Obračun po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ugrađenog betona.</t>
    </r>
  </si>
  <si>
    <t>- zaštita građevne jame za potrebe sanacije AB stupova. U cijenu je uključena i potopna crpka te troškovi pogona crpke za cijelo vrijeme izvođenja radova. Stavka također obuhvaća izradu podloge u građevnoj jami za postavljanje crpke, postavljanje vreća s pijeskom oko AB stupova. U cijenu su uključeni i svi eventualni pomoćni radovi (oplata, manipulativni troškovi prijevoza, privremeno odlaganje), poravnavanje dna građevne jame te utovar u prijevozno sredstvo viška materijala. Obračun po kompletu.</t>
  </si>
  <si>
    <r>
      <t>- montaža i demontaža oplate za sanaciju AB stupova. Stavka obuhvaća rad (montaža i demontaža) za 27 AB stupa. Obračun po 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oplate.</t>
    </r>
  </si>
  <si>
    <t>B. RADOVI NA SANACIJI AB STUPOVA</t>
  </si>
  <si>
    <t>C. ZAVRŠNI I OSTALI RADOVI</t>
  </si>
  <si>
    <t>B.1.1</t>
  </si>
  <si>
    <t>B.1.2</t>
  </si>
  <si>
    <t>B.1.3</t>
  </si>
  <si>
    <t>B.1.4.1</t>
  </si>
  <si>
    <t>B.1.4.2</t>
  </si>
  <si>
    <t>B.1.5.1</t>
  </si>
  <si>
    <t>B.1.5.2</t>
  </si>
  <si>
    <t>B.1.6.1</t>
  </si>
  <si>
    <t>B.1.6.2</t>
  </si>
  <si>
    <t>B.1.7.1</t>
  </si>
  <si>
    <t>B.1.7.2</t>
  </si>
  <si>
    <t>B.1.8</t>
  </si>
  <si>
    <t>B.1.9</t>
  </si>
  <si>
    <t>- nabava i doprema materijala za izradu podloge ("kapitela") za postavljanje na projektiranoj koti početka oplate i dobetoniravanje AB stupova. Stavka obuhvaća nabavu i dopremu 4 UNP čelična profila min. 80/8 mm vijčano spojena za postavljanje oko AB stupa. Također u stavku je uključena nabava i doprema podnica te sav ostali materijal potreban za potpuno dovršenje stavke. Obračun po komadu izrađene podloge ("kapitela").</t>
  </si>
  <si>
    <r>
      <t>Strojno/ručni iskop zemlje u materijalu "C" kategorije za izvedbu predviđenih zahvata. Stavka obuhvaća sve potrebne iskope za sanaciju AB stupova. Sve iskope treba urediti prema poprečnim profilima, predviđenim kotama i predviđenim nagibima iz projekta. U stavku je uključen i odvoz materijala iz iskopa na gradilišnu deponiju. Iskop izvoditi sukladno tehnologiji izvođača. Strojni iskopa se izvodi pri izrazito niskim vodostajima (u periodu malih voda),  a u slučaju pojave velikih voda gradilište se napušta do trenutka dok se vodostaj ne spusti oko kote 79.27 mnm. Stavka obuhvaća i sve potrebne privremene radnje na osiguranju manipulativnih i pristupnih putova za potrebe iskopa. Obračun po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iskopanog materijala.</t>
    </r>
  </si>
  <si>
    <t>- montaža i demontaža podloge ("kapitela") za postavljanje oplate. Podloga se postavlja od donjeg ruba vezne grede (cca 82.92 m nm) na visini od 3,5m za 1. red AB stupova odnosno 2,5 m za 2. red AB stupova. Stavka obuhvaća rad (montaža i demontaža) za 27 AB stupa. Obračun po komadu postavljene podloge ("kapitela!).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</si>
</sst>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0.0"/>
    <numFmt numFmtId="165" formatCode="#,##0.0"/>
    <numFmt numFmtId="166" formatCode="#,##0.00\ ;&quot; (&quot;#,##0.00\);&quot; -&quot;#\ ;@\ 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10"/>
      <name val="Arial"/>
      <family val="2"/>
      <charset val="238"/>
    </font>
    <font>
      <sz val="8"/>
      <name val="Verdana"/>
      <family val="2"/>
      <charset val="238"/>
    </font>
    <font>
      <b/>
      <i/>
      <sz val="8"/>
      <name val="Verdana"/>
      <family val="2"/>
      <charset val="238"/>
    </font>
    <font>
      <sz val="11"/>
      <color indexed="17"/>
      <name val="Calibri"/>
      <family val="2"/>
      <charset val="238"/>
    </font>
    <font>
      <b/>
      <sz val="10"/>
      <name val="Verdana"/>
      <family val="2"/>
      <charset val="238"/>
    </font>
    <font>
      <i/>
      <sz val="8"/>
      <name val="Verdana"/>
      <family val="2"/>
      <charset val="238"/>
    </font>
    <font>
      <b/>
      <sz val="8"/>
      <name val="Verdan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8">
    <xf numFmtId="0" fontId="0" fillId="0" borderId="0"/>
    <xf numFmtId="0" fontId="1" fillId="0" borderId="0"/>
    <xf numFmtId="0" fontId="4" fillId="0" borderId="0"/>
    <xf numFmtId="0" fontId="1" fillId="0" borderId="0"/>
    <xf numFmtId="0" fontId="6" fillId="0" borderId="0">
      <alignment vertical="top"/>
    </xf>
    <xf numFmtId="0" fontId="7" fillId="0" borderId="0" applyBorder="0" applyProtection="0">
      <alignment vertical="top"/>
    </xf>
    <xf numFmtId="166" fontId="6" fillId="0" borderId="0" applyBorder="0" applyProtection="0">
      <alignment vertical="top"/>
    </xf>
    <xf numFmtId="0" fontId="8" fillId="5" borderId="0" applyBorder="0" applyProtection="0">
      <alignment vertical="top"/>
    </xf>
    <xf numFmtId="4" fontId="9" fillId="6" borderId="5" applyProtection="0">
      <alignment horizontal="left" vertical="top"/>
    </xf>
    <xf numFmtId="0" fontId="10" fillId="0" borderId="0" applyBorder="0" applyProtection="0">
      <alignment horizontal="left" vertical="top" indent="1"/>
    </xf>
    <xf numFmtId="0" fontId="11" fillId="0" borderId="0" applyBorder="0" applyProtection="0">
      <alignment vertical="top"/>
    </xf>
    <xf numFmtId="0" fontId="1" fillId="0" borderId="0"/>
    <xf numFmtId="0" fontId="1" fillId="0" borderId="0"/>
    <xf numFmtId="4" fontId="11" fillId="7" borderId="6" applyProtection="0">
      <alignment vertical="top"/>
    </xf>
    <xf numFmtId="4" fontId="6" fillId="0" borderId="0" applyBorder="0" applyProtection="0">
      <alignment horizontal="righ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2" fillId="4" borderId="1" xfId="0" applyFont="1" applyFill="1" applyBorder="1" applyAlignment="1" applyProtection="1">
      <alignment horizontal="center" vertical="center" wrapText="1"/>
    </xf>
    <xf numFmtId="164" fontId="2" fillId="4" borderId="1" xfId="0" applyNumberFormat="1" applyFont="1" applyFill="1" applyBorder="1" applyAlignment="1" applyProtection="1">
      <alignment horizontal="center" vertical="center" wrapText="1"/>
    </xf>
    <xf numFmtId="4" fontId="2" fillId="4" borderId="1" xfId="0" applyNumberFormat="1" applyFont="1" applyFill="1" applyBorder="1" applyAlignment="1" applyProtection="1">
      <alignment horizontal="center" vertical="center" wrapText="1"/>
    </xf>
    <xf numFmtId="165" fontId="2" fillId="4" borderId="1" xfId="0" applyNumberFormat="1" applyFont="1" applyFill="1" applyBorder="1" applyAlignment="1" applyProtection="1">
      <alignment horizontal="center" vertical="center" wrapText="1"/>
    </xf>
    <xf numFmtId="165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0" fontId="1" fillId="0" borderId="1" xfId="0" applyFont="1" applyFill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justify" vertical="center" wrapText="1"/>
    </xf>
    <xf numFmtId="2" fontId="1" fillId="0" borderId="1" xfId="0" applyNumberFormat="1" applyFont="1" applyBorder="1" applyAlignment="1" applyProtection="1">
      <alignment horizontal="center" vertical="center"/>
    </xf>
    <xf numFmtId="164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165" fontId="1" fillId="0" borderId="1" xfId="0" applyNumberFormat="1" applyFont="1" applyBorder="1" applyAlignment="1" applyProtection="1">
      <alignment horizontal="center" vertical="center"/>
    </xf>
    <xf numFmtId="165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1" fillId="0" borderId="1" xfId="0" applyNumberFormat="1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justify" vertical="top" wrapText="1"/>
    </xf>
    <xf numFmtId="0" fontId="1" fillId="0" borderId="1" xfId="0" applyFont="1" applyBorder="1" applyAlignment="1" applyProtection="1">
      <alignment horizontal="center" wrapText="1"/>
    </xf>
    <xf numFmtId="4" fontId="1" fillId="0" borderId="1" xfId="0" applyNumberFormat="1" applyFont="1" applyBorder="1" applyAlignment="1" applyProtection="1">
      <alignment horizontal="right" wrapText="1"/>
    </xf>
    <xf numFmtId="4" fontId="1" fillId="0" borderId="0" xfId="0" applyNumberFormat="1" applyFont="1" applyFill="1" applyBorder="1" applyAlignment="1" applyProtection="1">
      <alignment horizontal="right" wrapText="1"/>
    </xf>
    <xf numFmtId="4" fontId="2" fillId="2" borderId="1" xfId="0" applyNumberFormat="1" applyFont="1" applyFill="1" applyBorder="1" applyAlignment="1" applyProtection="1">
      <alignment vertical="center"/>
    </xf>
    <xf numFmtId="4" fontId="2" fillId="0" borderId="0" xfId="0" applyNumberFormat="1" applyFont="1" applyFill="1" applyBorder="1" applyAlignment="1" applyProtection="1">
      <alignment vertical="center"/>
    </xf>
    <xf numFmtId="0" fontId="1" fillId="0" borderId="1" xfId="0" quotePrefix="1" applyFont="1" applyBorder="1" applyAlignment="1" applyProtection="1">
      <alignment horizontal="justify"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4" fontId="1" fillId="0" borderId="1" xfId="0" applyNumberFormat="1" applyFont="1" applyFill="1" applyBorder="1" applyAlignment="1" applyProtection="1">
      <alignment horizontal="center"/>
    </xf>
    <xf numFmtId="4" fontId="1" fillId="0" borderId="1" xfId="16" applyNumberFormat="1" applyFont="1" applyFill="1" applyBorder="1" applyAlignment="1" applyProtection="1">
      <alignment horizontal="center"/>
    </xf>
    <xf numFmtId="4" fontId="1" fillId="0" borderId="1" xfId="0" applyNumberFormat="1" applyFont="1" applyBorder="1" applyAlignment="1" applyProtection="1">
      <alignment horizontal="center"/>
    </xf>
    <xf numFmtId="0" fontId="3" fillId="0" borderId="0" xfId="0" applyFont="1" applyFill="1" applyProtection="1"/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Fill="1" applyProtection="1"/>
    <xf numFmtId="0" fontId="2" fillId="0" borderId="0" xfId="0" applyFont="1" applyFill="1" applyBorder="1" applyAlignment="1" applyProtection="1">
      <alignment horizontal="center"/>
    </xf>
    <xf numFmtId="4" fontId="2" fillId="2" borderId="1" xfId="0" applyNumberFormat="1" applyFont="1" applyFill="1" applyBorder="1" applyAlignment="1" applyProtection="1">
      <alignment horizontal="right" wrapText="1"/>
    </xf>
    <xf numFmtId="4" fontId="1" fillId="0" borderId="0" xfId="0" applyNumberFormat="1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vertical="center"/>
    </xf>
    <xf numFmtId="4" fontId="1" fillId="0" borderId="1" xfId="0" applyNumberFormat="1" applyFont="1" applyBorder="1" applyAlignment="1" applyProtection="1">
      <alignment horizontal="right" wrapText="1"/>
      <protection locked="0"/>
    </xf>
    <xf numFmtId="4" fontId="1" fillId="0" borderId="1" xfId="0" applyNumberFormat="1" applyFont="1" applyFill="1" applyBorder="1" applyAlignment="1" applyProtection="1">
      <alignment horizontal="right"/>
      <protection locked="0"/>
    </xf>
    <xf numFmtId="4" fontId="1" fillId="0" borderId="1" xfId="0" applyNumberFormat="1" applyFont="1" applyFill="1" applyBorder="1" applyAlignment="1" applyProtection="1">
      <alignment horizontal="right" wrapText="1"/>
      <protection locked="0"/>
    </xf>
    <xf numFmtId="0" fontId="1" fillId="0" borderId="1" xfId="0" quotePrefix="1" applyFont="1" applyFill="1" applyBorder="1" applyAlignment="1" applyProtection="1">
      <alignment horizontal="justify" vertical="top" wrapText="1"/>
    </xf>
    <xf numFmtId="4" fontId="1" fillId="0" borderId="1" xfId="0" applyNumberFormat="1" applyFont="1" applyFill="1" applyBorder="1" applyAlignment="1" applyProtection="1">
      <alignment horizontal="right" wrapText="1"/>
    </xf>
    <xf numFmtId="4" fontId="1" fillId="0" borderId="1" xfId="16" applyNumberFormat="1" applyFont="1" applyFill="1" applyBorder="1" applyAlignment="1" applyProtection="1">
      <alignment horizontal="right"/>
    </xf>
    <xf numFmtId="0" fontId="2" fillId="2" borderId="1" xfId="0" applyFont="1" applyFill="1" applyBorder="1" applyAlignment="1" applyProtection="1">
      <alignment horizontal="left" vertical="top"/>
    </xf>
    <xf numFmtId="0" fontId="2" fillId="3" borderId="2" xfId="0" applyFont="1" applyFill="1" applyBorder="1" applyAlignment="1" applyProtection="1">
      <alignment horizontal="right" vertical="top" wrapText="1"/>
    </xf>
    <xf numFmtId="0" fontId="2" fillId="3" borderId="3" xfId="0" applyFont="1" applyFill="1" applyBorder="1" applyAlignment="1" applyProtection="1">
      <alignment horizontal="right" vertical="top" wrapText="1"/>
    </xf>
    <xf numFmtId="0" fontId="2" fillId="3" borderId="4" xfId="0" applyFont="1" applyFill="1" applyBorder="1" applyAlignment="1" applyProtection="1">
      <alignment horizontal="right" vertical="top" wrapText="1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1" fillId="0" borderId="2" xfId="0" applyFont="1" applyBorder="1" applyAlignment="1" applyProtection="1">
      <alignment wrapText="1"/>
    </xf>
    <xf numFmtId="0" fontId="1" fillId="0" borderId="3" xfId="0" applyFont="1" applyBorder="1" applyAlignment="1" applyProtection="1">
      <alignment wrapText="1"/>
    </xf>
    <xf numFmtId="0" fontId="1" fillId="0" borderId="4" xfId="0" applyFont="1" applyBorder="1" applyAlignment="1" applyProtection="1">
      <alignment wrapText="1"/>
    </xf>
  </cellXfs>
  <cellStyles count="38">
    <cellStyle name="Bold" xfId="5"/>
    <cellStyle name="Comma 2" xfId="6"/>
    <cellStyle name="Comma 2 2" xfId="36"/>
    <cellStyle name="Currency 2" xfId="33"/>
    <cellStyle name="Currency 3" xfId="35"/>
    <cellStyle name="Good 2" xfId="7"/>
    <cellStyle name="Heading 1 2" xfId="8"/>
    <cellStyle name="Italic" xfId="9"/>
    <cellStyle name="Normal - bold" xfId="10"/>
    <cellStyle name="Normal 10" xfId="20"/>
    <cellStyle name="Normal 11" xfId="21"/>
    <cellStyle name="Normal 12" xfId="22"/>
    <cellStyle name="Normal 13" xfId="23"/>
    <cellStyle name="Normal 14" xfId="24"/>
    <cellStyle name="Normal 15" xfId="25"/>
    <cellStyle name="Normal 16" xfId="26"/>
    <cellStyle name="Normal 17" xfId="27"/>
    <cellStyle name="Normal 18" xfId="28"/>
    <cellStyle name="Normal 19" xfId="29"/>
    <cellStyle name="Normal 2" xfId="1"/>
    <cellStyle name="Normal 2 2" xfId="2"/>
    <cellStyle name="Normal 2 2 2" xfId="12"/>
    <cellStyle name="Normal 2 3" xfId="34"/>
    <cellStyle name="Normal 20" xfId="30"/>
    <cellStyle name="Normal 21" xfId="31"/>
    <cellStyle name="Normal 3" xfId="3"/>
    <cellStyle name="Normal 3 2" xfId="4"/>
    <cellStyle name="Normal 3 3" xfId="32"/>
    <cellStyle name="Normal 3 4" xfId="37"/>
    <cellStyle name="Normal 4" xfId="11"/>
    <cellStyle name="Normal 5" xfId="15"/>
    <cellStyle name="Normal 6" xfId="16"/>
    <cellStyle name="Normal 7" xfId="17"/>
    <cellStyle name="Normal 8" xfId="19"/>
    <cellStyle name="Normal 9" xfId="18"/>
    <cellStyle name="Normalno" xfId="0" builtinId="0"/>
    <cellStyle name="Result 1" xfId="13"/>
    <cellStyle name="Right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view="pageBreakPreview" topLeftCell="A12" zoomScaleNormal="100" zoomScaleSheetLayoutView="100" workbookViewId="0">
      <selection activeCell="N15" sqref="N15"/>
    </sheetView>
  </sheetViews>
  <sheetFormatPr defaultRowHeight="14.25" x14ac:dyDescent="0.2"/>
  <cols>
    <col min="1" max="1" width="11.28515625" style="6" bestFit="1" customWidth="1"/>
    <col min="2" max="2" width="80.7109375" style="34" customWidth="1"/>
    <col min="3" max="4" width="9.7109375" style="6" customWidth="1"/>
    <col min="5" max="5" width="11.5703125" style="6" bestFit="1" customWidth="1"/>
    <col min="6" max="6" width="15.7109375" style="6" bestFit="1" customWidth="1"/>
    <col min="7" max="7" width="15.7109375" style="27" customWidth="1"/>
    <col min="8" max="16384" width="9.140625" style="6"/>
  </cols>
  <sheetData>
    <row r="1" spans="1:7" ht="25.5" x14ac:dyDescent="0.2">
      <c r="A1" s="1" t="s">
        <v>4</v>
      </c>
      <c r="B1" s="1" t="s">
        <v>0</v>
      </c>
      <c r="C1" s="1" t="s">
        <v>5</v>
      </c>
      <c r="D1" s="2" t="s">
        <v>1</v>
      </c>
      <c r="E1" s="3" t="s">
        <v>6</v>
      </c>
      <c r="F1" s="4" t="s">
        <v>7</v>
      </c>
      <c r="G1" s="5"/>
    </row>
    <row r="2" spans="1:7" x14ac:dyDescent="0.2">
      <c r="A2" s="7"/>
      <c r="B2" s="8"/>
      <c r="C2" s="9"/>
      <c r="D2" s="10"/>
      <c r="E2" s="11"/>
      <c r="F2" s="12"/>
      <c r="G2" s="13"/>
    </row>
    <row r="3" spans="1:7" x14ac:dyDescent="0.2">
      <c r="A3" s="41" t="s">
        <v>16</v>
      </c>
      <c r="B3" s="41"/>
      <c r="C3" s="41"/>
      <c r="D3" s="41"/>
      <c r="E3" s="41"/>
      <c r="F3" s="41"/>
      <c r="G3" s="14"/>
    </row>
    <row r="4" spans="1:7" ht="103.5" x14ac:dyDescent="0.2">
      <c r="A4" s="15" t="s">
        <v>9</v>
      </c>
      <c r="B4" s="16" t="s">
        <v>48</v>
      </c>
      <c r="C4" s="17" t="s">
        <v>13</v>
      </c>
      <c r="D4" s="18">
        <v>30</v>
      </c>
      <c r="E4" s="35"/>
      <c r="F4" s="18">
        <f>D4*E4</f>
        <v>0</v>
      </c>
      <c r="G4" s="19"/>
    </row>
    <row r="5" spans="1:7" x14ac:dyDescent="0.2">
      <c r="A5" s="41" t="str">
        <f>+CONCATENATE(A3,"- UKUPNO:")</f>
        <v>A. ZEMLJANI RADOVI- UKUPNO:</v>
      </c>
      <c r="B5" s="41"/>
      <c r="C5" s="41"/>
      <c r="D5" s="41"/>
      <c r="E5" s="41"/>
      <c r="F5" s="20">
        <f>SUM(F4:F4)</f>
        <v>0</v>
      </c>
      <c r="G5" s="21"/>
    </row>
    <row r="6" spans="1:7" x14ac:dyDescent="0.2">
      <c r="A6" s="15"/>
      <c r="B6" s="16"/>
      <c r="C6" s="17"/>
      <c r="D6" s="18"/>
      <c r="E6" s="18"/>
      <c r="F6" s="18"/>
      <c r="G6" s="19"/>
    </row>
    <row r="7" spans="1:7" x14ac:dyDescent="0.2">
      <c r="A7" s="41" t="s">
        <v>32</v>
      </c>
      <c r="B7" s="41"/>
      <c r="C7" s="41"/>
      <c r="D7" s="41"/>
      <c r="E7" s="41"/>
      <c r="F7" s="41"/>
      <c r="G7" s="19"/>
    </row>
    <row r="8" spans="1:7" ht="51" x14ac:dyDescent="0.2">
      <c r="A8" s="15" t="s">
        <v>8</v>
      </c>
      <c r="B8" s="16" t="s">
        <v>18</v>
      </c>
      <c r="C8" s="17"/>
      <c r="D8" s="18"/>
      <c r="E8" s="18"/>
      <c r="F8" s="18"/>
      <c r="G8" s="19"/>
    </row>
    <row r="9" spans="1:7" ht="76.5" x14ac:dyDescent="0.2">
      <c r="A9" s="15" t="s">
        <v>34</v>
      </c>
      <c r="B9" s="22" t="s">
        <v>30</v>
      </c>
      <c r="C9" s="26" t="s">
        <v>23</v>
      </c>
      <c r="D9" s="18">
        <v>1</v>
      </c>
      <c r="E9" s="35"/>
      <c r="F9" s="18">
        <f t="shared" ref="F9:F21" si="0">D9*E9</f>
        <v>0</v>
      </c>
      <c r="G9" s="19"/>
    </row>
    <row r="10" spans="1:7" ht="39.75" x14ac:dyDescent="0.2">
      <c r="A10" s="23" t="s">
        <v>35</v>
      </c>
      <c r="B10" s="38" t="s">
        <v>20</v>
      </c>
      <c r="C10" s="24" t="s">
        <v>13</v>
      </c>
      <c r="D10" s="39">
        <v>2.2000000000000002</v>
      </c>
      <c r="E10" s="36"/>
      <c r="F10" s="18">
        <f t="shared" si="0"/>
        <v>0</v>
      </c>
      <c r="G10" s="19"/>
    </row>
    <row r="11" spans="1:7" ht="51" x14ac:dyDescent="0.2">
      <c r="A11" s="23" t="s">
        <v>36</v>
      </c>
      <c r="B11" s="22" t="s">
        <v>21</v>
      </c>
      <c r="C11" s="24" t="s">
        <v>17</v>
      </c>
      <c r="D11" s="39">
        <v>27</v>
      </c>
      <c r="E11" s="37"/>
      <c r="F11" s="18">
        <f t="shared" si="0"/>
        <v>0</v>
      </c>
      <c r="G11" s="19"/>
    </row>
    <row r="12" spans="1:7" ht="27" x14ac:dyDescent="0.2">
      <c r="A12" s="23" t="s">
        <v>37</v>
      </c>
      <c r="B12" s="22" t="s">
        <v>24</v>
      </c>
      <c r="C12" s="25" t="s">
        <v>12</v>
      </c>
      <c r="D12" s="39">
        <v>410</v>
      </c>
      <c r="E12" s="36"/>
      <c r="F12" s="18">
        <f t="shared" si="0"/>
        <v>0</v>
      </c>
      <c r="G12" s="19"/>
    </row>
    <row r="13" spans="1:7" ht="66.75" x14ac:dyDescent="0.2">
      <c r="A13" s="23" t="s">
        <v>38</v>
      </c>
      <c r="B13" s="38" t="s">
        <v>25</v>
      </c>
      <c r="C13" s="25" t="s">
        <v>12</v>
      </c>
      <c r="D13" s="39">
        <v>410</v>
      </c>
      <c r="E13" s="36"/>
      <c r="F13" s="18">
        <f t="shared" si="0"/>
        <v>0</v>
      </c>
      <c r="G13" s="19"/>
    </row>
    <row r="14" spans="1:7" ht="63.75" x14ac:dyDescent="0.2">
      <c r="A14" s="23" t="s">
        <v>39</v>
      </c>
      <c r="B14" s="38" t="s">
        <v>47</v>
      </c>
      <c r="C14" s="25" t="s">
        <v>17</v>
      </c>
      <c r="D14" s="40">
        <v>4</v>
      </c>
      <c r="E14" s="37"/>
      <c r="F14" s="39">
        <f t="shared" si="0"/>
        <v>0</v>
      </c>
      <c r="G14" s="19"/>
    </row>
    <row r="15" spans="1:7" ht="51" x14ac:dyDescent="0.2">
      <c r="A15" s="23" t="s">
        <v>40</v>
      </c>
      <c r="B15" s="38" t="s">
        <v>49</v>
      </c>
      <c r="C15" s="25" t="s">
        <v>17</v>
      </c>
      <c r="D15" s="40">
        <v>27</v>
      </c>
      <c r="E15" s="37"/>
      <c r="F15" s="39">
        <f t="shared" si="0"/>
        <v>0</v>
      </c>
      <c r="G15" s="19"/>
    </row>
    <row r="16" spans="1:7" x14ac:dyDescent="0.2">
      <c r="A16" s="23" t="s">
        <v>41</v>
      </c>
      <c r="B16" s="22" t="s">
        <v>27</v>
      </c>
      <c r="C16" s="25" t="s">
        <v>17</v>
      </c>
      <c r="D16" s="40">
        <v>4</v>
      </c>
      <c r="E16" s="37"/>
      <c r="F16" s="18">
        <f t="shared" si="0"/>
        <v>0</v>
      </c>
      <c r="G16" s="19"/>
    </row>
    <row r="17" spans="1:7" ht="27" x14ac:dyDescent="0.2">
      <c r="A17" s="23" t="s">
        <v>42</v>
      </c>
      <c r="B17" s="22" t="s">
        <v>31</v>
      </c>
      <c r="C17" s="25" t="s">
        <v>12</v>
      </c>
      <c r="D17" s="40">
        <v>410</v>
      </c>
      <c r="E17" s="37"/>
      <c r="F17" s="18">
        <f t="shared" si="0"/>
        <v>0</v>
      </c>
      <c r="G17" s="19"/>
    </row>
    <row r="18" spans="1:7" ht="25.5" x14ac:dyDescent="0.2">
      <c r="A18" s="23" t="s">
        <v>43</v>
      </c>
      <c r="B18" s="22" t="s">
        <v>26</v>
      </c>
      <c r="C18" s="17" t="s">
        <v>14</v>
      </c>
      <c r="D18" s="18">
        <v>615</v>
      </c>
      <c r="E18" s="35"/>
      <c r="F18" s="18">
        <f t="shared" si="0"/>
        <v>0</v>
      </c>
      <c r="G18" s="19"/>
    </row>
    <row r="19" spans="1:7" x14ac:dyDescent="0.2">
      <c r="A19" s="23" t="s">
        <v>44</v>
      </c>
      <c r="B19" s="22" t="s">
        <v>19</v>
      </c>
      <c r="C19" s="17" t="s">
        <v>14</v>
      </c>
      <c r="D19" s="18">
        <v>615</v>
      </c>
      <c r="E19" s="35"/>
      <c r="F19" s="18">
        <f t="shared" si="0"/>
        <v>0</v>
      </c>
      <c r="G19" s="19"/>
    </row>
    <row r="20" spans="1:7" ht="52.5" x14ac:dyDescent="0.2">
      <c r="A20" s="23" t="s">
        <v>45</v>
      </c>
      <c r="B20" s="22" t="s">
        <v>28</v>
      </c>
      <c r="C20" s="17" t="s">
        <v>13</v>
      </c>
      <c r="D20" s="18">
        <v>10</v>
      </c>
      <c r="E20" s="35"/>
      <c r="F20" s="18">
        <f t="shared" si="0"/>
        <v>0</v>
      </c>
      <c r="G20" s="19"/>
    </row>
    <row r="21" spans="1:7" ht="52.5" x14ac:dyDescent="0.2">
      <c r="A21" s="23" t="s">
        <v>46</v>
      </c>
      <c r="B21" s="22" t="s">
        <v>29</v>
      </c>
      <c r="C21" s="17" t="s">
        <v>13</v>
      </c>
      <c r="D21" s="18">
        <v>15</v>
      </c>
      <c r="E21" s="35"/>
      <c r="F21" s="18">
        <f t="shared" si="0"/>
        <v>0</v>
      </c>
      <c r="G21" s="19"/>
    </row>
    <row r="22" spans="1:7" x14ac:dyDescent="0.2">
      <c r="A22" s="41" t="str">
        <f>+CONCATENATE(A7,"- UKUPNO:")</f>
        <v>B. RADOVI NA SANACIJI AB STUPOVA- UKUPNO:</v>
      </c>
      <c r="B22" s="41"/>
      <c r="C22" s="41"/>
      <c r="D22" s="41"/>
      <c r="E22" s="41"/>
      <c r="F22" s="20">
        <f>SUM(F9:F21)</f>
        <v>0</v>
      </c>
      <c r="G22" s="19"/>
    </row>
    <row r="23" spans="1:7" x14ac:dyDescent="0.2">
      <c r="A23" s="15"/>
      <c r="B23" s="16"/>
      <c r="C23" s="17"/>
      <c r="D23" s="18"/>
      <c r="E23" s="18"/>
      <c r="F23" s="18"/>
      <c r="G23" s="19"/>
    </row>
    <row r="24" spans="1:7" x14ac:dyDescent="0.2">
      <c r="A24" s="41" t="s">
        <v>33</v>
      </c>
      <c r="B24" s="41"/>
      <c r="C24" s="41"/>
      <c r="D24" s="41"/>
      <c r="E24" s="41"/>
      <c r="F24" s="41"/>
      <c r="G24" s="21"/>
    </row>
    <row r="25" spans="1:7" ht="25.5" x14ac:dyDescent="0.2">
      <c r="A25" s="7" t="s">
        <v>15</v>
      </c>
      <c r="B25" s="22" t="s">
        <v>22</v>
      </c>
      <c r="C25" s="26" t="s">
        <v>23</v>
      </c>
      <c r="D25" s="18">
        <v>1</v>
      </c>
      <c r="E25" s="35"/>
      <c r="F25" s="18">
        <f t="shared" ref="F25" si="1">D25*E25</f>
        <v>0</v>
      </c>
      <c r="G25" s="19"/>
    </row>
    <row r="26" spans="1:7" s="27" customFormat="1" x14ac:dyDescent="0.2">
      <c r="A26" s="41" t="str">
        <f>+CONCATENATE(A24,"- UKUPNO:")</f>
        <v>C. ZAVRŠNI I OSTALI RADOVI- UKUPNO:</v>
      </c>
      <c r="B26" s="41"/>
      <c r="C26" s="41"/>
      <c r="D26" s="41"/>
      <c r="E26" s="41"/>
      <c r="F26" s="20">
        <f>SUM(F25:F25)</f>
        <v>0</v>
      </c>
      <c r="G26" s="21"/>
    </row>
    <row r="27" spans="1:7" s="27" customFormat="1" x14ac:dyDescent="0.2">
      <c r="A27" s="28"/>
      <c r="B27" s="29"/>
      <c r="C27" s="28"/>
      <c r="D27" s="28"/>
      <c r="E27" s="28"/>
      <c r="F27" s="28"/>
      <c r="G27" s="30"/>
    </row>
    <row r="28" spans="1:7" s="27" customFormat="1" x14ac:dyDescent="0.2">
      <c r="A28" s="45" t="s">
        <v>3</v>
      </c>
      <c r="B28" s="46"/>
      <c r="C28" s="46"/>
      <c r="D28" s="46"/>
      <c r="E28" s="46"/>
      <c r="F28" s="47"/>
      <c r="G28" s="31"/>
    </row>
    <row r="29" spans="1:7" x14ac:dyDescent="0.2">
      <c r="A29" s="11">
        <v>1</v>
      </c>
      <c r="B29" s="48" t="str">
        <f>+CONCATENATE(A3)</f>
        <v>A. ZEMLJANI RADOVI</v>
      </c>
      <c r="C29" s="49"/>
      <c r="D29" s="49"/>
      <c r="E29" s="50"/>
      <c r="F29" s="18">
        <f>+F5</f>
        <v>0</v>
      </c>
      <c r="G29" s="19"/>
    </row>
    <row r="30" spans="1:7" x14ac:dyDescent="0.2">
      <c r="A30" s="11">
        <v>2</v>
      </c>
      <c r="B30" s="48" t="str">
        <f>+A7</f>
        <v>B. RADOVI NA SANACIJI AB STUPOVA</v>
      </c>
      <c r="C30" s="49"/>
      <c r="D30" s="49"/>
      <c r="E30" s="50"/>
      <c r="F30" s="18">
        <f>+F22</f>
        <v>0</v>
      </c>
      <c r="G30" s="19"/>
    </row>
    <row r="31" spans="1:7" x14ac:dyDescent="0.2">
      <c r="A31" s="11">
        <v>3</v>
      </c>
      <c r="B31" s="48" t="str">
        <f>+CONCATENATE(A24)</f>
        <v>C. ZAVRŠNI I OSTALI RADOVI</v>
      </c>
      <c r="C31" s="49"/>
      <c r="D31" s="49"/>
      <c r="E31" s="50"/>
      <c r="F31" s="18">
        <f>+F26</f>
        <v>0</v>
      </c>
      <c r="G31" s="19"/>
    </row>
    <row r="32" spans="1:7" x14ac:dyDescent="0.2">
      <c r="A32" s="42" t="s">
        <v>2</v>
      </c>
      <c r="B32" s="43"/>
      <c r="C32" s="43"/>
      <c r="D32" s="43"/>
      <c r="E32" s="44"/>
      <c r="F32" s="32">
        <f>SUM(F29:F31)</f>
        <v>0</v>
      </c>
      <c r="G32" s="33"/>
    </row>
    <row r="33" spans="1:6" x14ac:dyDescent="0.2">
      <c r="A33" s="42" t="s">
        <v>10</v>
      </c>
      <c r="B33" s="43"/>
      <c r="C33" s="43"/>
      <c r="D33" s="43"/>
      <c r="E33" s="44"/>
      <c r="F33" s="32">
        <f>+F32*0.25</f>
        <v>0</v>
      </c>
    </row>
    <row r="34" spans="1:6" x14ac:dyDescent="0.2">
      <c r="A34" s="42" t="s">
        <v>11</v>
      </c>
      <c r="B34" s="43"/>
      <c r="C34" s="43"/>
      <c r="D34" s="43"/>
      <c r="E34" s="44"/>
      <c r="F34" s="32">
        <f>+F32+F33</f>
        <v>0</v>
      </c>
    </row>
  </sheetData>
  <sheetProtection formatColumns="0" formatRows="0"/>
  <mergeCells count="13">
    <mergeCell ref="A34:E34"/>
    <mergeCell ref="A28:F28"/>
    <mergeCell ref="B29:E29"/>
    <mergeCell ref="B30:E30"/>
    <mergeCell ref="B31:E31"/>
    <mergeCell ref="A32:E32"/>
    <mergeCell ref="A33:E33"/>
    <mergeCell ref="A26:E26"/>
    <mergeCell ref="A3:F3"/>
    <mergeCell ref="A5:E5"/>
    <mergeCell ref="A7:F7"/>
    <mergeCell ref="A22:E22"/>
    <mergeCell ref="A24:F24"/>
  </mergeCells>
  <pageMargins left="0.25" right="0.25" top="0.75" bottom="0.75" header="0.3" footer="0.3"/>
  <pageSetup paperSize="9" scale="71" orientation="portrait" useFirstPageNumber="1" r:id="rId1"/>
  <headerFooter>
    <oddFooter>&amp;L&amp;A&amp;C&amp;F&amp;R&amp;P</oddFooter>
  </headerFooter>
  <rowBreaks count="2" manualBreakCount="2">
    <brk id="2" max="5" man="1"/>
    <brk id="2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Građevinski radovi</vt:lpstr>
      <vt:lpstr>'Građevinski radovi'!Ispis_naslova</vt:lpstr>
      <vt:lpstr>'Građevinski radovi'!Podrucje_ispisa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Nada Klepo</cp:lastModifiedBy>
  <cp:lastPrinted>2018-11-19T08:04:01Z</cp:lastPrinted>
  <dcterms:created xsi:type="dcterms:W3CDTF">2010-05-26T10:35:06Z</dcterms:created>
  <dcterms:modified xsi:type="dcterms:W3CDTF">2018-11-20T10:03:41Z</dcterms:modified>
</cp:coreProperties>
</file>