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0" yWindow="120" windowWidth="28640" windowHeight="13260"/>
  </bookViews>
  <sheets>
    <sheet name="Sample &amp; Instructions" sheetId="2" r:id="rId1"/>
    <sheet name="New Worksheet" sheetId="4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4" l="1"/>
  <c r="B37" i="4"/>
  <c r="B25" i="4"/>
  <c r="B36" i="4"/>
  <c r="B24" i="4"/>
  <c r="B35" i="4"/>
  <c r="B23" i="4"/>
  <c r="B34" i="4"/>
  <c r="B22" i="4"/>
  <c r="B33" i="4"/>
  <c r="B21" i="4"/>
  <c r="B32" i="4"/>
  <c r="B20" i="4"/>
  <c r="B31" i="4"/>
  <c r="B19" i="4"/>
  <c r="B30" i="4"/>
  <c r="P40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B18" i="4"/>
  <c r="B29" i="4"/>
  <c r="K14" i="4"/>
  <c r="J14" i="4"/>
  <c r="I14" i="4"/>
  <c r="O13" i="4"/>
  <c r="O26" i="4"/>
  <c r="N13" i="4"/>
  <c r="N26" i="4"/>
  <c r="M13" i="4"/>
  <c r="M26" i="4"/>
  <c r="L13" i="4"/>
  <c r="L37" i="4"/>
  <c r="G13" i="4"/>
  <c r="Q13" i="4"/>
  <c r="O12" i="4"/>
  <c r="O25" i="4"/>
  <c r="N12" i="4"/>
  <c r="N25" i="4"/>
  <c r="M12" i="4"/>
  <c r="M25" i="4"/>
  <c r="L12" i="4"/>
  <c r="L36" i="4"/>
  <c r="G12" i="4"/>
  <c r="Q12" i="4"/>
  <c r="O11" i="4"/>
  <c r="O24" i="4"/>
  <c r="N11" i="4"/>
  <c r="N24" i="4"/>
  <c r="M11" i="4"/>
  <c r="M24" i="4"/>
  <c r="L11" i="4"/>
  <c r="L35" i="4"/>
  <c r="G11" i="4"/>
  <c r="Q11" i="4"/>
  <c r="O10" i="4"/>
  <c r="O23" i="4"/>
  <c r="N10" i="4"/>
  <c r="N23" i="4"/>
  <c r="M10" i="4"/>
  <c r="M23" i="4"/>
  <c r="L10" i="4"/>
  <c r="L34" i="4"/>
  <c r="G10" i="4"/>
  <c r="Q10" i="4"/>
  <c r="O9" i="4"/>
  <c r="O22" i="4"/>
  <c r="N9" i="4"/>
  <c r="N22" i="4"/>
  <c r="M9" i="4"/>
  <c r="M22" i="4"/>
  <c r="L9" i="4"/>
  <c r="L33" i="4"/>
  <c r="G9" i="4"/>
  <c r="Q9" i="4"/>
  <c r="O8" i="4"/>
  <c r="O21" i="4"/>
  <c r="N8" i="4"/>
  <c r="N21" i="4"/>
  <c r="M8" i="4"/>
  <c r="M21" i="4"/>
  <c r="L8" i="4"/>
  <c r="L32" i="4"/>
  <c r="G8" i="4"/>
  <c r="Q8" i="4"/>
  <c r="O7" i="4"/>
  <c r="O20" i="4"/>
  <c r="N7" i="4"/>
  <c r="N20" i="4"/>
  <c r="M7" i="4"/>
  <c r="M20" i="4"/>
  <c r="L7" i="4"/>
  <c r="L31" i="4"/>
  <c r="G7" i="4"/>
  <c r="Q7" i="4"/>
  <c r="O6" i="4"/>
  <c r="O19" i="4"/>
  <c r="N6" i="4"/>
  <c r="N19" i="4"/>
  <c r="M6" i="4"/>
  <c r="M19" i="4"/>
  <c r="L6" i="4"/>
  <c r="L5" i="4"/>
  <c r="L14" i="4"/>
  <c r="G6" i="4"/>
  <c r="Q6" i="4"/>
  <c r="O5" i="4"/>
  <c r="O18" i="4"/>
  <c r="N5" i="4"/>
  <c r="N18" i="4"/>
  <c r="M5" i="4"/>
  <c r="L29" i="4"/>
  <c r="G5" i="4"/>
  <c r="Q5" i="4"/>
  <c r="B18" i="2"/>
  <c r="B29" i="2"/>
  <c r="Q14" i="4"/>
  <c r="P8" i="4"/>
  <c r="P32" i="4"/>
  <c r="K27" i="4"/>
  <c r="L21" i="4"/>
  <c r="L47" i="4"/>
  <c r="L22" i="4"/>
  <c r="L48" i="4"/>
  <c r="L23" i="4"/>
  <c r="I27" i="4"/>
  <c r="L19" i="4"/>
  <c r="L26" i="4"/>
  <c r="L52" i="4"/>
  <c r="M14" i="4"/>
  <c r="P25" i="4"/>
  <c r="P24" i="4"/>
  <c r="P12" i="4"/>
  <c r="P36" i="4"/>
  <c r="P22" i="4"/>
  <c r="L20" i="4"/>
  <c r="L46" i="4"/>
  <c r="P21" i="4"/>
  <c r="P47" i="4"/>
  <c r="J27" i="4"/>
  <c r="L24" i="4"/>
  <c r="L50" i="4"/>
  <c r="L25" i="4"/>
  <c r="L51" i="4"/>
  <c r="P19" i="4"/>
  <c r="L49" i="4"/>
  <c r="N27" i="4"/>
  <c r="P23" i="4"/>
  <c r="O27" i="4"/>
  <c r="P20" i="4"/>
  <c r="P26" i="4"/>
  <c r="P6" i="4"/>
  <c r="P30" i="4"/>
  <c r="P10" i="4"/>
  <c r="P34" i="4"/>
  <c r="N14" i="4"/>
  <c r="L18" i="4"/>
  <c r="L30" i="4"/>
  <c r="L45" i="4"/>
  <c r="P11" i="4"/>
  <c r="P35" i="4"/>
  <c r="P5" i="4"/>
  <c r="P9" i="4"/>
  <c r="P33" i="4"/>
  <c r="P13" i="4"/>
  <c r="P37" i="4"/>
  <c r="O14" i="4"/>
  <c r="M18" i="4"/>
  <c r="P7" i="4"/>
  <c r="P31" i="4"/>
  <c r="P40" i="2"/>
  <c r="P51" i="4"/>
  <c r="P50" i="4"/>
  <c r="P45" i="4"/>
  <c r="P48" i="4"/>
  <c r="P49" i="4"/>
  <c r="L38" i="4"/>
  <c r="L44" i="4"/>
  <c r="L27" i="4"/>
  <c r="P52" i="4"/>
  <c r="P46" i="4"/>
  <c r="M27" i="4"/>
  <c r="P18" i="4"/>
  <c r="P29" i="4"/>
  <c r="P38" i="4"/>
  <c r="P14" i="4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4" i="2"/>
  <c r="J14" i="2"/>
  <c r="I14" i="2"/>
  <c r="O13" i="2"/>
  <c r="O26" i="2"/>
  <c r="N13" i="2"/>
  <c r="N26" i="2"/>
  <c r="M13" i="2"/>
  <c r="M26" i="2"/>
  <c r="O12" i="2"/>
  <c r="O25" i="2"/>
  <c r="N12" i="2"/>
  <c r="N25" i="2"/>
  <c r="M12" i="2"/>
  <c r="M25" i="2"/>
  <c r="O11" i="2"/>
  <c r="O24" i="2"/>
  <c r="N11" i="2"/>
  <c r="N24" i="2"/>
  <c r="M11" i="2"/>
  <c r="M24" i="2"/>
  <c r="O10" i="2"/>
  <c r="O23" i="2"/>
  <c r="N10" i="2"/>
  <c r="N23" i="2"/>
  <c r="M10" i="2"/>
  <c r="M23" i="2"/>
  <c r="O9" i="2"/>
  <c r="O22" i="2"/>
  <c r="N9" i="2"/>
  <c r="N22" i="2"/>
  <c r="M9" i="2"/>
  <c r="M22" i="2"/>
  <c r="O8" i="2"/>
  <c r="O21" i="2"/>
  <c r="N8" i="2"/>
  <c r="N21" i="2"/>
  <c r="M8" i="2"/>
  <c r="M21" i="2"/>
  <c r="O7" i="2"/>
  <c r="O20" i="2"/>
  <c r="N7" i="2"/>
  <c r="N20" i="2"/>
  <c r="M7" i="2"/>
  <c r="M20" i="2"/>
  <c r="O6" i="2"/>
  <c r="O19" i="2"/>
  <c r="N6" i="2"/>
  <c r="N19" i="2"/>
  <c r="M6" i="2"/>
  <c r="M19" i="2"/>
  <c r="O5" i="2"/>
  <c r="O18" i="2"/>
  <c r="N5" i="2"/>
  <c r="N18" i="2"/>
  <c r="M5" i="2"/>
  <c r="M18" i="2"/>
  <c r="P44" i="4"/>
  <c r="P27" i="4"/>
  <c r="P53" i="4"/>
  <c r="L53" i="4"/>
  <c r="P20" i="2"/>
  <c r="P24" i="2"/>
  <c r="P22" i="2"/>
  <c r="P26" i="2"/>
  <c r="J27" i="2"/>
  <c r="L23" i="2"/>
  <c r="P21" i="2"/>
  <c r="P25" i="2"/>
  <c r="L18" i="2"/>
  <c r="L20" i="2"/>
  <c r="L22" i="2"/>
  <c r="L26" i="2"/>
  <c r="L25" i="2"/>
  <c r="L24" i="2"/>
  <c r="O27" i="2"/>
  <c r="K27" i="2"/>
  <c r="N27" i="2"/>
  <c r="P23" i="2"/>
  <c r="L21" i="2"/>
  <c r="P19" i="2"/>
  <c r="M27" i="2"/>
  <c r="L19" i="2"/>
  <c r="I27" i="2"/>
  <c r="P18" i="2"/>
  <c r="N14" i="2"/>
  <c r="P6" i="2"/>
  <c r="O14" i="2"/>
  <c r="P8" i="2"/>
  <c r="P10" i="2"/>
  <c r="P12" i="2"/>
  <c r="M14" i="2"/>
  <c r="P5" i="2"/>
  <c r="P7" i="2"/>
  <c r="P9" i="2"/>
  <c r="P11" i="2"/>
  <c r="P13" i="2"/>
  <c r="P55" i="4"/>
  <c r="P27" i="2"/>
  <c r="L27" i="2"/>
  <c r="P14" i="2"/>
  <c r="L12" i="2"/>
  <c r="G12" i="2"/>
  <c r="L11" i="2"/>
  <c r="G11" i="2"/>
  <c r="L8" i="2"/>
  <c r="G8" i="2"/>
  <c r="L6" i="2"/>
  <c r="G6" i="2"/>
  <c r="L9" i="2"/>
  <c r="G9" i="2"/>
  <c r="L13" i="2"/>
  <c r="G13" i="2"/>
  <c r="L5" i="2"/>
  <c r="L29" i="2"/>
  <c r="G5" i="2"/>
  <c r="L7" i="2"/>
  <c r="G7" i="2"/>
  <c r="L10" i="2"/>
  <c r="G10" i="2"/>
  <c r="L31" i="2"/>
  <c r="L46" i="2"/>
  <c r="L37" i="2"/>
  <c r="L52" i="2"/>
  <c r="L30" i="2"/>
  <c r="L45" i="2"/>
  <c r="L35" i="2"/>
  <c r="L50" i="2"/>
  <c r="L34" i="2"/>
  <c r="L49" i="2"/>
  <c r="L44" i="2"/>
  <c r="L33" i="2"/>
  <c r="L48" i="2"/>
  <c r="L32" i="2"/>
  <c r="L47" i="2"/>
  <c r="L36" i="2"/>
  <c r="L51" i="2"/>
  <c r="Q7" i="2"/>
  <c r="P31" i="2"/>
  <c r="P46" i="2"/>
  <c r="Q13" i="2"/>
  <c r="P37" i="2"/>
  <c r="P52" i="2"/>
  <c r="Q6" i="2"/>
  <c r="P30" i="2"/>
  <c r="P45" i="2"/>
  <c r="Q11" i="2"/>
  <c r="P35" i="2"/>
  <c r="P50" i="2"/>
  <c r="Q10" i="2"/>
  <c r="P34" i="2"/>
  <c r="P49" i="2"/>
  <c r="Q5" i="2"/>
  <c r="P29" i="2"/>
  <c r="Q9" i="2"/>
  <c r="P33" i="2"/>
  <c r="P48" i="2"/>
  <c r="Q8" i="2"/>
  <c r="P32" i="2"/>
  <c r="P47" i="2"/>
  <c r="Q12" i="2"/>
  <c r="P36" i="2"/>
  <c r="P51" i="2"/>
  <c r="L14" i="2"/>
  <c r="L38" i="2"/>
  <c r="L53" i="2"/>
  <c r="P44" i="2"/>
  <c r="P38" i="2"/>
  <c r="Q14" i="2"/>
  <c r="P53" i="2"/>
  <c r="P55" i="2"/>
</calcChain>
</file>

<file path=xl/sharedStrings.xml><?xml version="1.0" encoding="utf-8"?>
<sst xmlns="http://schemas.openxmlformats.org/spreadsheetml/2006/main" count="170" uniqueCount="63">
  <si>
    <t>School</t>
  </si>
  <si>
    <t>Grade Levels Served</t>
  </si>
  <si>
    <t>Free</t>
  </si>
  <si>
    <t>Reduced</t>
  </si>
  <si>
    <t>Paid</t>
  </si>
  <si>
    <t>Total</t>
  </si>
  <si>
    <t>Serving Days</t>
  </si>
  <si>
    <t>Free Average</t>
  </si>
  <si>
    <t>Reduced Average</t>
  </si>
  <si>
    <t>Paid Average</t>
  </si>
  <si>
    <t>Total Student Average</t>
  </si>
  <si>
    <t>K - 5</t>
  </si>
  <si>
    <t>BIC Meal Counts</t>
  </si>
  <si>
    <t>Conservative Estimate to Reach 70% Participation</t>
  </si>
  <si>
    <t>Breakfast</t>
  </si>
  <si>
    <t>Average Eligibility</t>
  </si>
  <si>
    <t>Dual Immersion</t>
  </si>
  <si>
    <t>Mt. Garfield MS</t>
  </si>
  <si>
    <t>6 - 8</t>
  </si>
  <si>
    <t>Bookcliff MS</t>
  </si>
  <si>
    <t>Pear Park</t>
  </si>
  <si>
    <t>Chatfield</t>
  </si>
  <si>
    <t>Grand Mesa MS</t>
  </si>
  <si>
    <t>Orchard Mesa MS</t>
  </si>
  <si>
    <t>Fruitvale</t>
  </si>
  <si>
    <t>Lincoln OM</t>
  </si>
  <si>
    <t>Revenue</t>
  </si>
  <si>
    <t>Est Teaching Staff</t>
  </si>
  <si>
    <t>Profit/(Loss)</t>
  </si>
  <si>
    <t>K-5</t>
  </si>
  <si>
    <t>Grd 6-8</t>
  </si>
  <si>
    <t>Labor Changes</t>
  </si>
  <si>
    <t>Hours</t>
  </si>
  <si>
    <t>Burdened Rate</t>
  </si>
  <si>
    <t>School 1</t>
  </si>
  <si>
    <t>School 2</t>
  </si>
  <si>
    <t>School 3</t>
  </si>
  <si>
    <t>School 4</t>
  </si>
  <si>
    <t>School 6</t>
  </si>
  <si>
    <t>School 7</t>
  </si>
  <si>
    <t>School 5</t>
  </si>
  <si>
    <t>School 8</t>
  </si>
  <si>
    <t>School 9</t>
  </si>
  <si>
    <t>1 hour added to schools 2 and 4</t>
  </si>
  <si>
    <t>2 hours added to schools 3,5,7</t>
  </si>
  <si>
    <t>Net Gain</t>
  </si>
  <si>
    <t>Food Costs</t>
  </si>
  <si>
    <t>Instructions</t>
  </si>
  <si>
    <t>Fill in the following information</t>
  </si>
  <si>
    <t>For each site enter:</t>
  </si>
  <si>
    <t>Number of serving days</t>
  </si>
  <si>
    <t>Average Eligibility Count by Eligibility Type</t>
  </si>
  <si>
    <t>Current Average Daily Participation</t>
  </si>
  <si>
    <t>Enter the Federal Reimbursement Rate by Eligibility Type</t>
  </si>
  <si>
    <t>Enter the food costs (by grade level if they are different</t>
  </si>
  <si>
    <t>Enter the additional hours per day you feel you will need for this program</t>
  </si>
  <si>
    <t>Enter the Average Rate (including employer paid benefits) for this additional time</t>
  </si>
  <si>
    <t>Free ADP</t>
  </si>
  <si>
    <t>Reduced ADP</t>
  </si>
  <si>
    <t>Paid ADP</t>
  </si>
  <si>
    <t>Total ADP</t>
  </si>
  <si>
    <t>Number of Teaching Staff in Classrooms with Breakfast</t>
  </si>
  <si>
    <t>Instructions at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</si>
</sst>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Garamond"/>
      <family val="1"/>
    </font>
    <font>
      <b/>
      <sz val="13"/>
      <color rgb="FF000000"/>
      <name val="Garamond"/>
      <family val="1"/>
    </font>
    <font>
      <sz val="13"/>
      <color theme="1"/>
      <name val="Garamond"/>
      <family val="1"/>
    </font>
    <font>
      <b/>
      <u/>
      <sz val="13"/>
      <color theme="1"/>
      <name val="Garamond"/>
      <family val="1"/>
    </font>
    <font>
      <b/>
      <u/>
      <sz val="13"/>
      <color rgb="FF000000"/>
      <name val="Garamond"/>
      <family val="1"/>
    </font>
    <font>
      <sz val="8"/>
      <name val="Calibri"/>
      <family val="2"/>
      <scheme val="minor"/>
    </font>
    <font>
      <sz val="13"/>
      <color rgb="FFFF0000"/>
      <name val="Garamond"/>
      <family val="1"/>
    </font>
    <font>
      <b/>
      <sz val="13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/>
    <xf numFmtId="9" fontId="4" fillId="3" borderId="0" xfId="0" applyNumberFormat="1" applyFont="1" applyFill="1"/>
    <xf numFmtId="0" fontId="3" fillId="0" borderId="7" xfId="0" applyFont="1" applyBorder="1" applyAlignment="1">
      <alignment horizontal="center" wrapText="1"/>
    </xf>
    <xf numFmtId="0" fontId="3" fillId="0" borderId="8" xfId="0" applyFont="1" applyBorder="1"/>
    <xf numFmtId="49" fontId="3" fillId="0" borderId="8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4" fillId="2" borderId="7" xfId="0" applyFont="1" applyFill="1" applyBorder="1"/>
    <xf numFmtId="49" fontId="4" fillId="2" borderId="7" xfId="0" applyNumberFormat="1" applyFont="1" applyFill="1" applyBorder="1" applyAlignment="1">
      <alignment horizontal="center"/>
    </xf>
    <xf numFmtId="1" fontId="4" fillId="2" borderId="22" xfId="2" applyNumberFormat="1" applyFont="1" applyFill="1" applyBorder="1"/>
    <xf numFmtId="1" fontId="4" fillId="2" borderId="7" xfId="2" applyNumberFormat="1" applyFont="1" applyFill="1" applyBorder="1"/>
    <xf numFmtId="1" fontId="4" fillId="2" borderId="10" xfId="2" applyNumberFormat="1" applyFont="1" applyFill="1" applyBorder="1"/>
    <xf numFmtId="0" fontId="4" fillId="2" borderId="14" xfId="0" applyFont="1" applyFill="1" applyBorder="1"/>
    <xf numFmtId="1" fontId="4" fillId="0" borderId="0" xfId="0" applyNumberFormat="1" applyFont="1" applyFill="1"/>
    <xf numFmtId="0" fontId="4" fillId="3" borderId="0" xfId="0" applyFont="1" applyFill="1"/>
    <xf numFmtId="0" fontId="5" fillId="0" borderId="0" xfId="0" applyFont="1"/>
    <xf numFmtId="44" fontId="4" fillId="3" borderId="17" xfId="1" applyFont="1" applyFill="1" applyBorder="1"/>
    <xf numFmtId="44" fontId="4" fillId="3" borderId="18" xfId="1" applyFont="1" applyFill="1" applyBorder="1"/>
    <xf numFmtId="44" fontId="4" fillId="0" borderId="19" xfId="1" applyFont="1" applyBorder="1"/>
    <xf numFmtId="0" fontId="4" fillId="0" borderId="19" xfId="0" applyFont="1" applyBorder="1"/>
    <xf numFmtId="49" fontId="4" fillId="0" borderId="0" xfId="0" applyNumberFormat="1" applyFont="1" applyFill="1" applyBorder="1" applyAlignment="1">
      <alignment horizontal="center"/>
    </xf>
    <xf numFmtId="44" fontId="4" fillId="0" borderId="20" xfId="1" applyFont="1" applyBorder="1"/>
    <xf numFmtId="44" fontId="4" fillId="0" borderId="0" xfId="1" applyFont="1" applyBorder="1"/>
    <xf numFmtId="44" fontId="4" fillId="0" borderId="21" xfId="1" applyFont="1" applyBorder="1"/>
    <xf numFmtId="0" fontId="5" fillId="0" borderId="15" xfId="0" applyFont="1" applyBorder="1"/>
    <xf numFmtId="0" fontId="4" fillId="0" borderId="1" xfId="0" applyFont="1" applyBorder="1"/>
    <xf numFmtId="0" fontId="4" fillId="0" borderId="24" xfId="0" applyFont="1" applyBorder="1"/>
    <xf numFmtId="44" fontId="4" fillId="0" borderId="23" xfId="0" applyNumberFormat="1" applyFont="1" applyBorder="1"/>
    <xf numFmtId="44" fontId="4" fillId="0" borderId="24" xfId="0" applyNumberFormat="1" applyFont="1" applyBorder="1"/>
    <xf numFmtId="44" fontId="4" fillId="0" borderId="25" xfId="0" applyNumberFormat="1" applyFont="1" applyBorder="1"/>
    <xf numFmtId="164" fontId="4" fillId="0" borderId="0" xfId="0" applyNumberFormat="1" applyFont="1"/>
    <xf numFmtId="0" fontId="5" fillId="0" borderId="23" xfId="0" applyFont="1" applyBorder="1"/>
    <xf numFmtId="49" fontId="4" fillId="0" borderId="24" xfId="0" applyNumberFormat="1" applyFont="1" applyBorder="1" applyAlignment="1">
      <alignment horizontal="right"/>
    </xf>
    <xf numFmtId="0" fontId="4" fillId="3" borderId="24" xfId="0" applyFont="1" applyFill="1" applyBorder="1"/>
    <xf numFmtId="0" fontId="4" fillId="0" borderId="24" xfId="0" applyFont="1" applyBorder="1" applyAlignment="1">
      <alignment horizontal="right"/>
    </xf>
    <xf numFmtId="164" fontId="4" fillId="0" borderId="24" xfId="0" applyNumberFormat="1" applyFont="1" applyBorder="1"/>
    <xf numFmtId="164" fontId="4" fillId="0" borderId="25" xfId="0" applyNumberFormat="1" applyFont="1" applyBorder="1"/>
    <xf numFmtId="0" fontId="5" fillId="0" borderId="17" xfId="0" applyFont="1" applyBorder="1"/>
    <xf numFmtId="49" fontId="4" fillId="0" borderId="18" xfId="0" applyNumberFormat="1" applyFont="1" applyFill="1" applyBorder="1" applyAlignment="1">
      <alignment horizontal="center"/>
    </xf>
    <xf numFmtId="0" fontId="4" fillId="3" borderId="18" xfId="0" applyFont="1" applyFill="1" applyBorder="1"/>
    <xf numFmtId="0" fontId="4" fillId="0" borderId="18" xfId="0" applyFont="1" applyBorder="1" applyAlignment="1">
      <alignment horizontal="center" wrapText="1"/>
    </xf>
    <xf numFmtId="0" fontId="4" fillId="0" borderId="18" xfId="0" applyFont="1" applyBorder="1"/>
    <xf numFmtId="164" fontId="4" fillId="0" borderId="18" xfId="0" applyNumberFormat="1" applyFont="1" applyBorder="1"/>
    <xf numFmtId="164" fontId="4" fillId="0" borderId="19" xfId="0" applyNumberFormat="1" applyFont="1" applyBorder="1"/>
    <xf numFmtId="0" fontId="4" fillId="0" borderId="20" xfId="0" applyFont="1" applyBorder="1" applyAlignment="1">
      <alignment horizontal="left" indent="2"/>
    </xf>
    <xf numFmtId="164" fontId="4" fillId="0" borderId="0" xfId="0" applyNumberFormat="1" applyFont="1" applyBorder="1"/>
    <xf numFmtId="164" fontId="4" fillId="0" borderId="21" xfId="0" applyNumberFormat="1" applyFont="1" applyBorder="1"/>
    <xf numFmtId="0" fontId="4" fillId="0" borderId="15" xfId="0" applyFont="1" applyBorder="1" applyAlignment="1">
      <alignment horizontal="left" indent="2"/>
    </xf>
    <xf numFmtId="164" fontId="4" fillId="0" borderId="1" xfId="0" applyNumberFormat="1" applyFont="1" applyBorder="1"/>
    <xf numFmtId="164" fontId="4" fillId="0" borderId="16" xfId="0" applyNumberFormat="1" applyFont="1" applyBorder="1"/>
    <xf numFmtId="0" fontId="5" fillId="0" borderId="0" xfId="0" applyFont="1" applyFill="1" applyBorder="1"/>
    <xf numFmtId="44" fontId="4" fillId="0" borderId="0" xfId="0" applyNumberFormat="1" applyFont="1"/>
    <xf numFmtId="0" fontId="4" fillId="2" borderId="9" xfId="0" applyFont="1" applyFill="1" applyBorder="1"/>
    <xf numFmtId="49" fontId="4" fillId="2" borderId="9" xfId="0" applyNumberFormat="1" applyFont="1" applyFill="1" applyBorder="1" applyAlignment="1">
      <alignment horizontal="center"/>
    </xf>
    <xf numFmtId="0" fontId="5" fillId="0" borderId="23" xfId="0" applyFont="1" applyFill="1" applyBorder="1"/>
    <xf numFmtId="0" fontId="4" fillId="0" borderId="0" xfId="0" applyFont="1" applyAlignment="1">
      <alignment horizontal="left" indent="1"/>
    </xf>
    <xf numFmtId="0" fontId="4" fillId="3" borderId="0" xfId="0" applyFont="1" applyFill="1" applyAlignment="1">
      <alignment horizontal="left" indent="2"/>
    </xf>
    <xf numFmtId="0" fontId="4" fillId="3" borderId="0" xfId="0" applyFont="1" applyFill="1" applyAlignment="1">
      <alignment horizontal="left" indent="4"/>
    </xf>
    <xf numFmtId="0" fontId="4" fillId="0" borderId="7" xfId="0" applyFont="1" applyFill="1" applyBorder="1"/>
    <xf numFmtId="0" fontId="8" fillId="0" borderId="0" xfId="0" applyFont="1" applyBorder="1"/>
    <xf numFmtId="0" fontId="9" fillId="0" borderId="0" xfId="0" applyFont="1"/>
    <xf numFmtId="0" fontId="5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tabSelected="1" view="pageLayout" workbookViewId="0">
      <selection activeCell="A57" sqref="A57"/>
    </sheetView>
  </sheetViews>
  <sheetFormatPr baseColWidth="10" defaultColWidth="8.83203125" defaultRowHeight="15" x14ac:dyDescent="0"/>
  <cols>
    <col min="1" max="1" width="8.83203125" style="3"/>
    <col min="2" max="2" width="19.6640625" style="3" customWidth="1"/>
    <col min="3" max="4" width="8.83203125" style="3"/>
    <col min="5" max="5" width="10.1640625" style="3" customWidth="1"/>
    <col min="6" max="7" width="8.83203125" style="3"/>
    <col min="8" max="8" width="0" style="3" hidden="1" customWidth="1"/>
    <col min="9" max="9" width="18.5" style="3" bestFit="1" customWidth="1"/>
    <col min="10" max="10" width="16.1640625" style="3" bestFit="1" customWidth="1"/>
    <col min="11" max="11" width="12.5" style="3" customWidth="1"/>
    <col min="12" max="12" width="18.6640625" style="3" bestFit="1" customWidth="1"/>
    <col min="13" max="13" width="18.5" style="3" bestFit="1" customWidth="1"/>
    <col min="14" max="14" width="13.6640625" style="3" bestFit="1" customWidth="1"/>
    <col min="15" max="15" width="18.5" style="3" bestFit="1" customWidth="1"/>
    <col min="16" max="16" width="18.6640625" style="3" bestFit="1" customWidth="1"/>
    <col min="17" max="17" width="13" style="3" bestFit="1" customWidth="1"/>
    <col min="18" max="16384" width="8.83203125" style="3"/>
  </cols>
  <sheetData>
    <row r="1" spans="1:17">
      <c r="A1" s="68" t="s">
        <v>62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70" t="s">
        <v>12</v>
      </c>
      <c r="N1" s="70"/>
      <c r="O1" s="70"/>
      <c r="P1" s="70"/>
    </row>
    <row r="2" spans="1:17" ht="16" thickBot="1">
      <c r="A2" s="4"/>
      <c r="B2" s="4"/>
      <c r="C2" s="2"/>
      <c r="D2" s="72"/>
      <c r="E2" s="72"/>
      <c r="F2" s="72"/>
      <c r="G2" s="72"/>
      <c r="H2" s="73" t="s">
        <v>14</v>
      </c>
      <c r="I2" s="73"/>
      <c r="J2" s="73"/>
      <c r="K2" s="73"/>
      <c r="L2" s="73"/>
      <c r="M2" s="5"/>
      <c r="N2" s="6">
        <v>0.7</v>
      </c>
      <c r="O2" s="5"/>
      <c r="P2" s="5"/>
    </row>
    <row r="3" spans="1:17">
      <c r="A3" s="2"/>
      <c r="B3" s="2"/>
      <c r="C3" s="2"/>
      <c r="D3" s="74" t="s">
        <v>15</v>
      </c>
      <c r="E3" s="75"/>
      <c r="F3" s="75"/>
      <c r="G3" s="76"/>
      <c r="H3" s="77"/>
      <c r="I3" s="78"/>
      <c r="J3" s="78"/>
      <c r="K3" s="78"/>
      <c r="L3" s="78"/>
      <c r="M3" s="71" t="s">
        <v>13</v>
      </c>
      <c r="N3" s="71"/>
      <c r="O3" s="71"/>
      <c r="P3" s="71"/>
    </row>
    <row r="4" spans="1:17" ht="45">
      <c r="A4" s="7" t="s">
        <v>6</v>
      </c>
      <c r="B4" s="8" t="s">
        <v>0</v>
      </c>
      <c r="C4" s="9" t="s">
        <v>1</v>
      </c>
      <c r="D4" s="10" t="s">
        <v>2</v>
      </c>
      <c r="E4" s="11" t="s">
        <v>3</v>
      </c>
      <c r="F4" s="11" t="s">
        <v>4</v>
      </c>
      <c r="G4" s="12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4" t="s">
        <v>7</v>
      </c>
      <c r="N4" s="14" t="s">
        <v>8</v>
      </c>
      <c r="O4" s="14" t="s">
        <v>9</v>
      </c>
      <c r="P4" s="14" t="s">
        <v>10</v>
      </c>
      <c r="Q4" s="15" t="s">
        <v>27</v>
      </c>
    </row>
    <row r="5" spans="1:17">
      <c r="A5" s="16">
        <v>169</v>
      </c>
      <c r="B5" s="16" t="s">
        <v>34</v>
      </c>
      <c r="C5" s="17" t="s">
        <v>18</v>
      </c>
      <c r="D5" s="18">
        <v>390</v>
      </c>
      <c r="E5" s="19">
        <v>61</v>
      </c>
      <c r="F5" s="19">
        <v>285</v>
      </c>
      <c r="G5" s="20">
        <f t="shared" ref="G5:G13" si="0">D5+E5+F5</f>
        <v>736</v>
      </c>
      <c r="H5" s="21">
        <v>114</v>
      </c>
      <c r="I5" s="16">
        <v>67</v>
      </c>
      <c r="J5" s="16">
        <v>11</v>
      </c>
      <c r="K5" s="16">
        <v>10</v>
      </c>
      <c r="L5" s="16">
        <f t="shared" ref="L5:L13" si="1">I5+J5+K5</f>
        <v>88</v>
      </c>
      <c r="M5" s="22">
        <f t="shared" ref="M5:M13" si="2">ROUND(D5*$N$2,0)</f>
        <v>273</v>
      </c>
      <c r="N5" s="22">
        <f t="shared" ref="N5:N13" si="3">ROUND(E5*$N$2,0)</f>
        <v>43</v>
      </c>
      <c r="O5" s="22">
        <f t="shared" ref="O5:O13" si="4">ROUND(F5*$N$2,0)</f>
        <v>200</v>
      </c>
      <c r="P5" s="22">
        <f>SUM(M5:O5)</f>
        <v>516</v>
      </c>
      <c r="Q5" s="23">
        <f t="shared" ref="Q5:Q13" si="5">ROUND(G5/25,0)</f>
        <v>29</v>
      </c>
    </row>
    <row r="6" spans="1:17">
      <c r="A6" s="16">
        <v>169</v>
      </c>
      <c r="B6" s="16" t="s">
        <v>35</v>
      </c>
      <c r="C6" s="17" t="s">
        <v>18</v>
      </c>
      <c r="D6" s="18">
        <v>269</v>
      </c>
      <c r="E6" s="19">
        <v>95</v>
      </c>
      <c r="F6" s="19">
        <v>310</v>
      </c>
      <c r="G6" s="20">
        <f t="shared" si="0"/>
        <v>674</v>
      </c>
      <c r="H6" s="21">
        <v>114</v>
      </c>
      <c r="I6" s="16">
        <v>71</v>
      </c>
      <c r="J6" s="16">
        <v>23</v>
      </c>
      <c r="K6" s="16">
        <v>16</v>
      </c>
      <c r="L6" s="16">
        <f t="shared" si="1"/>
        <v>110</v>
      </c>
      <c r="M6" s="22">
        <f t="shared" si="2"/>
        <v>188</v>
      </c>
      <c r="N6" s="22">
        <f t="shared" si="3"/>
        <v>67</v>
      </c>
      <c r="O6" s="22">
        <f t="shared" si="4"/>
        <v>217</v>
      </c>
      <c r="P6" s="22">
        <f t="shared" ref="P6:P13" si="6">SUM(M6:O6)</f>
        <v>472</v>
      </c>
      <c r="Q6" s="23">
        <f t="shared" si="5"/>
        <v>27</v>
      </c>
    </row>
    <row r="7" spans="1:17">
      <c r="A7" s="16">
        <v>169</v>
      </c>
      <c r="B7" s="16" t="s">
        <v>36</v>
      </c>
      <c r="C7" s="17" t="s">
        <v>18</v>
      </c>
      <c r="D7" s="18">
        <v>325</v>
      </c>
      <c r="E7" s="19">
        <v>87</v>
      </c>
      <c r="F7" s="19">
        <v>230</v>
      </c>
      <c r="G7" s="20">
        <f t="shared" si="0"/>
        <v>642</v>
      </c>
      <c r="H7" s="21">
        <v>114</v>
      </c>
      <c r="I7" s="16">
        <v>144</v>
      </c>
      <c r="J7" s="16">
        <v>34</v>
      </c>
      <c r="K7" s="16">
        <v>18</v>
      </c>
      <c r="L7" s="16">
        <f t="shared" si="1"/>
        <v>196</v>
      </c>
      <c r="M7" s="22">
        <f t="shared" si="2"/>
        <v>228</v>
      </c>
      <c r="N7" s="22">
        <f t="shared" si="3"/>
        <v>61</v>
      </c>
      <c r="O7" s="22">
        <f t="shared" si="4"/>
        <v>161</v>
      </c>
      <c r="P7" s="22">
        <f t="shared" si="6"/>
        <v>450</v>
      </c>
      <c r="Q7" s="23">
        <f t="shared" si="5"/>
        <v>26</v>
      </c>
    </row>
    <row r="8" spans="1:17">
      <c r="A8" s="16">
        <v>169</v>
      </c>
      <c r="B8" s="16" t="s">
        <v>37</v>
      </c>
      <c r="C8" s="17" t="s">
        <v>18</v>
      </c>
      <c r="D8" s="18">
        <v>225</v>
      </c>
      <c r="E8" s="19">
        <v>71</v>
      </c>
      <c r="F8" s="19">
        <v>258</v>
      </c>
      <c r="G8" s="20">
        <f t="shared" si="0"/>
        <v>554</v>
      </c>
      <c r="H8" s="21">
        <v>114</v>
      </c>
      <c r="I8" s="16">
        <v>44</v>
      </c>
      <c r="J8" s="16">
        <v>13</v>
      </c>
      <c r="K8" s="16">
        <v>6</v>
      </c>
      <c r="L8" s="16">
        <f t="shared" si="1"/>
        <v>63</v>
      </c>
      <c r="M8" s="22">
        <f t="shared" si="2"/>
        <v>158</v>
      </c>
      <c r="N8" s="22">
        <f t="shared" si="3"/>
        <v>50</v>
      </c>
      <c r="O8" s="22">
        <f t="shared" si="4"/>
        <v>181</v>
      </c>
      <c r="P8" s="22">
        <f t="shared" si="6"/>
        <v>389</v>
      </c>
      <c r="Q8" s="23">
        <f t="shared" si="5"/>
        <v>22</v>
      </c>
    </row>
    <row r="9" spans="1:17">
      <c r="A9" s="16">
        <v>165</v>
      </c>
      <c r="B9" s="16" t="s">
        <v>40</v>
      </c>
      <c r="C9" s="17" t="s">
        <v>11</v>
      </c>
      <c r="D9" s="18">
        <v>181</v>
      </c>
      <c r="E9" s="19">
        <v>35</v>
      </c>
      <c r="F9" s="19">
        <v>170</v>
      </c>
      <c r="G9" s="20">
        <f t="shared" si="0"/>
        <v>386</v>
      </c>
      <c r="H9" s="21">
        <v>112</v>
      </c>
      <c r="I9" s="16">
        <v>64</v>
      </c>
      <c r="J9" s="16">
        <v>9</v>
      </c>
      <c r="K9" s="16">
        <v>9</v>
      </c>
      <c r="L9" s="16">
        <f t="shared" si="1"/>
        <v>82</v>
      </c>
      <c r="M9" s="22">
        <f t="shared" si="2"/>
        <v>127</v>
      </c>
      <c r="N9" s="22">
        <f t="shared" si="3"/>
        <v>25</v>
      </c>
      <c r="O9" s="22">
        <f t="shared" si="4"/>
        <v>119</v>
      </c>
      <c r="P9" s="22">
        <f t="shared" si="6"/>
        <v>271</v>
      </c>
      <c r="Q9" s="23">
        <f t="shared" si="5"/>
        <v>15</v>
      </c>
    </row>
    <row r="10" spans="1:17">
      <c r="A10" s="16">
        <v>134</v>
      </c>
      <c r="B10" s="16" t="s">
        <v>38</v>
      </c>
      <c r="C10" s="17" t="s">
        <v>11</v>
      </c>
      <c r="D10" s="18">
        <v>153</v>
      </c>
      <c r="E10" s="19">
        <v>25</v>
      </c>
      <c r="F10" s="19">
        <v>98</v>
      </c>
      <c r="G10" s="20">
        <f t="shared" si="0"/>
        <v>276</v>
      </c>
      <c r="H10" s="21">
        <v>91</v>
      </c>
      <c r="I10" s="16">
        <v>56</v>
      </c>
      <c r="J10" s="16">
        <v>7</v>
      </c>
      <c r="K10" s="16">
        <v>11</v>
      </c>
      <c r="L10" s="16">
        <f t="shared" si="1"/>
        <v>74</v>
      </c>
      <c r="M10" s="22">
        <f t="shared" si="2"/>
        <v>107</v>
      </c>
      <c r="N10" s="22">
        <f t="shared" si="3"/>
        <v>18</v>
      </c>
      <c r="O10" s="22">
        <f t="shared" si="4"/>
        <v>69</v>
      </c>
      <c r="P10" s="22">
        <f t="shared" si="6"/>
        <v>194</v>
      </c>
      <c r="Q10" s="23">
        <f t="shared" si="5"/>
        <v>11</v>
      </c>
    </row>
    <row r="11" spans="1:17">
      <c r="A11" s="16">
        <v>165</v>
      </c>
      <c r="B11" s="16" t="s">
        <v>39</v>
      </c>
      <c r="C11" s="17" t="s">
        <v>11</v>
      </c>
      <c r="D11" s="18">
        <v>226</v>
      </c>
      <c r="E11" s="19">
        <v>39</v>
      </c>
      <c r="F11" s="19">
        <v>242</v>
      </c>
      <c r="G11" s="20">
        <f t="shared" si="0"/>
        <v>507</v>
      </c>
      <c r="H11" s="21">
        <v>112</v>
      </c>
      <c r="I11" s="16">
        <v>64</v>
      </c>
      <c r="J11" s="16">
        <v>9</v>
      </c>
      <c r="K11" s="16">
        <v>12</v>
      </c>
      <c r="L11" s="16">
        <f t="shared" si="1"/>
        <v>85</v>
      </c>
      <c r="M11" s="22">
        <f t="shared" si="2"/>
        <v>158</v>
      </c>
      <c r="N11" s="22">
        <f t="shared" si="3"/>
        <v>27</v>
      </c>
      <c r="O11" s="22">
        <f t="shared" si="4"/>
        <v>169</v>
      </c>
      <c r="P11" s="22">
        <f t="shared" si="6"/>
        <v>354</v>
      </c>
      <c r="Q11" s="23">
        <f t="shared" si="5"/>
        <v>20</v>
      </c>
    </row>
    <row r="12" spans="1:17">
      <c r="A12" s="16">
        <v>165</v>
      </c>
      <c r="B12" s="16" t="s">
        <v>41</v>
      </c>
      <c r="C12" s="17" t="s">
        <v>11</v>
      </c>
      <c r="D12" s="18">
        <v>148</v>
      </c>
      <c r="E12" s="19">
        <v>45</v>
      </c>
      <c r="F12" s="19">
        <v>186</v>
      </c>
      <c r="G12" s="20">
        <f t="shared" si="0"/>
        <v>379</v>
      </c>
      <c r="H12" s="21">
        <v>112</v>
      </c>
      <c r="I12" s="16">
        <v>33</v>
      </c>
      <c r="J12" s="16">
        <v>6</v>
      </c>
      <c r="K12" s="16">
        <v>9</v>
      </c>
      <c r="L12" s="16">
        <f t="shared" si="1"/>
        <v>48</v>
      </c>
      <c r="M12" s="22">
        <f t="shared" si="2"/>
        <v>104</v>
      </c>
      <c r="N12" s="22">
        <f t="shared" si="3"/>
        <v>32</v>
      </c>
      <c r="O12" s="22">
        <f t="shared" si="4"/>
        <v>130</v>
      </c>
      <c r="P12" s="22">
        <f t="shared" si="6"/>
        <v>266</v>
      </c>
      <c r="Q12" s="23">
        <f t="shared" si="5"/>
        <v>15</v>
      </c>
    </row>
    <row r="13" spans="1:17">
      <c r="A13" s="16">
        <v>165</v>
      </c>
      <c r="B13" s="16" t="s">
        <v>42</v>
      </c>
      <c r="C13" s="17" t="s">
        <v>11</v>
      </c>
      <c r="D13" s="18">
        <v>211</v>
      </c>
      <c r="E13" s="19">
        <v>80</v>
      </c>
      <c r="F13" s="19">
        <v>199</v>
      </c>
      <c r="G13" s="20">
        <f t="shared" si="0"/>
        <v>490</v>
      </c>
      <c r="H13" s="21">
        <v>112</v>
      </c>
      <c r="I13" s="16">
        <v>65</v>
      </c>
      <c r="J13" s="16">
        <v>24</v>
      </c>
      <c r="K13" s="16">
        <v>12</v>
      </c>
      <c r="L13" s="16">
        <f t="shared" si="1"/>
        <v>101</v>
      </c>
      <c r="M13" s="22">
        <f t="shared" si="2"/>
        <v>148</v>
      </c>
      <c r="N13" s="22">
        <f t="shared" si="3"/>
        <v>56</v>
      </c>
      <c r="O13" s="22">
        <f t="shared" si="4"/>
        <v>139</v>
      </c>
      <c r="P13" s="22">
        <f t="shared" si="6"/>
        <v>343</v>
      </c>
      <c r="Q13" s="23">
        <f t="shared" si="5"/>
        <v>20</v>
      </c>
    </row>
    <row r="14" spans="1:17">
      <c r="I14" s="3">
        <f>SUM(I5:I13)</f>
        <v>608</v>
      </c>
      <c r="J14" s="3">
        <f t="shared" ref="J14:P14" si="7">SUM(J5:J13)</f>
        <v>136</v>
      </c>
      <c r="K14" s="3">
        <f t="shared" si="7"/>
        <v>103</v>
      </c>
      <c r="L14" s="3">
        <f t="shared" si="7"/>
        <v>847</v>
      </c>
      <c r="M14" s="5">
        <f t="shared" si="7"/>
        <v>1491</v>
      </c>
      <c r="N14" s="5">
        <f t="shared" si="7"/>
        <v>379</v>
      </c>
      <c r="O14" s="5">
        <f t="shared" si="7"/>
        <v>1385</v>
      </c>
      <c r="P14" s="5">
        <f t="shared" si="7"/>
        <v>3255</v>
      </c>
      <c r="Q14" s="3">
        <f>SUM(Q5:Q13)</f>
        <v>185</v>
      </c>
    </row>
    <row r="16" spans="1:17" ht="16" thickBot="1"/>
    <row r="17" spans="2:16">
      <c r="B17" s="24"/>
      <c r="I17" s="25">
        <v>1.89</v>
      </c>
      <c r="J17" s="26">
        <v>1.59</v>
      </c>
      <c r="K17" s="26">
        <v>0.28000000000000003</v>
      </c>
      <c r="L17" s="27" t="s">
        <v>5</v>
      </c>
      <c r="M17" s="25">
        <v>1.89</v>
      </c>
      <c r="N17" s="26">
        <v>1.59</v>
      </c>
      <c r="O17" s="26">
        <v>0.28000000000000003</v>
      </c>
      <c r="P17" s="28" t="s">
        <v>5</v>
      </c>
    </row>
    <row r="18" spans="2:16">
      <c r="B18" s="16" t="str">
        <f>B5</f>
        <v>School 1</v>
      </c>
      <c r="C18" s="29"/>
      <c r="I18" s="30">
        <f t="shared" ref="I18:I26" si="8">(I5*A5)*$I$17</f>
        <v>21400.469999999998</v>
      </c>
      <c r="J18" s="31">
        <f t="shared" ref="J18:J26" si="9">(J5*A5)*$J$17</f>
        <v>2955.81</v>
      </c>
      <c r="K18" s="31">
        <f t="shared" ref="K18:K26" si="10">(K5*A5)*$K$17</f>
        <v>473.20000000000005</v>
      </c>
      <c r="L18" s="32">
        <f>SUM(I18:K18)</f>
        <v>24829.48</v>
      </c>
      <c r="M18" s="30">
        <f t="shared" ref="M18:M26" si="11">(M5*A5)*$M$17</f>
        <v>87198.93</v>
      </c>
      <c r="N18" s="31">
        <f t="shared" ref="N18:N26" si="12">(N5*A5)*$N$17</f>
        <v>11554.53</v>
      </c>
      <c r="O18" s="31">
        <f t="shared" ref="O18:O26" si="13">(O5*A5)*$O$17</f>
        <v>9464</v>
      </c>
      <c r="P18" s="32">
        <f>SUM(M18:O18)</f>
        <v>108217.45999999999</v>
      </c>
    </row>
    <row r="19" spans="2:16">
      <c r="B19" s="16" t="s">
        <v>35</v>
      </c>
      <c r="C19" s="29"/>
      <c r="I19" s="30">
        <f t="shared" si="8"/>
        <v>22678.11</v>
      </c>
      <c r="J19" s="31">
        <f t="shared" si="9"/>
        <v>6180.33</v>
      </c>
      <c r="K19" s="31">
        <f t="shared" si="10"/>
        <v>757.12000000000012</v>
      </c>
      <c r="L19" s="32">
        <f t="shared" ref="L19:L26" si="14">SUM(I19:K19)</f>
        <v>29615.56</v>
      </c>
      <c r="M19" s="30">
        <f t="shared" si="11"/>
        <v>60049.079999999994</v>
      </c>
      <c r="N19" s="31">
        <f t="shared" si="12"/>
        <v>18003.57</v>
      </c>
      <c r="O19" s="31">
        <f t="shared" si="13"/>
        <v>10268.44</v>
      </c>
      <c r="P19" s="32">
        <f t="shared" ref="P19:P26" si="15">SUM(M19:O19)</f>
        <v>88321.09</v>
      </c>
    </row>
    <row r="20" spans="2:16">
      <c r="B20" s="16" t="s">
        <v>36</v>
      </c>
      <c r="C20" s="29"/>
      <c r="I20" s="30">
        <f t="shared" si="8"/>
        <v>45995.040000000001</v>
      </c>
      <c r="J20" s="31">
        <f t="shared" si="9"/>
        <v>9136.1400000000012</v>
      </c>
      <c r="K20" s="31">
        <f t="shared" si="10"/>
        <v>851.7600000000001</v>
      </c>
      <c r="L20" s="32">
        <f t="shared" si="14"/>
        <v>55982.94</v>
      </c>
      <c r="M20" s="30">
        <f t="shared" si="11"/>
        <v>72825.48</v>
      </c>
      <c r="N20" s="31">
        <f t="shared" si="12"/>
        <v>16391.310000000001</v>
      </c>
      <c r="O20" s="31">
        <f t="shared" si="13"/>
        <v>7618.52</v>
      </c>
      <c r="P20" s="32">
        <f t="shared" si="15"/>
        <v>96835.31</v>
      </c>
    </row>
    <row r="21" spans="2:16">
      <c r="B21" s="16" t="s">
        <v>37</v>
      </c>
      <c r="C21" s="29"/>
      <c r="I21" s="30">
        <f t="shared" si="8"/>
        <v>14054.039999999999</v>
      </c>
      <c r="J21" s="31">
        <f t="shared" si="9"/>
        <v>3493.23</v>
      </c>
      <c r="K21" s="31">
        <f t="shared" si="10"/>
        <v>283.92</v>
      </c>
      <c r="L21" s="32">
        <f t="shared" si="14"/>
        <v>17831.189999999999</v>
      </c>
      <c r="M21" s="30">
        <f t="shared" si="11"/>
        <v>50466.78</v>
      </c>
      <c r="N21" s="31">
        <f t="shared" si="12"/>
        <v>13435.5</v>
      </c>
      <c r="O21" s="31">
        <f t="shared" si="13"/>
        <v>8564.92</v>
      </c>
      <c r="P21" s="32">
        <f t="shared" si="15"/>
        <v>72467.199999999997</v>
      </c>
    </row>
    <row r="22" spans="2:16">
      <c r="B22" s="16" t="s">
        <v>40</v>
      </c>
      <c r="C22" s="29"/>
      <c r="I22" s="30">
        <f t="shared" si="8"/>
        <v>19958.399999999998</v>
      </c>
      <c r="J22" s="31">
        <f t="shared" si="9"/>
        <v>2361.15</v>
      </c>
      <c r="K22" s="31">
        <f t="shared" si="10"/>
        <v>415.8</v>
      </c>
      <c r="L22" s="32">
        <f t="shared" si="14"/>
        <v>22735.35</v>
      </c>
      <c r="M22" s="30">
        <f t="shared" si="11"/>
        <v>39604.949999999997</v>
      </c>
      <c r="N22" s="31">
        <f t="shared" si="12"/>
        <v>6558.75</v>
      </c>
      <c r="O22" s="31">
        <f t="shared" si="13"/>
        <v>5497.8</v>
      </c>
      <c r="P22" s="32">
        <f t="shared" si="15"/>
        <v>51661.5</v>
      </c>
    </row>
    <row r="23" spans="2:16">
      <c r="B23" s="16" t="s">
        <v>38</v>
      </c>
      <c r="C23" s="29"/>
      <c r="I23" s="30">
        <f t="shared" si="8"/>
        <v>14182.56</v>
      </c>
      <c r="J23" s="31">
        <f t="shared" si="9"/>
        <v>1491.42</v>
      </c>
      <c r="K23" s="31">
        <f t="shared" si="10"/>
        <v>412.72</v>
      </c>
      <c r="L23" s="32">
        <f t="shared" si="14"/>
        <v>16086.699999999999</v>
      </c>
      <c r="M23" s="30">
        <f t="shared" si="11"/>
        <v>27098.82</v>
      </c>
      <c r="N23" s="31">
        <f t="shared" si="12"/>
        <v>3835.0800000000004</v>
      </c>
      <c r="O23" s="31">
        <f t="shared" si="13"/>
        <v>2588.88</v>
      </c>
      <c r="P23" s="32">
        <f t="shared" si="15"/>
        <v>33522.78</v>
      </c>
    </row>
    <row r="24" spans="2:16">
      <c r="B24" s="16" t="s">
        <v>39</v>
      </c>
      <c r="C24" s="29"/>
      <c r="I24" s="30">
        <f t="shared" si="8"/>
        <v>19958.399999999998</v>
      </c>
      <c r="J24" s="31">
        <f t="shared" si="9"/>
        <v>2361.15</v>
      </c>
      <c r="K24" s="31">
        <f t="shared" si="10"/>
        <v>554.40000000000009</v>
      </c>
      <c r="L24" s="32">
        <f t="shared" si="14"/>
        <v>22873.95</v>
      </c>
      <c r="M24" s="30">
        <f t="shared" si="11"/>
        <v>49272.299999999996</v>
      </c>
      <c r="N24" s="31">
        <f t="shared" si="12"/>
        <v>7083.4500000000007</v>
      </c>
      <c r="O24" s="31">
        <f t="shared" si="13"/>
        <v>7807.8000000000011</v>
      </c>
      <c r="P24" s="32">
        <f t="shared" si="15"/>
        <v>64163.55</v>
      </c>
    </row>
    <row r="25" spans="2:16">
      <c r="B25" s="16" t="s">
        <v>41</v>
      </c>
      <c r="C25" s="29"/>
      <c r="I25" s="30">
        <f t="shared" si="8"/>
        <v>10291.049999999999</v>
      </c>
      <c r="J25" s="31">
        <f t="shared" si="9"/>
        <v>1574.1000000000001</v>
      </c>
      <c r="K25" s="31">
        <f t="shared" si="10"/>
        <v>415.8</v>
      </c>
      <c r="L25" s="32">
        <f t="shared" si="14"/>
        <v>12280.949999999999</v>
      </c>
      <c r="M25" s="30">
        <f t="shared" si="11"/>
        <v>32432.399999999998</v>
      </c>
      <c r="N25" s="31">
        <f t="shared" si="12"/>
        <v>8395.2000000000007</v>
      </c>
      <c r="O25" s="31">
        <f t="shared" si="13"/>
        <v>6006.0000000000009</v>
      </c>
      <c r="P25" s="32">
        <f t="shared" si="15"/>
        <v>46833.599999999999</v>
      </c>
    </row>
    <row r="26" spans="2:16" ht="16" thickBot="1">
      <c r="B26" s="16" t="s">
        <v>42</v>
      </c>
      <c r="C26" s="29"/>
      <c r="I26" s="30">
        <f t="shared" si="8"/>
        <v>20270.25</v>
      </c>
      <c r="J26" s="31">
        <f t="shared" si="9"/>
        <v>6296.4000000000005</v>
      </c>
      <c r="K26" s="31">
        <f t="shared" si="10"/>
        <v>554.40000000000009</v>
      </c>
      <c r="L26" s="32">
        <f t="shared" si="14"/>
        <v>27121.050000000003</v>
      </c>
      <c r="M26" s="30">
        <f t="shared" si="11"/>
        <v>46153.799999999996</v>
      </c>
      <c r="N26" s="31">
        <f t="shared" si="12"/>
        <v>14691.6</v>
      </c>
      <c r="O26" s="31">
        <f t="shared" si="13"/>
        <v>6421.8</v>
      </c>
      <c r="P26" s="32">
        <f t="shared" si="15"/>
        <v>67267.199999999997</v>
      </c>
    </row>
    <row r="27" spans="2:16" ht="16" thickBot="1">
      <c r="B27" s="33" t="s">
        <v>26</v>
      </c>
      <c r="C27" s="34"/>
      <c r="D27" s="35"/>
      <c r="E27" s="35"/>
      <c r="F27" s="35"/>
      <c r="G27" s="35"/>
      <c r="H27" s="35"/>
      <c r="I27" s="36">
        <f>SUM(I18:I26)</f>
        <v>188788.31999999998</v>
      </c>
      <c r="J27" s="37">
        <f t="shared" ref="J27:L27" si="16">SUM(J18:J26)</f>
        <v>35849.730000000003</v>
      </c>
      <c r="K27" s="37">
        <f t="shared" si="16"/>
        <v>4719.1200000000008</v>
      </c>
      <c r="L27" s="38">
        <f t="shared" si="16"/>
        <v>229357.17000000004</v>
      </c>
      <c r="M27" s="36">
        <f>SUM(M18:M26)</f>
        <v>465102.54000000004</v>
      </c>
      <c r="N27" s="37">
        <f t="shared" ref="N27" si="17">SUM(N18:N26)</f>
        <v>99948.99</v>
      </c>
      <c r="O27" s="37">
        <f t="shared" ref="O27" si="18">SUM(O18:O26)</f>
        <v>64238.160000000011</v>
      </c>
      <c r="P27" s="38">
        <f t="shared" ref="P27" si="19">SUM(P18:P26)</f>
        <v>629289.68999999994</v>
      </c>
    </row>
    <row r="28" spans="2:16">
      <c r="B28" s="24"/>
    </row>
    <row r="29" spans="2:16">
      <c r="B29" s="16" t="str">
        <f>B18</f>
        <v>School 1</v>
      </c>
      <c r="C29" s="29"/>
      <c r="D29" s="3">
        <v>0.81</v>
      </c>
      <c r="L29" s="39">
        <f t="shared" ref="L29:L37" si="20">(L5*A5)*D29</f>
        <v>12046.320000000002</v>
      </c>
      <c r="P29" s="39">
        <f t="shared" ref="P29:P37" si="21">(P5+Q5)*A5*D29</f>
        <v>74605.05</v>
      </c>
    </row>
    <row r="30" spans="2:16">
      <c r="B30" s="16" t="s">
        <v>35</v>
      </c>
      <c r="C30" s="29"/>
      <c r="D30" s="3">
        <v>0.81</v>
      </c>
      <c r="L30" s="39">
        <f t="shared" si="20"/>
        <v>15057.900000000001</v>
      </c>
      <c r="P30" s="39">
        <f t="shared" si="21"/>
        <v>68308.11</v>
      </c>
    </row>
    <row r="31" spans="2:16">
      <c r="B31" s="16" t="s">
        <v>36</v>
      </c>
      <c r="C31" s="29"/>
      <c r="D31" s="3">
        <v>0.81</v>
      </c>
      <c r="L31" s="39">
        <f t="shared" si="20"/>
        <v>26830.440000000002</v>
      </c>
      <c r="P31" s="39">
        <f t="shared" si="21"/>
        <v>65159.640000000007</v>
      </c>
    </row>
    <row r="32" spans="2:16">
      <c r="B32" s="16" t="s">
        <v>37</v>
      </c>
      <c r="C32" s="29"/>
      <c r="D32" s="3">
        <v>0.81</v>
      </c>
      <c r="L32" s="39">
        <f t="shared" si="20"/>
        <v>8624.07</v>
      </c>
      <c r="P32" s="39">
        <f t="shared" si="21"/>
        <v>56261.79</v>
      </c>
    </row>
    <row r="33" spans="2:16">
      <c r="B33" s="16" t="s">
        <v>40</v>
      </c>
      <c r="C33" s="29"/>
      <c r="D33" s="3">
        <v>0.74</v>
      </c>
      <c r="L33" s="39">
        <f t="shared" si="20"/>
        <v>10012.200000000001</v>
      </c>
      <c r="P33" s="39">
        <f t="shared" si="21"/>
        <v>34920.6</v>
      </c>
    </row>
    <row r="34" spans="2:16">
      <c r="B34" s="16" t="s">
        <v>38</v>
      </c>
      <c r="C34" s="29"/>
      <c r="D34" s="3">
        <v>0.74</v>
      </c>
      <c r="L34" s="39">
        <f t="shared" si="20"/>
        <v>7337.84</v>
      </c>
      <c r="P34" s="39">
        <f t="shared" si="21"/>
        <v>20327.8</v>
      </c>
    </row>
    <row r="35" spans="2:16">
      <c r="B35" s="16" t="s">
        <v>39</v>
      </c>
      <c r="C35" s="29"/>
      <c r="D35" s="3">
        <v>0.74</v>
      </c>
      <c r="L35" s="39">
        <f t="shared" si="20"/>
        <v>10378.5</v>
      </c>
      <c r="P35" s="39">
        <f t="shared" si="21"/>
        <v>45665.4</v>
      </c>
    </row>
    <row r="36" spans="2:16">
      <c r="B36" s="16" t="s">
        <v>41</v>
      </c>
      <c r="C36" s="29"/>
      <c r="D36" s="3">
        <v>0.74</v>
      </c>
      <c r="L36" s="39">
        <f t="shared" si="20"/>
        <v>5860.8</v>
      </c>
      <c r="P36" s="39">
        <f t="shared" si="21"/>
        <v>34310.1</v>
      </c>
    </row>
    <row r="37" spans="2:16" ht="16" thickBot="1">
      <c r="B37" s="16" t="s">
        <v>42</v>
      </c>
      <c r="C37" s="29"/>
      <c r="D37" s="3">
        <v>0.74</v>
      </c>
      <c r="L37" s="39">
        <f t="shared" si="20"/>
        <v>12332.1</v>
      </c>
      <c r="P37" s="39">
        <f t="shared" si="21"/>
        <v>44322.3</v>
      </c>
    </row>
    <row r="38" spans="2:16" ht="16" thickBot="1">
      <c r="B38" s="40" t="s">
        <v>46</v>
      </c>
      <c r="C38" s="41" t="s">
        <v>30</v>
      </c>
      <c r="D38" s="42">
        <v>0.81</v>
      </c>
      <c r="E38" s="43" t="s">
        <v>29</v>
      </c>
      <c r="F38" s="42">
        <v>0.74</v>
      </c>
      <c r="G38" s="35"/>
      <c r="H38" s="35"/>
      <c r="I38" s="35"/>
      <c r="J38" s="35"/>
      <c r="K38" s="35"/>
      <c r="L38" s="44">
        <f>SUM(L29:L37)</f>
        <v>108480.17000000001</v>
      </c>
      <c r="M38" s="35"/>
      <c r="N38" s="35"/>
      <c r="O38" s="35"/>
      <c r="P38" s="45">
        <f>SUM(P29:P37)</f>
        <v>443880.79</v>
      </c>
    </row>
    <row r="39" spans="2:16" ht="16" thickBot="1">
      <c r="B39" s="24"/>
      <c r="L39" s="39"/>
      <c r="P39" s="39"/>
    </row>
    <row r="40" spans="2:16" ht="30">
      <c r="B40" s="46" t="s">
        <v>31</v>
      </c>
      <c r="C40" s="47" t="s">
        <v>32</v>
      </c>
      <c r="D40" s="48">
        <v>1124</v>
      </c>
      <c r="E40" s="49" t="s">
        <v>33</v>
      </c>
      <c r="F40" s="26">
        <v>14.25</v>
      </c>
      <c r="G40" s="50"/>
      <c r="H40" s="50"/>
      <c r="I40" s="50"/>
      <c r="J40" s="50"/>
      <c r="K40" s="50"/>
      <c r="L40" s="51"/>
      <c r="M40" s="50"/>
      <c r="N40" s="50"/>
      <c r="O40" s="50"/>
      <c r="P40" s="52">
        <f>D40*F40</f>
        <v>16017</v>
      </c>
    </row>
    <row r="41" spans="2:16">
      <c r="B41" s="53" t="s">
        <v>44</v>
      </c>
      <c r="C41" s="2"/>
      <c r="D41" s="2"/>
      <c r="E41" s="2"/>
      <c r="F41" s="2"/>
      <c r="G41" s="2"/>
      <c r="H41" s="2"/>
      <c r="I41" s="2"/>
      <c r="J41" s="2"/>
      <c r="K41" s="2"/>
      <c r="L41" s="54"/>
      <c r="M41" s="2"/>
      <c r="N41" s="2"/>
      <c r="O41" s="2"/>
      <c r="P41" s="55"/>
    </row>
    <row r="42" spans="2:16" ht="16" thickBot="1">
      <c r="B42" s="56" t="s">
        <v>43</v>
      </c>
      <c r="C42" s="34"/>
      <c r="D42" s="34"/>
      <c r="E42" s="34"/>
      <c r="F42" s="34"/>
      <c r="G42" s="34"/>
      <c r="H42" s="34"/>
      <c r="I42" s="34"/>
      <c r="J42" s="34"/>
      <c r="K42" s="34"/>
      <c r="L42" s="57"/>
      <c r="M42" s="34"/>
      <c r="N42" s="34"/>
      <c r="O42" s="34"/>
      <c r="P42" s="58"/>
    </row>
    <row r="43" spans="2:16" ht="16" thickBot="1">
      <c r="B43" s="59"/>
    </row>
    <row r="44" spans="2:16" ht="16" hidden="1" thickBot="1">
      <c r="B44" s="16" t="s">
        <v>19</v>
      </c>
      <c r="C44" s="17" t="s">
        <v>18</v>
      </c>
      <c r="L44" s="60">
        <f t="shared" ref="L44:L53" si="22">L18-L29</f>
        <v>12783.159999999998</v>
      </c>
      <c r="P44" s="60">
        <f t="shared" ref="P44:P52" si="23">P18-P29</f>
        <v>33612.409999999989</v>
      </c>
    </row>
    <row r="45" spans="2:16" ht="16" hidden="1" thickBot="1">
      <c r="B45" s="16" t="s">
        <v>22</v>
      </c>
      <c r="C45" s="17" t="s">
        <v>18</v>
      </c>
      <c r="L45" s="60">
        <f t="shared" si="22"/>
        <v>14557.66</v>
      </c>
      <c r="P45" s="60">
        <f t="shared" si="23"/>
        <v>20012.979999999996</v>
      </c>
    </row>
    <row r="46" spans="2:16" ht="16" hidden="1" thickBot="1">
      <c r="B46" s="16" t="s">
        <v>17</v>
      </c>
      <c r="C46" s="17" t="s">
        <v>18</v>
      </c>
      <c r="L46" s="60">
        <f t="shared" si="22"/>
        <v>29152.5</v>
      </c>
      <c r="P46" s="60">
        <f t="shared" si="23"/>
        <v>31675.669999999991</v>
      </c>
    </row>
    <row r="47" spans="2:16" ht="16" hidden="1" thickBot="1">
      <c r="B47" s="16" t="s">
        <v>23</v>
      </c>
      <c r="C47" s="17" t="s">
        <v>18</v>
      </c>
      <c r="L47" s="60">
        <f t="shared" si="22"/>
        <v>9207.119999999999</v>
      </c>
      <c r="P47" s="60">
        <f t="shared" si="23"/>
        <v>16205.409999999996</v>
      </c>
    </row>
    <row r="48" spans="2:16" ht="16" hidden="1" thickBot="1">
      <c r="B48" s="16" t="s">
        <v>21</v>
      </c>
      <c r="C48" s="17" t="s">
        <v>11</v>
      </c>
      <c r="L48" s="60">
        <f t="shared" si="22"/>
        <v>12723.149999999998</v>
      </c>
      <c r="P48" s="60">
        <f t="shared" si="23"/>
        <v>16740.900000000001</v>
      </c>
    </row>
    <row r="49" spans="1:16" ht="16" hidden="1" thickBot="1">
      <c r="B49" s="16" t="s">
        <v>16</v>
      </c>
      <c r="C49" s="17" t="s">
        <v>11</v>
      </c>
      <c r="L49" s="60">
        <f t="shared" si="22"/>
        <v>8748.8599999999988</v>
      </c>
      <c r="P49" s="60">
        <f t="shared" si="23"/>
        <v>13194.98</v>
      </c>
    </row>
    <row r="50" spans="1:16" ht="16" hidden="1" thickBot="1">
      <c r="B50" s="16" t="s">
        <v>24</v>
      </c>
      <c r="C50" s="17" t="s">
        <v>11</v>
      </c>
      <c r="L50" s="60">
        <f t="shared" si="22"/>
        <v>12495.45</v>
      </c>
      <c r="P50" s="60">
        <f t="shared" si="23"/>
        <v>18498.150000000001</v>
      </c>
    </row>
    <row r="51" spans="1:16" ht="16" hidden="1" thickBot="1">
      <c r="B51" s="16" t="s">
        <v>25</v>
      </c>
      <c r="C51" s="17" t="s">
        <v>11</v>
      </c>
      <c r="L51" s="60">
        <f t="shared" si="22"/>
        <v>6420.1499999999987</v>
      </c>
      <c r="P51" s="60">
        <f t="shared" si="23"/>
        <v>12523.5</v>
      </c>
    </row>
    <row r="52" spans="1:16" ht="16" hidden="1" thickBot="1">
      <c r="B52" s="61" t="s">
        <v>20</v>
      </c>
      <c r="C52" s="62" t="s">
        <v>11</v>
      </c>
      <c r="L52" s="60">
        <f t="shared" si="22"/>
        <v>14788.950000000003</v>
      </c>
      <c r="P52" s="60">
        <f t="shared" si="23"/>
        <v>22944.899999999994</v>
      </c>
    </row>
    <row r="53" spans="1:16" ht="16" thickBot="1">
      <c r="B53" s="63" t="s">
        <v>28</v>
      </c>
      <c r="C53" s="35"/>
      <c r="D53" s="35"/>
      <c r="E53" s="35"/>
      <c r="F53" s="35"/>
      <c r="G53" s="35"/>
      <c r="H53" s="35"/>
      <c r="I53" s="35"/>
      <c r="J53" s="35"/>
      <c r="K53" s="35"/>
      <c r="L53" s="37">
        <f t="shared" si="22"/>
        <v>120877.00000000003</v>
      </c>
      <c r="M53" s="35"/>
      <c r="N53" s="35"/>
      <c r="O53" s="35"/>
      <c r="P53" s="38">
        <f>P27-P38-P40</f>
        <v>169391.89999999997</v>
      </c>
    </row>
    <row r="54" spans="1:16">
      <c r="L54" s="60"/>
    </row>
    <row r="55" spans="1:16">
      <c r="O55" s="3" t="s">
        <v>45</v>
      </c>
      <c r="P55" s="60">
        <f>P53-L53</f>
        <v>48514.899999999936</v>
      </c>
    </row>
    <row r="57" spans="1:16">
      <c r="A57" s="69" t="s">
        <v>47</v>
      </c>
    </row>
    <row r="58" spans="1:16">
      <c r="A58" s="64" t="s">
        <v>48</v>
      </c>
    </row>
    <row r="59" spans="1:16">
      <c r="A59" s="65" t="s">
        <v>49</v>
      </c>
      <c r="B59" s="23"/>
      <c r="C59" s="23"/>
      <c r="D59" s="23"/>
      <c r="E59" s="23"/>
      <c r="F59" s="23"/>
      <c r="G59" s="23"/>
      <c r="H59" s="23"/>
      <c r="I59" s="23"/>
    </row>
    <row r="60" spans="1:16">
      <c r="A60" s="66" t="s">
        <v>50</v>
      </c>
      <c r="B60" s="23"/>
      <c r="C60" s="23"/>
      <c r="D60" s="23"/>
      <c r="E60" s="23"/>
      <c r="F60" s="23"/>
      <c r="G60" s="23"/>
      <c r="H60" s="23"/>
      <c r="I60" s="23"/>
    </row>
    <row r="61" spans="1:16">
      <c r="A61" s="66" t="s">
        <v>51</v>
      </c>
      <c r="B61" s="23"/>
      <c r="C61" s="23"/>
      <c r="D61" s="23"/>
      <c r="E61" s="23"/>
      <c r="F61" s="23"/>
      <c r="G61" s="23"/>
      <c r="H61" s="23"/>
      <c r="I61" s="23"/>
    </row>
    <row r="62" spans="1:16">
      <c r="A62" s="66" t="s">
        <v>52</v>
      </c>
      <c r="B62" s="23"/>
      <c r="C62" s="23"/>
      <c r="D62" s="23"/>
      <c r="E62" s="23"/>
      <c r="F62" s="23"/>
      <c r="G62" s="23"/>
      <c r="H62" s="23"/>
      <c r="I62" s="23"/>
    </row>
    <row r="63" spans="1:16">
      <c r="A63" s="66" t="s">
        <v>61</v>
      </c>
      <c r="B63" s="23"/>
      <c r="C63" s="23"/>
      <c r="D63" s="23"/>
      <c r="E63" s="23"/>
      <c r="F63" s="23"/>
      <c r="G63" s="23"/>
      <c r="H63" s="23"/>
      <c r="I63" s="23"/>
    </row>
    <row r="64" spans="1:16">
      <c r="A64" s="65" t="s">
        <v>53</v>
      </c>
      <c r="B64" s="23"/>
      <c r="C64" s="23"/>
      <c r="D64" s="23"/>
      <c r="E64" s="23"/>
      <c r="F64" s="23"/>
      <c r="G64" s="23"/>
      <c r="H64" s="23"/>
      <c r="I64" s="23"/>
    </row>
    <row r="65" spans="1:9">
      <c r="A65" s="65" t="s">
        <v>54</v>
      </c>
      <c r="B65" s="23"/>
      <c r="C65" s="23"/>
      <c r="D65" s="23"/>
      <c r="E65" s="23"/>
      <c r="F65" s="23"/>
      <c r="G65" s="23"/>
      <c r="H65" s="23"/>
      <c r="I65" s="23"/>
    </row>
    <row r="66" spans="1:9">
      <c r="A66" s="65" t="s">
        <v>55</v>
      </c>
      <c r="B66" s="23"/>
      <c r="C66" s="23"/>
      <c r="D66" s="23"/>
      <c r="E66" s="23"/>
      <c r="F66" s="23"/>
      <c r="G66" s="23"/>
      <c r="H66" s="23"/>
      <c r="I66" s="23"/>
    </row>
    <row r="67" spans="1:9">
      <c r="A67" s="65" t="s">
        <v>56</v>
      </c>
      <c r="B67" s="23"/>
      <c r="C67" s="23"/>
      <c r="D67" s="23"/>
      <c r="E67" s="23"/>
      <c r="F67" s="23"/>
      <c r="G67" s="23"/>
      <c r="H67" s="23"/>
      <c r="I67" s="23"/>
    </row>
  </sheetData>
  <sortState ref="A5:V14">
    <sortCondition ref="C5:C14"/>
    <sortCondition ref="B5:B14"/>
  </sortState>
  <mergeCells count="6">
    <mergeCell ref="M1:P1"/>
    <mergeCell ref="M3:P3"/>
    <mergeCell ref="D2:G2"/>
    <mergeCell ref="H2:L2"/>
    <mergeCell ref="D3:G3"/>
    <mergeCell ref="H3:L3"/>
  </mergeCells>
  <phoneticPr fontId="7" type="noConversion"/>
  <pageMargins left="0.7" right="0.7" top="1.5" bottom="0.75" header="0.05" footer="0.3"/>
  <pageSetup scale="45" orientation="landscape"/>
  <headerFooter>
    <oddHeader>&amp;L&amp;"Garamond,Bold"&amp;14
BREAKFAST DISTRICT-WIDE CALCULATOR: SAMPLE&amp;R&amp;G</oddHeader>
    <oddFooter>Page &amp;P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view="pageLayout" workbookViewId="0">
      <selection activeCell="Q38" sqref="Q38"/>
    </sheetView>
  </sheetViews>
  <sheetFormatPr baseColWidth="10" defaultColWidth="8.83203125" defaultRowHeight="15" x14ac:dyDescent="0"/>
  <cols>
    <col min="1" max="1" width="8.83203125" style="3"/>
    <col min="2" max="2" width="19.6640625" style="3" customWidth="1"/>
    <col min="3" max="4" width="8.83203125" style="3"/>
    <col min="5" max="5" width="10.1640625" style="3" customWidth="1"/>
    <col min="6" max="7" width="8.83203125" style="3"/>
    <col min="8" max="8" width="0" style="3" hidden="1" customWidth="1"/>
    <col min="9" max="16" width="12.5" style="3" customWidth="1"/>
    <col min="17" max="16384" width="8.83203125" style="3"/>
  </cols>
  <sheetData>
    <row r="1" spans="1:17">
      <c r="A1" s="68" t="s">
        <v>62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70" t="s">
        <v>12</v>
      </c>
      <c r="N1" s="70"/>
      <c r="O1" s="70"/>
      <c r="P1" s="70"/>
    </row>
    <row r="2" spans="1:17" ht="16" thickBot="1">
      <c r="A2" s="4"/>
      <c r="B2" s="4"/>
      <c r="C2" s="2"/>
      <c r="D2" s="72"/>
      <c r="E2" s="72"/>
      <c r="F2" s="72"/>
      <c r="G2" s="72"/>
      <c r="H2" s="73" t="s">
        <v>14</v>
      </c>
      <c r="I2" s="73"/>
      <c r="J2" s="73"/>
      <c r="K2" s="73"/>
      <c r="L2" s="73"/>
      <c r="M2" s="5"/>
      <c r="N2" s="6">
        <v>0</v>
      </c>
      <c r="O2" s="5"/>
      <c r="P2" s="5"/>
    </row>
    <row r="3" spans="1:17">
      <c r="A3" s="2"/>
      <c r="B3" s="2"/>
      <c r="C3" s="2"/>
      <c r="D3" s="74" t="s">
        <v>15</v>
      </c>
      <c r="E3" s="75"/>
      <c r="F3" s="75"/>
      <c r="G3" s="76"/>
      <c r="H3" s="77"/>
      <c r="I3" s="78"/>
      <c r="J3" s="78"/>
      <c r="K3" s="78"/>
      <c r="L3" s="78"/>
      <c r="M3" s="71"/>
      <c r="N3" s="71"/>
      <c r="O3" s="71"/>
      <c r="P3" s="71"/>
    </row>
    <row r="4" spans="1:17" ht="45">
      <c r="A4" s="7" t="s">
        <v>6</v>
      </c>
      <c r="B4" s="8" t="s">
        <v>0</v>
      </c>
      <c r="C4" s="9" t="s">
        <v>1</v>
      </c>
      <c r="D4" s="10" t="s">
        <v>2</v>
      </c>
      <c r="E4" s="11" t="s">
        <v>3</v>
      </c>
      <c r="F4" s="11" t="s">
        <v>4</v>
      </c>
      <c r="G4" s="12" t="s">
        <v>5</v>
      </c>
      <c r="H4" s="13" t="s">
        <v>6</v>
      </c>
      <c r="I4" s="13" t="s">
        <v>57</v>
      </c>
      <c r="J4" s="13" t="s">
        <v>58</v>
      </c>
      <c r="K4" s="13" t="s">
        <v>59</v>
      </c>
      <c r="L4" s="13" t="s">
        <v>60</v>
      </c>
      <c r="M4" s="14" t="s">
        <v>7</v>
      </c>
      <c r="N4" s="14" t="s">
        <v>8</v>
      </c>
      <c r="O4" s="14" t="s">
        <v>9</v>
      </c>
      <c r="P4" s="14" t="s">
        <v>10</v>
      </c>
      <c r="Q4" s="15" t="s">
        <v>27</v>
      </c>
    </row>
    <row r="5" spans="1:17">
      <c r="A5" s="16"/>
      <c r="B5" s="16"/>
      <c r="C5" s="17" t="s">
        <v>18</v>
      </c>
      <c r="D5" s="18"/>
      <c r="E5" s="19"/>
      <c r="F5" s="19"/>
      <c r="G5" s="20">
        <f t="shared" ref="G5:G13" si="0">D5+E5+F5</f>
        <v>0</v>
      </c>
      <c r="H5" s="21">
        <v>114</v>
      </c>
      <c r="I5" s="16"/>
      <c r="J5" s="16"/>
      <c r="K5" s="16"/>
      <c r="L5" s="16">
        <f t="shared" ref="L5:L13" si="1">I5+J5+K5</f>
        <v>0</v>
      </c>
      <c r="M5" s="22">
        <f t="shared" ref="M5:M13" si="2">ROUND(D5*$N$2,0)</f>
        <v>0</v>
      </c>
      <c r="N5" s="22">
        <f t="shared" ref="N5:N13" si="3">ROUND(E5*$N$2,0)</f>
        <v>0</v>
      </c>
      <c r="O5" s="22">
        <f t="shared" ref="O5:O13" si="4">ROUND(F5*$N$2,0)</f>
        <v>0</v>
      </c>
      <c r="P5" s="22">
        <f>SUM(M5:O5)</f>
        <v>0</v>
      </c>
      <c r="Q5" s="23">
        <f t="shared" ref="Q5:Q13" si="5">ROUND(G5/25,0)</f>
        <v>0</v>
      </c>
    </row>
    <row r="6" spans="1:17">
      <c r="A6" s="16"/>
      <c r="B6" s="16"/>
      <c r="C6" s="17" t="s">
        <v>18</v>
      </c>
      <c r="D6" s="18"/>
      <c r="E6" s="19"/>
      <c r="F6" s="19"/>
      <c r="G6" s="20">
        <f t="shared" si="0"/>
        <v>0</v>
      </c>
      <c r="H6" s="21">
        <v>114</v>
      </c>
      <c r="I6" s="16"/>
      <c r="J6" s="16"/>
      <c r="K6" s="16"/>
      <c r="L6" s="16">
        <f t="shared" si="1"/>
        <v>0</v>
      </c>
      <c r="M6" s="22">
        <f t="shared" si="2"/>
        <v>0</v>
      </c>
      <c r="N6" s="22">
        <f t="shared" si="3"/>
        <v>0</v>
      </c>
      <c r="O6" s="22">
        <f t="shared" si="4"/>
        <v>0</v>
      </c>
      <c r="P6" s="22">
        <f t="shared" ref="P6:P13" si="6">SUM(M6:O6)</f>
        <v>0</v>
      </c>
      <c r="Q6" s="23">
        <f t="shared" si="5"/>
        <v>0</v>
      </c>
    </row>
    <row r="7" spans="1:17">
      <c r="A7" s="16"/>
      <c r="B7" s="16"/>
      <c r="C7" s="17" t="s">
        <v>18</v>
      </c>
      <c r="D7" s="18"/>
      <c r="E7" s="19"/>
      <c r="F7" s="19"/>
      <c r="G7" s="20">
        <f t="shared" si="0"/>
        <v>0</v>
      </c>
      <c r="H7" s="21">
        <v>114</v>
      </c>
      <c r="I7" s="16"/>
      <c r="J7" s="16"/>
      <c r="K7" s="16"/>
      <c r="L7" s="16">
        <f t="shared" si="1"/>
        <v>0</v>
      </c>
      <c r="M7" s="22">
        <f t="shared" si="2"/>
        <v>0</v>
      </c>
      <c r="N7" s="22">
        <f t="shared" si="3"/>
        <v>0</v>
      </c>
      <c r="O7" s="22">
        <f t="shared" si="4"/>
        <v>0</v>
      </c>
      <c r="P7" s="22">
        <f t="shared" si="6"/>
        <v>0</v>
      </c>
      <c r="Q7" s="23">
        <f t="shared" si="5"/>
        <v>0</v>
      </c>
    </row>
    <row r="8" spans="1:17">
      <c r="A8" s="16"/>
      <c r="B8" s="16"/>
      <c r="C8" s="17" t="s">
        <v>18</v>
      </c>
      <c r="D8" s="18"/>
      <c r="E8" s="19"/>
      <c r="F8" s="19"/>
      <c r="G8" s="20">
        <f t="shared" si="0"/>
        <v>0</v>
      </c>
      <c r="H8" s="21">
        <v>114</v>
      </c>
      <c r="I8" s="16"/>
      <c r="J8" s="16"/>
      <c r="K8" s="16"/>
      <c r="L8" s="16">
        <f t="shared" si="1"/>
        <v>0</v>
      </c>
      <c r="M8" s="22">
        <f t="shared" si="2"/>
        <v>0</v>
      </c>
      <c r="N8" s="22">
        <f t="shared" si="3"/>
        <v>0</v>
      </c>
      <c r="O8" s="22">
        <f t="shared" si="4"/>
        <v>0</v>
      </c>
      <c r="P8" s="22">
        <f t="shared" si="6"/>
        <v>0</v>
      </c>
      <c r="Q8" s="23">
        <f t="shared" si="5"/>
        <v>0</v>
      </c>
    </row>
    <row r="9" spans="1:17">
      <c r="A9" s="16"/>
      <c r="B9" s="16"/>
      <c r="C9" s="17" t="s">
        <v>11</v>
      </c>
      <c r="D9" s="18"/>
      <c r="E9" s="19"/>
      <c r="F9" s="19"/>
      <c r="G9" s="20">
        <f t="shared" si="0"/>
        <v>0</v>
      </c>
      <c r="H9" s="21">
        <v>112</v>
      </c>
      <c r="I9" s="16"/>
      <c r="J9" s="16"/>
      <c r="K9" s="16"/>
      <c r="L9" s="16">
        <f t="shared" si="1"/>
        <v>0</v>
      </c>
      <c r="M9" s="22">
        <f t="shared" si="2"/>
        <v>0</v>
      </c>
      <c r="N9" s="22">
        <f t="shared" si="3"/>
        <v>0</v>
      </c>
      <c r="O9" s="22">
        <f t="shared" si="4"/>
        <v>0</v>
      </c>
      <c r="P9" s="22">
        <f t="shared" si="6"/>
        <v>0</v>
      </c>
      <c r="Q9" s="23">
        <f t="shared" si="5"/>
        <v>0</v>
      </c>
    </row>
    <row r="10" spans="1:17">
      <c r="A10" s="16"/>
      <c r="B10" s="16"/>
      <c r="C10" s="17" t="s">
        <v>11</v>
      </c>
      <c r="D10" s="18"/>
      <c r="E10" s="19"/>
      <c r="F10" s="19"/>
      <c r="G10" s="20">
        <f t="shared" si="0"/>
        <v>0</v>
      </c>
      <c r="H10" s="21">
        <v>91</v>
      </c>
      <c r="I10" s="16"/>
      <c r="J10" s="16"/>
      <c r="K10" s="16"/>
      <c r="L10" s="16">
        <f t="shared" si="1"/>
        <v>0</v>
      </c>
      <c r="M10" s="22">
        <f t="shared" si="2"/>
        <v>0</v>
      </c>
      <c r="N10" s="22">
        <f t="shared" si="3"/>
        <v>0</v>
      </c>
      <c r="O10" s="22">
        <f t="shared" si="4"/>
        <v>0</v>
      </c>
      <c r="P10" s="22">
        <f t="shared" si="6"/>
        <v>0</v>
      </c>
      <c r="Q10" s="23">
        <f t="shared" si="5"/>
        <v>0</v>
      </c>
    </row>
    <row r="11" spans="1:17">
      <c r="A11" s="16"/>
      <c r="B11" s="16"/>
      <c r="C11" s="17" t="s">
        <v>11</v>
      </c>
      <c r="D11" s="18"/>
      <c r="E11" s="19"/>
      <c r="F11" s="19"/>
      <c r="G11" s="20">
        <f t="shared" si="0"/>
        <v>0</v>
      </c>
      <c r="H11" s="21">
        <v>112</v>
      </c>
      <c r="I11" s="16"/>
      <c r="J11" s="16"/>
      <c r="K11" s="16"/>
      <c r="L11" s="16">
        <f t="shared" si="1"/>
        <v>0</v>
      </c>
      <c r="M11" s="22">
        <f t="shared" si="2"/>
        <v>0</v>
      </c>
      <c r="N11" s="22">
        <f t="shared" si="3"/>
        <v>0</v>
      </c>
      <c r="O11" s="22">
        <f t="shared" si="4"/>
        <v>0</v>
      </c>
      <c r="P11" s="22">
        <f t="shared" si="6"/>
        <v>0</v>
      </c>
      <c r="Q11" s="23">
        <f t="shared" si="5"/>
        <v>0</v>
      </c>
    </row>
    <row r="12" spans="1:17">
      <c r="A12" s="16"/>
      <c r="B12" s="16"/>
      <c r="C12" s="17" t="s">
        <v>11</v>
      </c>
      <c r="D12" s="18"/>
      <c r="E12" s="19"/>
      <c r="F12" s="19"/>
      <c r="G12" s="20">
        <f t="shared" si="0"/>
        <v>0</v>
      </c>
      <c r="H12" s="21">
        <v>112</v>
      </c>
      <c r="I12" s="16"/>
      <c r="J12" s="16"/>
      <c r="K12" s="16"/>
      <c r="L12" s="16">
        <f t="shared" si="1"/>
        <v>0</v>
      </c>
      <c r="M12" s="22">
        <f t="shared" si="2"/>
        <v>0</v>
      </c>
      <c r="N12" s="22">
        <f t="shared" si="3"/>
        <v>0</v>
      </c>
      <c r="O12" s="22">
        <f t="shared" si="4"/>
        <v>0</v>
      </c>
      <c r="P12" s="22">
        <f t="shared" si="6"/>
        <v>0</v>
      </c>
      <c r="Q12" s="23">
        <f t="shared" si="5"/>
        <v>0</v>
      </c>
    </row>
    <row r="13" spans="1:17">
      <c r="A13" s="16"/>
      <c r="B13" s="16"/>
      <c r="C13" s="17" t="s">
        <v>11</v>
      </c>
      <c r="D13" s="18"/>
      <c r="E13" s="19"/>
      <c r="F13" s="19"/>
      <c r="G13" s="20">
        <f t="shared" si="0"/>
        <v>0</v>
      </c>
      <c r="H13" s="21">
        <v>112</v>
      </c>
      <c r="I13" s="16"/>
      <c r="J13" s="16"/>
      <c r="K13" s="16"/>
      <c r="L13" s="16">
        <f t="shared" si="1"/>
        <v>0</v>
      </c>
      <c r="M13" s="22">
        <f t="shared" si="2"/>
        <v>0</v>
      </c>
      <c r="N13" s="22">
        <f t="shared" si="3"/>
        <v>0</v>
      </c>
      <c r="O13" s="22">
        <f t="shared" si="4"/>
        <v>0</v>
      </c>
      <c r="P13" s="22">
        <f t="shared" si="6"/>
        <v>0</v>
      </c>
      <c r="Q13" s="23">
        <f t="shared" si="5"/>
        <v>0</v>
      </c>
    </row>
    <row r="14" spans="1:17">
      <c r="I14" s="3">
        <f>SUM(I5:I13)</f>
        <v>0</v>
      </c>
      <c r="J14" s="3">
        <f t="shared" ref="J14:P14" si="7">SUM(J5:J13)</f>
        <v>0</v>
      </c>
      <c r="K14" s="3">
        <f t="shared" si="7"/>
        <v>0</v>
      </c>
      <c r="L14" s="3">
        <f t="shared" si="7"/>
        <v>0</v>
      </c>
      <c r="M14" s="5">
        <f t="shared" si="7"/>
        <v>0</v>
      </c>
      <c r="N14" s="5">
        <f t="shared" si="7"/>
        <v>0</v>
      </c>
      <c r="O14" s="5">
        <f t="shared" si="7"/>
        <v>0</v>
      </c>
      <c r="P14" s="5">
        <f t="shared" si="7"/>
        <v>0</v>
      </c>
      <c r="Q14" s="23">
        <f>SUM(Q5:Q13)</f>
        <v>0</v>
      </c>
    </row>
    <row r="16" spans="1:17" ht="16" thickBot="1"/>
    <row r="17" spans="2:16">
      <c r="B17" s="24"/>
      <c r="I17" s="25"/>
      <c r="J17" s="26"/>
      <c r="K17" s="26"/>
      <c r="L17" s="27" t="s">
        <v>5</v>
      </c>
      <c r="M17" s="25"/>
      <c r="N17" s="26"/>
      <c r="O17" s="26"/>
      <c r="P17" s="28" t="s">
        <v>5</v>
      </c>
    </row>
    <row r="18" spans="2:16">
      <c r="B18" s="67">
        <f>B5</f>
        <v>0</v>
      </c>
      <c r="C18" s="29"/>
      <c r="I18" s="30">
        <f t="shared" ref="I18:I26" si="8">(I5*A5)*$I$17</f>
        <v>0</v>
      </c>
      <c r="J18" s="31">
        <f t="shared" ref="J18:J26" si="9">(J5*A5)*$J$17</f>
        <v>0</v>
      </c>
      <c r="K18" s="31">
        <f t="shared" ref="K18:K26" si="10">(K5*A5)*$K$17</f>
        <v>0</v>
      </c>
      <c r="L18" s="32">
        <f>SUM(I18:K18)</f>
        <v>0</v>
      </c>
      <c r="M18" s="30">
        <f t="shared" ref="M18:M26" si="11">(M5*A5)*$M$17</f>
        <v>0</v>
      </c>
      <c r="N18" s="31">
        <f t="shared" ref="N18:N26" si="12">(N5*A5)*$N$17</f>
        <v>0</v>
      </c>
      <c r="O18" s="31">
        <f t="shared" ref="O18:O26" si="13">(O5*A5)*$O$17</f>
        <v>0</v>
      </c>
      <c r="P18" s="32">
        <f>SUM(M18:O18)</f>
        <v>0</v>
      </c>
    </row>
    <row r="19" spans="2:16">
      <c r="B19" s="67">
        <f t="shared" ref="B19:B26" si="14">B6</f>
        <v>0</v>
      </c>
      <c r="C19" s="29"/>
      <c r="I19" s="30">
        <f t="shared" si="8"/>
        <v>0</v>
      </c>
      <c r="J19" s="31">
        <f t="shared" si="9"/>
        <v>0</v>
      </c>
      <c r="K19" s="31">
        <f t="shared" si="10"/>
        <v>0</v>
      </c>
      <c r="L19" s="32">
        <f t="shared" ref="L19:L26" si="15">SUM(I19:K19)</f>
        <v>0</v>
      </c>
      <c r="M19" s="30">
        <f t="shared" si="11"/>
        <v>0</v>
      </c>
      <c r="N19" s="31">
        <f t="shared" si="12"/>
        <v>0</v>
      </c>
      <c r="O19" s="31">
        <f t="shared" si="13"/>
        <v>0</v>
      </c>
      <c r="P19" s="32">
        <f t="shared" ref="P19:P26" si="16">SUM(M19:O19)</f>
        <v>0</v>
      </c>
    </row>
    <row r="20" spans="2:16">
      <c r="B20" s="67">
        <f t="shared" si="14"/>
        <v>0</v>
      </c>
      <c r="C20" s="29"/>
      <c r="I20" s="30">
        <f t="shared" si="8"/>
        <v>0</v>
      </c>
      <c r="J20" s="31">
        <f t="shared" si="9"/>
        <v>0</v>
      </c>
      <c r="K20" s="31">
        <f t="shared" si="10"/>
        <v>0</v>
      </c>
      <c r="L20" s="32">
        <f t="shared" si="15"/>
        <v>0</v>
      </c>
      <c r="M20" s="30">
        <f t="shared" si="11"/>
        <v>0</v>
      </c>
      <c r="N20" s="31">
        <f t="shared" si="12"/>
        <v>0</v>
      </c>
      <c r="O20" s="31">
        <f t="shared" si="13"/>
        <v>0</v>
      </c>
      <c r="P20" s="32">
        <f t="shared" si="16"/>
        <v>0</v>
      </c>
    </row>
    <row r="21" spans="2:16">
      <c r="B21" s="67">
        <f t="shared" si="14"/>
        <v>0</v>
      </c>
      <c r="C21" s="29"/>
      <c r="I21" s="30">
        <f t="shared" si="8"/>
        <v>0</v>
      </c>
      <c r="J21" s="31">
        <f t="shared" si="9"/>
        <v>0</v>
      </c>
      <c r="K21" s="31">
        <f t="shared" si="10"/>
        <v>0</v>
      </c>
      <c r="L21" s="32">
        <f t="shared" si="15"/>
        <v>0</v>
      </c>
      <c r="M21" s="30">
        <f t="shared" si="11"/>
        <v>0</v>
      </c>
      <c r="N21" s="31">
        <f t="shared" si="12"/>
        <v>0</v>
      </c>
      <c r="O21" s="31">
        <f t="shared" si="13"/>
        <v>0</v>
      </c>
      <c r="P21" s="32">
        <f t="shared" si="16"/>
        <v>0</v>
      </c>
    </row>
    <row r="22" spans="2:16">
      <c r="B22" s="67">
        <f t="shared" si="14"/>
        <v>0</v>
      </c>
      <c r="C22" s="29"/>
      <c r="I22" s="30">
        <f t="shared" si="8"/>
        <v>0</v>
      </c>
      <c r="J22" s="31">
        <f t="shared" si="9"/>
        <v>0</v>
      </c>
      <c r="K22" s="31">
        <f t="shared" si="10"/>
        <v>0</v>
      </c>
      <c r="L22" s="32">
        <f t="shared" si="15"/>
        <v>0</v>
      </c>
      <c r="M22" s="30">
        <f t="shared" si="11"/>
        <v>0</v>
      </c>
      <c r="N22" s="31">
        <f t="shared" si="12"/>
        <v>0</v>
      </c>
      <c r="O22" s="31">
        <f t="shared" si="13"/>
        <v>0</v>
      </c>
      <c r="P22" s="32">
        <f t="shared" si="16"/>
        <v>0</v>
      </c>
    </row>
    <row r="23" spans="2:16">
      <c r="B23" s="67">
        <f t="shared" si="14"/>
        <v>0</v>
      </c>
      <c r="C23" s="29"/>
      <c r="I23" s="30">
        <f t="shared" si="8"/>
        <v>0</v>
      </c>
      <c r="J23" s="31">
        <f t="shared" si="9"/>
        <v>0</v>
      </c>
      <c r="K23" s="31">
        <f t="shared" si="10"/>
        <v>0</v>
      </c>
      <c r="L23" s="32">
        <f t="shared" si="15"/>
        <v>0</v>
      </c>
      <c r="M23" s="30">
        <f t="shared" si="11"/>
        <v>0</v>
      </c>
      <c r="N23" s="31">
        <f t="shared" si="12"/>
        <v>0</v>
      </c>
      <c r="O23" s="31">
        <f t="shared" si="13"/>
        <v>0</v>
      </c>
      <c r="P23" s="32">
        <f t="shared" si="16"/>
        <v>0</v>
      </c>
    </row>
    <row r="24" spans="2:16">
      <c r="B24" s="67">
        <f t="shared" si="14"/>
        <v>0</v>
      </c>
      <c r="C24" s="29"/>
      <c r="I24" s="30">
        <f t="shared" si="8"/>
        <v>0</v>
      </c>
      <c r="J24" s="31">
        <f t="shared" si="9"/>
        <v>0</v>
      </c>
      <c r="K24" s="31">
        <f t="shared" si="10"/>
        <v>0</v>
      </c>
      <c r="L24" s="32">
        <f t="shared" si="15"/>
        <v>0</v>
      </c>
      <c r="M24" s="30">
        <f t="shared" si="11"/>
        <v>0</v>
      </c>
      <c r="N24" s="31">
        <f t="shared" si="12"/>
        <v>0</v>
      </c>
      <c r="O24" s="31">
        <f t="shared" si="13"/>
        <v>0</v>
      </c>
      <c r="P24" s="32">
        <f t="shared" si="16"/>
        <v>0</v>
      </c>
    </row>
    <row r="25" spans="2:16">
      <c r="B25" s="67">
        <f t="shared" si="14"/>
        <v>0</v>
      </c>
      <c r="C25" s="29"/>
      <c r="I25" s="30">
        <f t="shared" si="8"/>
        <v>0</v>
      </c>
      <c r="J25" s="31">
        <f t="shared" si="9"/>
        <v>0</v>
      </c>
      <c r="K25" s="31">
        <f t="shared" si="10"/>
        <v>0</v>
      </c>
      <c r="L25" s="32">
        <f t="shared" si="15"/>
        <v>0</v>
      </c>
      <c r="M25" s="30">
        <f t="shared" si="11"/>
        <v>0</v>
      </c>
      <c r="N25" s="31">
        <f t="shared" si="12"/>
        <v>0</v>
      </c>
      <c r="O25" s="31">
        <f t="shared" si="13"/>
        <v>0</v>
      </c>
      <c r="P25" s="32">
        <f t="shared" si="16"/>
        <v>0</v>
      </c>
    </row>
    <row r="26" spans="2:16" ht="16" thickBot="1">
      <c r="B26" s="67">
        <f t="shared" si="14"/>
        <v>0</v>
      </c>
      <c r="C26" s="29"/>
      <c r="I26" s="30">
        <f t="shared" si="8"/>
        <v>0</v>
      </c>
      <c r="J26" s="31">
        <f t="shared" si="9"/>
        <v>0</v>
      </c>
      <c r="K26" s="31">
        <f t="shared" si="10"/>
        <v>0</v>
      </c>
      <c r="L26" s="32">
        <f t="shared" si="15"/>
        <v>0</v>
      </c>
      <c r="M26" s="30">
        <f t="shared" si="11"/>
        <v>0</v>
      </c>
      <c r="N26" s="31">
        <f t="shared" si="12"/>
        <v>0</v>
      </c>
      <c r="O26" s="31">
        <f t="shared" si="13"/>
        <v>0</v>
      </c>
      <c r="P26" s="32">
        <f t="shared" si="16"/>
        <v>0</v>
      </c>
    </row>
    <row r="27" spans="2:16" ht="16" thickBot="1">
      <c r="B27" s="33" t="s">
        <v>26</v>
      </c>
      <c r="C27" s="34"/>
      <c r="D27" s="35"/>
      <c r="E27" s="35"/>
      <c r="F27" s="35"/>
      <c r="G27" s="35"/>
      <c r="H27" s="35"/>
      <c r="I27" s="36">
        <f>SUM(I18:I26)</f>
        <v>0</v>
      </c>
      <c r="J27" s="37">
        <f t="shared" ref="J27:L27" si="17">SUM(J18:J26)</f>
        <v>0</v>
      </c>
      <c r="K27" s="37">
        <f t="shared" si="17"/>
        <v>0</v>
      </c>
      <c r="L27" s="38">
        <f t="shared" si="17"/>
        <v>0</v>
      </c>
      <c r="M27" s="36">
        <f>SUM(M18:M26)</f>
        <v>0</v>
      </c>
      <c r="N27" s="37">
        <f t="shared" ref="N27:P27" si="18">SUM(N18:N26)</f>
        <v>0</v>
      </c>
      <c r="O27" s="37">
        <f t="shared" si="18"/>
        <v>0</v>
      </c>
      <c r="P27" s="38">
        <f t="shared" si="18"/>
        <v>0</v>
      </c>
    </row>
    <row r="28" spans="2:16">
      <c r="B28" s="24"/>
    </row>
    <row r="29" spans="2:16">
      <c r="B29" s="67">
        <f>B18</f>
        <v>0</v>
      </c>
      <c r="C29" s="29"/>
      <c r="D29" s="3">
        <v>0.81</v>
      </c>
      <c r="L29" s="39">
        <f t="shared" ref="L29:L37" si="19">(L5*A5)*D29</f>
        <v>0</v>
      </c>
      <c r="P29" s="39">
        <f t="shared" ref="P29:P37" si="20">(P5+Q5)*A5*D29</f>
        <v>0</v>
      </c>
    </row>
    <row r="30" spans="2:16">
      <c r="B30" s="67">
        <f t="shared" ref="B30:B37" si="21">B19</f>
        <v>0</v>
      </c>
      <c r="C30" s="29"/>
      <c r="D30" s="3">
        <v>0.81</v>
      </c>
      <c r="L30" s="39">
        <f t="shared" si="19"/>
        <v>0</v>
      </c>
      <c r="P30" s="39">
        <f t="shared" si="20"/>
        <v>0</v>
      </c>
    </row>
    <row r="31" spans="2:16">
      <c r="B31" s="67">
        <f t="shared" si="21"/>
        <v>0</v>
      </c>
      <c r="C31" s="29"/>
      <c r="D31" s="3">
        <v>0.81</v>
      </c>
      <c r="L31" s="39">
        <f t="shared" si="19"/>
        <v>0</v>
      </c>
      <c r="P31" s="39">
        <f t="shared" si="20"/>
        <v>0</v>
      </c>
    </row>
    <row r="32" spans="2:16">
      <c r="B32" s="67">
        <f t="shared" si="21"/>
        <v>0</v>
      </c>
      <c r="C32" s="29"/>
      <c r="D32" s="3">
        <v>0.81</v>
      </c>
      <c r="L32" s="39">
        <f t="shared" si="19"/>
        <v>0</v>
      </c>
      <c r="P32" s="39">
        <f t="shared" si="20"/>
        <v>0</v>
      </c>
    </row>
    <row r="33" spans="2:16">
      <c r="B33" s="67">
        <f t="shared" si="21"/>
        <v>0</v>
      </c>
      <c r="C33" s="29"/>
      <c r="D33" s="3">
        <v>0.74</v>
      </c>
      <c r="L33" s="39">
        <f t="shared" si="19"/>
        <v>0</v>
      </c>
      <c r="P33" s="39">
        <f t="shared" si="20"/>
        <v>0</v>
      </c>
    </row>
    <row r="34" spans="2:16">
      <c r="B34" s="67">
        <f t="shared" si="21"/>
        <v>0</v>
      </c>
      <c r="C34" s="29"/>
      <c r="D34" s="3">
        <v>0.74</v>
      </c>
      <c r="L34" s="39">
        <f t="shared" si="19"/>
        <v>0</v>
      </c>
      <c r="P34" s="39">
        <f t="shared" si="20"/>
        <v>0</v>
      </c>
    </row>
    <row r="35" spans="2:16">
      <c r="B35" s="67">
        <f t="shared" si="21"/>
        <v>0</v>
      </c>
      <c r="C35" s="29"/>
      <c r="D35" s="3">
        <v>0.74</v>
      </c>
      <c r="L35" s="39">
        <f t="shared" si="19"/>
        <v>0</v>
      </c>
      <c r="P35" s="39">
        <f t="shared" si="20"/>
        <v>0</v>
      </c>
    </row>
    <row r="36" spans="2:16">
      <c r="B36" s="67">
        <f t="shared" si="21"/>
        <v>0</v>
      </c>
      <c r="C36" s="29"/>
      <c r="D36" s="3">
        <v>0.74</v>
      </c>
      <c r="L36" s="39">
        <f t="shared" si="19"/>
        <v>0</v>
      </c>
      <c r="P36" s="39">
        <f t="shared" si="20"/>
        <v>0</v>
      </c>
    </row>
    <row r="37" spans="2:16" ht="16" thickBot="1">
      <c r="B37" s="67">
        <f t="shared" si="21"/>
        <v>0</v>
      </c>
      <c r="C37" s="29"/>
      <c r="D37" s="3">
        <v>0.74</v>
      </c>
      <c r="L37" s="39">
        <f t="shared" si="19"/>
        <v>0</v>
      </c>
      <c r="P37" s="39">
        <f t="shared" si="20"/>
        <v>0</v>
      </c>
    </row>
    <row r="38" spans="2:16" ht="16" thickBot="1">
      <c r="B38" s="40" t="s">
        <v>46</v>
      </c>
      <c r="C38" s="41" t="s">
        <v>30</v>
      </c>
      <c r="D38" s="42"/>
      <c r="E38" s="43" t="s">
        <v>29</v>
      </c>
      <c r="F38" s="42"/>
      <c r="G38" s="35"/>
      <c r="H38" s="35"/>
      <c r="I38" s="35"/>
      <c r="J38" s="35"/>
      <c r="K38" s="35"/>
      <c r="L38" s="44">
        <f>SUM(L29:L37)</f>
        <v>0</v>
      </c>
      <c r="M38" s="35"/>
      <c r="N38" s="35"/>
      <c r="O38" s="35"/>
      <c r="P38" s="45">
        <f>SUM(P29:P37)</f>
        <v>0</v>
      </c>
    </row>
    <row r="39" spans="2:16" ht="16" thickBot="1">
      <c r="B39" s="24"/>
      <c r="L39" s="39"/>
      <c r="P39" s="39"/>
    </row>
    <row r="40" spans="2:16" ht="30">
      <c r="B40" s="46" t="s">
        <v>31</v>
      </c>
      <c r="C40" s="47" t="s">
        <v>32</v>
      </c>
      <c r="D40" s="48"/>
      <c r="E40" s="49" t="s">
        <v>33</v>
      </c>
      <c r="F40" s="26"/>
      <c r="G40" s="50"/>
      <c r="H40" s="50"/>
      <c r="I40" s="50"/>
      <c r="J40" s="50"/>
      <c r="K40" s="50"/>
      <c r="L40" s="51"/>
      <c r="M40" s="50"/>
      <c r="N40" s="50"/>
      <c r="O40" s="50"/>
      <c r="P40" s="52">
        <f>D40*F40</f>
        <v>0</v>
      </c>
    </row>
    <row r="41" spans="2:16">
      <c r="B41" s="53" t="s">
        <v>44</v>
      </c>
      <c r="C41" s="2"/>
      <c r="D41" s="2"/>
      <c r="E41" s="2"/>
      <c r="F41" s="2"/>
      <c r="G41" s="2"/>
      <c r="H41" s="2"/>
      <c r="I41" s="2"/>
      <c r="J41" s="2"/>
      <c r="K41" s="2"/>
      <c r="L41" s="54"/>
      <c r="M41" s="2"/>
      <c r="N41" s="2"/>
      <c r="O41" s="2"/>
      <c r="P41" s="55"/>
    </row>
    <row r="42" spans="2:16" ht="16" thickBot="1">
      <c r="B42" s="56" t="s">
        <v>43</v>
      </c>
      <c r="C42" s="34"/>
      <c r="D42" s="34"/>
      <c r="E42" s="34"/>
      <c r="F42" s="34"/>
      <c r="G42" s="34"/>
      <c r="H42" s="34"/>
      <c r="I42" s="34"/>
      <c r="J42" s="34"/>
      <c r="K42" s="34"/>
      <c r="L42" s="57"/>
      <c r="M42" s="34"/>
      <c r="N42" s="34"/>
      <c r="O42" s="34"/>
      <c r="P42" s="58"/>
    </row>
    <row r="43" spans="2:16" ht="16" thickBot="1">
      <c r="B43" s="59"/>
    </row>
    <row r="44" spans="2:16" ht="16" hidden="1" thickBot="1">
      <c r="B44" s="16" t="s">
        <v>19</v>
      </c>
      <c r="C44" s="17" t="s">
        <v>18</v>
      </c>
      <c r="L44" s="60">
        <f t="shared" ref="L44:L53" si="22">L18-L29</f>
        <v>0</v>
      </c>
      <c r="P44" s="60">
        <f t="shared" ref="P44:P52" si="23">P18-P29</f>
        <v>0</v>
      </c>
    </row>
    <row r="45" spans="2:16" ht="16" hidden="1" thickBot="1">
      <c r="B45" s="16" t="s">
        <v>22</v>
      </c>
      <c r="C45" s="17" t="s">
        <v>18</v>
      </c>
      <c r="L45" s="60">
        <f t="shared" si="22"/>
        <v>0</v>
      </c>
      <c r="P45" s="60">
        <f t="shared" si="23"/>
        <v>0</v>
      </c>
    </row>
    <row r="46" spans="2:16" ht="16" hidden="1" thickBot="1">
      <c r="B46" s="16" t="s">
        <v>17</v>
      </c>
      <c r="C46" s="17" t="s">
        <v>18</v>
      </c>
      <c r="L46" s="60">
        <f t="shared" si="22"/>
        <v>0</v>
      </c>
      <c r="P46" s="60">
        <f t="shared" si="23"/>
        <v>0</v>
      </c>
    </row>
    <row r="47" spans="2:16" ht="16" hidden="1" thickBot="1">
      <c r="B47" s="16" t="s">
        <v>23</v>
      </c>
      <c r="C47" s="17" t="s">
        <v>18</v>
      </c>
      <c r="L47" s="60">
        <f t="shared" si="22"/>
        <v>0</v>
      </c>
      <c r="P47" s="60">
        <f t="shared" si="23"/>
        <v>0</v>
      </c>
    </row>
    <row r="48" spans="2:16" ht="16" hidden="1" thickBot="1">
      <c r="B48" s="16" t="s">
        <v>21</v>
      </c>
      <c r="C48" s="17" t="s">
        <v>11</v>
      </c>
      <c r="L48" s="60">
        <f t="shared" si="22"/>
        <v>0</v>
      </c>
      <c r="P48" s="60">
        <f t="shared" si="23"/>
        <v>0</v>
      </c>
    </row>
    <row r="49" spans="1:16" ht="16" hidden="1" thickBot="1">
      <c r="B49" s="16" t="s">
        <v>16</v>
      </c>
      <c r="C49" s="17" t="s">
        <v>11</v>
      </c>
      <c r="L49" s="60">
        <f t="shared" si="22"/>
        <v>0</v>
      </c>
      <c r="P49" s="60">
        <f t="shared" si="23"/>
        <v>0</v>
      </c>
    </row>
    <row r="50" spans="1:16" ht="16" hidden="1" thickBot="1">
      <c r="B50" s="16" t="s">
        <v>24</v>
      </c>
      <c r="C50" s="17" t="s">
        <v>11</v>
      </c>
      <c r="L50" s="60">
        <f t="shared" si="22"/>
        <v>0</v>
      </c>
      <c r="P50" s="60">
        <f t="shared" si="23"/>
        <v>0</v>
      </c>
    </row>
    <row r="51" spans="1:16" ht="16" hidden="1" thickBot="1">
      <c r="B51" s="16" t="s">
        <v>25</v>
      </c>
      <c r="C51" s="17" t="s">
        <v>11</v>
      </c>
      <c r="L51" s="60">
        <f t="shared" si="22"/>
        <v>0</v>
      </c>
      <c r="P51" s="60">
        <f t="shared" si="23"/>
        <v>0</v>
      </c>
    </row>
    <row r="52" spans="1:16" ht="16" hidden="1" thickBot="1">
      <c r="B52" s="61" t="s">
        <v>20</v>
      </c>
      <c r="C52" s="62" t="s">
        <v>11</v>
      </c>
      <c r="L52" s="60">
        <f t="shared" si="22"/>
        <v>0</v>
      </c>
      <c r="P52" s="60">
        <f t="shared" si="23"/>
        <v>0</v>
      </c>
    </row>
    <row r="53" spans="1:16" ht="16" thickBot="1">
      <c r="B53" s="63" t="s">
        <v>28</v>
      </c>
      <c r="C53" s="35"/>
      <c r="D53" s="35"/>
      <c r="E53" s="35"/>
      <c r="F53" s="35"/>
      <c r="G53" s="35"/>
      <c r="H53" s="35"/>
      <c r="I53" s="35"/>
      <c r="J53" s="35"/>
      <c r="K53" s="35"/>
      <c r="L53" s="37">
        <f t="shared" si="22"/>
        <v>0</v>
      </c>
      <c r="M53" s="35"/>
      <c r="N53" s="35"/>
      <c r="O53" s="35"/>
      <c r="P53" s="38">
        <f>P27-P38-P40</f>
        <v>0</v>
      </c>
    </row>
    <row r="54" spans="1:16">
      <c r="L54" s="60"/>
    </row>
    <row r="55" spans="1:16">
      <c r="O55" s="3" t="s">
        <v>45</v>
      </c>
      <c r="P55" s="60">
        <f>P53-L53</f>
        <v>0</v>
      </c>
    </row>
    <row r="57" spans="1:16">
      <c r="A57" s="69" t="s">
        <v>47</v>
      </c>
    </row>
    <row r="58" spans="1:16">
      <c r="A58" s="64" t="s">
        <v>48</v>
      </c>
    </row>
    <row r="59" spans="1:16">
      <c r="A59" s="65" t="s">
        <v>49</v>
      </c>
      <c r="B59" s="23"/>
      <c r="C59" s="23"/>
      <c r="D59" s="23"/>
      <c r="E59" s="23"/>
      <c r="F59" s="23"/>
      <c r="G59" s="23"/>
      <c r="H59" s="23"/>
      <c r="I59" s="23"/>
      <c r="J59" s="23"/>
    </row>
    <row r="60" spans="1:16">
      <c r="A60" s="66" t="s">
        <v>50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6">
      <c r="A61" s="66" t="s">
        <v>51</v>
      </c>
      <c r="B61" s="23"/>
      <c r="C61" s="23"/>
      <c r="D61" s="23"/>
      <c r="E61" s="23"/>
      <c r="F61" s="23"/>
      <c r="G61" s="23"/>
      <c r="H61" s="23"/>
      <c r="I61" s="23"/>
      <c r="J61" s="23"/>
    </row>
    <row r="62" spans="1:16">
      <c r="A62" s="66" t="s">
        <v>52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6">
      <c r="A63" s="66" t="s">
        <v>61</v>
      </c>
      <c r="B63" s="23"/>
      <c r="C63" s="23"/>
      <c r="D63" s="23"/>
      <c r="E63" s="23"/>
      <c r="F63" s="23"/>
      <c r="G63" s="23"/>
      <c r="H63" s="23"/>
      <c r="I63" s="23"/>
      <c r="J63" s="23"/>
    </row>
    <row r="64" spans="1:16">
      <c r="A64" s="65" t="s">
        <v>53</v>
      </c>
      <c r="B64" s="23"/>
      <c r="C64" s="23"/>
      <c r="D64" s="23"/>
      <c r="E64" s="23"/>
      <c r="F64" s="23"/>
      <c r="G64" s="23"/>
      <c r="H64" s="23"/>
      <c r="I64" s="23"/>
      <c r="J64" s="23"/>
    </row>
    <row r="65" spans="1:10">
      <c r="A65" s="65" t="s">
        <v>54</v>
      </c>
      <c r="B65" s="23"/>
      <c r="C65" s="23"/>
      <c r="D65" s="23"/>
      <c r="E65" s="23"/>
      <c r="F65" s="23"/>
      <c r="G65" s="23"/>
      <c r="H65" s="23"/>
      <c r="I65" s="23"/>
      <c r="J65" s="23"/>
    </row>
    <row r="66" spans="1:10">
      <c r="A66" s="65" t="s">
        <v>55</v>
      </c>
      <c r="B66" s="23"/>
      <c r="C66" s="23"/>
      <c r="D66" s="23"/>
      <c r="E66" s="23"/>
      <c r="F66" s="23"/>
      <c r="G66" s="23"/>
      <c r="H66" s="23"/>
      <c r="I66" s="23"/>
      <c r="J66" s="23"/>
    </row>
    <row r="67" spans="1:10">
      <c r="A67" s="65" t="s">
        <v>56</v>
      </c>
      <c r="B67" s="23"/>
      <c r="C67" s="23"/>
      <c r="D67" s="23"/>
      <c r="E67" s="23"/>
      <c r="F67" s="23"/>
      <c r="G67" s="23"/>
      <c r="H67" s="23"/>
      <c r="I67" s="23"/>
      <c r="J67" s="23"/>
    </row>
  </sheetData>
  <mergeCells count="6">
    <mergeCell ref="M1:P1"/>
    <mergeCell ref="D2:G2"/>
    <mergeCell ref="H2:L2"/>
    <mergeCell ref="D3:G3"/>
    <mergeCell ref="H3:L3"/>
    <mergeCell ref="M3:P3"/>
  </mergeCells>
  <phoneticPr fontId="7" type="noConversion"/>
  <pageMargins left="0.7" right="0.7" top="1.5" bottom="0.75" header="0.05" footer="0.3"/>
  <pageSetup scale="45" orientation="landscape"/>
  <headerFooter>
    <oddHeader>&amp;L&amp;"Garamond,Bold"&amp;14
BREAKFAST DISTRICT-WIDE CALCULATOR: WORKSHEET&amp;R&amp;G</oddHeader>
    <oddFooter>Page &amp;P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&amp; Instructions</vt:lpstr>
      <vt:lpstr>New Worksheet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Erica L Younkin</cp:lastModifiedBy>
  <cp:lastPrinted>2014-08-31T23:56:40Z</cp:lastPrinted>
  <dcterms:created xsi:type="dcterms:W3CDTF">2012-05-09T17:38:39Z</dcterms:created>
  <dcterms:modified xsi:type="dcterms:W3CDTF">2014-09-05T02:07:43Z</dcterms:modified>
</cp:coreProperties>
</file>