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600" yWindow="435" windowWidth="20730" windowHeight="11760"/>
  </bookViews>
  <sheets>
    <sheet name="Instructions and Sample" sheetId="4" r:id="rId1"/>
    <sheet name="Worksheet" sheetId="5" r:id="rId2"/>
  </sheets>
  <definedNames>
    <definedName name="_xlnm.Print_Area" localSheetId="0">'Instructions and Sample'!$A$1:$S$31</definedName>
    <definedName name="_xlnm.Print_Area" localSheetId="1">Worksheet!$A$1:$S$25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4" i="5" l="1"/>
  <c r="Q24" i="5"/>
  <c r="P14" i="5"/>
  <c r="P24" i="5"/>
  <c r="O14" i="5"/>
  <c r="O21" i="5"/>
  <c r="N14" i="5"/>
  <c r="M14" i="5"/>
  <c r="M18" i="5"/>
  <c r="L14" i="5"/>
  <c r="L18" i="5"/>
  <c r="K14" i="5"/>
  <c r="K18" i="5"/>
  <c r="N18" i="5"/>
  <c r="J14" i="5"/>
  <c r="I14" i="5"/>
  <c r="I24" i="5"/>
  <c r="H14" i="5"/>
  <c r="H24" i="5"/>
  <c r="G14" i="5"/>
  <c r="G21" i="5"/>
  <c r="E14" i="5"/>
  <c r="E24" i="5"/>
  <c r="D14" i="5"/>
  <c r="D21" i="5"/>
  <c r="C14" i="5"/>
  <c r="C21" i="5"/>
  <c r="R13" i="5"/>
  <c r="F13" i="5"/>
  <c r="R12" i="5"/>
  <c r="F12" i="5"/>
  <c r="R11" i="5"/>
  <c r="F11" i="5"/>
  <c r="R10" i="5"/>
  <c r="F10" i="5"/>
  <c r="R9" i="5"/>
  <c r="F9" i="5"/>
  <c r="R8" i="5"/>
  <c r="F8" i="5"/>
  <c r="R7" i="5"/>
  <c r="F7" i="5"/>
  <c r="R6" i="5"/>
  <c r="F6" i="5"/>
  <c r="R5" i="5"/>
  <c r="F5" i="5"/>
  <c r="F14" i="5"/>
  <c r="F21" i="5"/>
  <c r="J24" i="5"/>
  <c r="R14" i="5"/>
  <c r="R24" i="5"/>
  <c r="H21" i="5"/>
  <c r="J21" i="5"/>
  <c r="S21" i="5"/>
  <c r="D24" i="5"/>
  <c r="F24" i="5"/>
  <c r="C18" i="5"/>
  <c r="G18" i="5"/>
  <c r="O18" i="5"/>
  <c r="D18" i="5"/>
  <c r="H18" i="5"/>
  <c r="E18" i="5"/>
  <c r="I18" i="5"/>
  <c r="R13" i="4"/>
  <c r="R12" i="4"/>
  <c r="R11" i="4"/>
  <c r="R10" i="4"/>
  <c r="R9" i="4"/>
  <c r="R8" i="4"/>
  <c r="R7" i="4"/>
  <c r="R6" i="4"/>
  <c r="R5" i="4"/>
  <c r="N14" i="4"/>
  <c r="J14" i="4"/>
  <c r="Q14" i="4"/>
  <c r="Q24" i="4"/>
  <c r="P14" i="4"/>
  <c r="P24" i="4"/>
  <c r="O14" i="4"/>
  <c r="M14" i="4"/>
  <c r="L14" i="4"/>
  <c r="K14" i="4"/>
  <c r="K18" i="4"/>
  <c r="I14" i="4"/>
  <c r="H14" i="4"/>
  <c r="G14" i="4"/>
  <c r="E14" i="4"/>
  <c r="D14" i="4"/>
  <c r="C14" i="4"/>
  <c r="F13" i="4"/>
  <c r="F12" i="4"/>
  <c r="F11" i="4"/>
  <c r="F10" i="4"/>
  <c r="F9" i="4"/>
  <c r="F8" i="4"/>
  <c r="F7" i="4"/>
  <c r="F6" i="4"/>
  <c r="F5" i="4"/>
  <c r="S24" i="5"/>
  <c r="J18" i="5"/>
  <c r="F18" i="5"/>
  <c r="F14" i="4"/>
  <c r="R24" i="4"/>
  <c r="O18" i="4"/>
  <c r="O21" i="4"/>
  <c r="R14" i="4"/>
  <c r="C18" i="4"/>
  <c r="I24" i="4"/>
  <c r="H24" i="4"/>
  <c r="E24" i="4"/>
  <c r="D24" i="4"/>
  <c r="H21" i="4"/>
  <c r="G21" i="4"/>
  <c r="D21" i="4"/>
  <c r="C21" i="4"/>
  <c r="M18" i="4"/>
  <c r="L18" i="4"/>
  <c r="I18" i="4"/>
  <c r="H18" i="4"/>
  <c r="G18" i="4"/>
  <c r="E18" i="4"/>
  <c r="D18" i="4"/>
  <c r="S18" i="5"/>
  <c r="J18" i="4"/>
  <c r="F18" i="4"/>
  <c r="F24" i="4"/>
  <c r="F21" i="4"/>
  <c r="N18" i="4"/>
  <c r="J21" i="4"/>
  <c r="S21" i="4"/>
  <c r="J24" i="4"/>
  <c r="S24" i="4"/>
  <c r="S18" i="4"/>
</calcChain>
</file>

<file path=xl/sharedStrings.xml><?xml version="1.0" encoding="utf-8"?>
<sst xmlns="http://schemas.openxmlformats.org/spreadsheetml/2006/main" count="82" uniqueCount="32">
  <si>
    <t>Lunch</t>
  </si>
  <si>
    <t>Breakfast</t>
  </si>
  <si>
    <t>Snack</t>
  </si>
  <si>
    <t>Free</t>
  </si>
  <si>
    <t xml:space="preserve">Reduced </t>
  </si>
  <si>
    <t>Paid</t>
  </si>
  <si>
    <t>Total</t>
  </si>
  <si>
    <t>Federal</t>
  </si>
  <si>
    <t>State</t>
  </si>
  <si>
    <t>Supper</t>
  </si>
  <si>
    <t>Student</t>
  </si>
  <si>
    <t>Adult</t>
  </si>
  <si>
    <t>Projected Revenue</t>
  </si>
  <si>
    <t>Local</t>
  </si>
  <si>
    <t>Budgeted Average Daily Participaiton</t>
  </si>
  <si>
    <t>School 1</t>
  </si>
  <si>
    <t>School 2</t>
  </si>
  <si>
    <t>School 3</t>
  </si>
  <si>
    <t>School 4</t>
  </si>
  <si>
    <t>School 5</t>
  </si>
  <si>
    <t>School 6</t>
  </si>
  <si>
    <t>School 7</t>
  </si>
  <si>
    <t>School 8</t>
  </si>
  <si>
    <t>School 9</t>
  </si>
  <si>
    <t>Serving Days</t>
  </si>
  <si>
    <t xml:space="preserve"> </t>
  </si>
  <si>
    <t>Total ADP</t>
  </si>
  <si>
    <t>A la Carte</t>
  </si>
  <si>
    <t>Instructions:</t>
  </si>
  <si>
    <t>Budgeted Average Daily Participation.  This can be your actual prior year ADP if there are no program changes.  If there are changes put the numbers that reflect expected changes</t>
  </si>
  <si>
    <t>Fill</t>
  </si>
  <si>
    <t>Fill in serving days and anticipated reimbursement rates as well as local meal charge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</si>
</sst>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&quot;$&quot;* #,##0.0000_);_(&quot;$&quot;* \(#,##0.00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3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Border="1"/>
    <xf numFmtId="44" fontId="0" fillId="0" borderId="0" xfId="1" applyFont="1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0" fontId="3" fillId="0" borderId="0" xfId="0" applyFont="1"/>
    <xf numFmtId="0" fontId="0" fillId="0" borderId="6" xfId="0" applyBorder="1"/>
    <xf numFmtId="0" fontId="4" fillId="0" borderId="0" xfId="0" applyFont="1" applyAlignment="1">
      <alignment horizontal="center"/>
    </xf>
    <xf numFmtId="44" fontId="0" fillId="0" borderId="0" xfId="1" applyFont="1"/>
    <xf numFmtId="44" fontId="0" fillId="0" borderId="6" xfId="1" applyFont="1" applyBorder="1"/>
    <xf numFmtId="44" fontId="0" fillId="0" borderId="0" xfId="0" applyNumberFormat="1"/>
    <xf numFmtId="0" fontId="0" fillId="0" borderId="7" xfId="0" applyBorder="1"/>
    <xf numFmtId="0" fontId="0" fillId="0" borderId="1" xfId="0" applyBorder="1"/>
    <xf numFmtId="44" fontId="0" fillId="0" borderId="8" xfId="1" applyFont="1" applyBorder="1"/>
    <xf numFmtId="0" fontId="0" fillId="0" borderId="8" xfId="0" applyBorder="1"/>
    <xf numFmtId="164" fontId="0" fillId="0" borderId="9" xfId="1" applyNumberFormat="1" applyFont="1" applyBorder="1"/>
    <xf numFmtId="164" fontId="0" fillId="0" borderId="9" xfId="0" applyNumberFormat="1" applyBorder="1"/>
    <xf numFmtId="0" fontId="0" fillId="0" borderId="9" xfId="0" applyBorder="1"/>
    <xf numFmtId="44" fontId="0" fillId="0" borderId="9" xfId="1" applyFont="1" applyBorder="1"/>
    <xf numFmtId="165" fontId="0" fillId="0" borderId="9" xfId="1" applyNumberFormat="1" applyFont="1" applyBorder="1"/>
    <xf numFmtId="44" fontId="0" fillId="0" borderId="2" xfId="1" applyFont="1" applyBorder="1"/>
    <xf numFmtId="44" fontId="0" fillId="0" borderId="5" xfId="1" applyFont="1" applyBorder="1"/>
    <xf numFmtId="0" fontId="5" fillId="0" borderId="0" xfId="0" applyFont="1"/>
    <xf numFmtId="0" fontId="6" fillId="0" borderId="0" xfId="0" applyFont="1"/>
    <xf numFmtId="44" fontId="6" fillId="0" borderId="0" xfId="1" applyFont="1"/>
    <xf numFmtId="44" fontId="6" fillId="0" borderId="0" xfId="0" applyNumberFormat="1" applyFont="1"/>
    <xf numFmtId="0" fontId="6" fillId="0" borderId="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44" fontId="0" fillId="0" borderId="11" xfId="1" applyFont="1" applyBorder="1"/>
    <xf numFmtId="44" fontId="0" fillId="0" borderId="12" xfId="1" applyFont="1" applyBorder="1"/>
    <xf numFmtId="165" fontId="0" fillId="0" borderId="0" xfId="1" applyNumberFormat="1" applyFont="1"/>
    <xf numFmtId="49" fontId="0" fillId="0" borderId="0" xfId="0" applyNumberFormat="1" applyBorder="1"/>
    <xf numFmtId="49" fontId="0" fillId="0" borderId="0" xfId="0" applyNumberFormat="1"/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2" xfId="0" applyBorder="1" applyAlignment="1">
      <alignment horizontal="center" wrapText="1"/>
    </xf>
    <xf numFmtId="44" fontId="0" fillId="0" borderId="13" xfId="1" applyFont="1" applyBorder="1"/>
    <xf numFmtId="0" fontId="7" fillId="0" borderId="4" xfId="0" applyFont="1" applyBorder="1"/>
    <xf numFmtId="9" fontId="0" fillId="0" borderId="0" xfId="2" applyFont="1"/>
    <xf numFmtId="42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4" xfId="0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4" xfId="0" applyNumberFormat="1" applyBorder="1"/>
    <xf numFmtId="0" fontId="0" fillId="2" borderId="6" xfId="0" applyFill="1" applyBorder="1"/>
    <xf numFmtId="0" fontId="0" fillId="2" borderId="11" xfId="0" applyFill="1" applyBorder="1"/>
    <xf numFmtId="44" fontId="0" fillId="2" borderId="6" xfId="1" applyFont="1" applyFill="1" applyBorder="1"/>
    <xf numFmtId="44" fontId="0" fillId="2" borderId="11" xfId="1" applyFont="1" applyFill="1" applyBorder="1"/>
    <xf numFmtId="0" fontId="0" fillId="3" borderId="2" xfId="0" applyFill="1" applyBorder="1"/>
    <xf numFmtId="44" fontId="0" fillId="3" borderId="8" xfId="1" applyFont="1" applyFill="1" applyBorder="1"/>
    <xf numFmtId="0" fontId="0" fillId="3" borderId="8" xfId="0" applyFill="1" applyBorder="1"/>
    <xf numFmtId="166" fontId="0" fillId="3" borderId="8" xfId="1" applyNumberFormat="1" applyFont="1" applyFill="1" applyBorder="1"/>
    <xf numFmtId="0" fontId="0" fillId="2" borderId="0" xfId="0" applyFill="1" applyAlignment="1">
      <alignment horizontal="left" indent="2"/>
    </xf>
    <xf numFmtId="0" fontId="0" fillId="2" borderId="0" xfId="0" applyFill="1"/>
    <xf numFmtId="44" fontId="0" fillId="2" borderId="0" xfId="1" applyFont="1" applyFill="1"/>
    <xf numFmtId="0" fontId="0" fillId="3" borderId="0" xfId="0" applyFill="1" applyAlignment="1">
      <alignment horizontal="left" indent="2"/>
    </xf>
    <xf numFmtId="0" fontId="0" fillId="3" borderId="0" xfId="0" applyFill="1"/>
    <xf numFmtId="42" fontId="0" fillId="3" borderId="0" xfId="0" applyNumberFormat="1" applyFill="1"/>
    <xf numFmtId="0" fontId="4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3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85546875" defaultRowHeight="15" x14ac:dyDescent="0.25"/>
  <cols>
    <col min="1" max="1" width="14.140625" customWidth="1"/>
    <col min="2" max="2" width="9.140625" customWidth="1"/>
    <col min="3" max="3" width="11.42578125" customWidth="1"/>
    <col min="4" max="5" width="11.140625" customWidth="1"/>
    <col min="6" max="6" width="12.42578125" customWidth="1"/>
    <col min="7" max="7" width="10.7109375" customWidth="1"/>
    <col min="8" max="9" width="9.140625" customWidth="1"/>
    <col min="10" max="10" width="12.42578125" customWidth="1"/>
    <col min="11" max="13" width="9.140625" customWidth="1"/>
    <col min="14" max="14" width="11.42578125" customWidth="1"/>
    <col min="15" max="15" width="13.42578125" customWidth="1"/>
    <col min="16" max="16" width="11.42578125" customWidth="1"/>
    <col min="17" max="17" width="9.140625" customWidth="1"/>
    <col min="18" max="18" width="11.28515625" customWidth="1"/>
    <col min="19" max="19" width="14.28515625" bestFit="1" customWidth="1"/>
  </cols>
  <sheetData>
    <row r="1" spans="1:19" x14ac:dyDescent="0.25">
      <c r="A1" s="26" t="s">
        <v>14</v>
      </c>
      <c r="E1" s="9"/>
    </row>
    <row r="2" spans="1:19" x14ac:dyDescent="0.25">
      <c r="B2" s="66" t="s">
        <v>0</v>
      </c>
      <c r="C2" s="66"/>
      <c r="D2" s="66"/>
      <c r="E2" s="66"/>
      <c r="F2" s="66"/>
      <c r="G2" s="66" t="s">
        <v>1</v>
      </c>
      <c r="H2" s="66"/>
      <c r="I2" s="66"/>
      <c r="J2" s="66"/>
      <c r="K2" s="66" t="s">
        <v>2</v>
      </c>
      <c r="L2" s="66"/>
      <c r="M2" s="66"/>
      <c r="N2" s="66"/>
      <c r="O2" s="45" t="s">
        <v>9</v>
      </c>
      <c r="P2" s="66" t="s">
        <v>27</v>
      </c>
      <c r="Q2" s="66"/>
      <c r="R2" s="66"/>
    </row>
    <row r="3" spans="1:19" x14ac:dyDescent="0.25">
      <c r="B3" s="11"/>
      <c r="C3" s="11" t="s">
        <v>3</v>
      </c>
      <c r="D3" s="11" t="s">
        <v>4</v>
      </c>
      <c r="E3" s="11" t="s">
        <v>5</v>
      </c>
      <c r="F3" s="11" t="s">
        <v>6</v>
      </c>
      <c r="G3" s="11" t="s">
        <v>3</v>
      </c>
      <c r="H3" s="11" t="s">
        <v>4</v>
      </c>
      <c r="I3" s="11" t="s">
        <v>5</v>
      </c>
      <c r="J3" s="11" t="s">
        <v>6</v>
      </c>
      <c r="K3" s="11" t="s">
        <v>3</v>
      </c>
      <c r="L3" s="11" t="s">
        <v>4</v>
      </c>
      <c r="M3" s="11" t="s">
        <v>5</v>
      </c>
      <c r="N3" s="11" t="s">
        <v>6</v>
      </c>
      <c r="O3" s="11" t="s">
        <v>3</v>
      </c>
      <c r="P3" s="11" t="s">
        <v>10</v>
      </c>
      <c r="Q3" s="11" t="s">
        <v>11</v>
      </c>
      <c r="R3" s="11" t="s">
        <v>6</v>
      </c>
    </row>
    <row r="5" spans="1:19" x14ac:dyDescent="0.25">
      <c r="A5" t="s">
        <v>15</v>
      </c>
      <c r="B5" s="10"/>
      <c r="C5" s="52">
        <v>99</v>
      </c>
      <c r="D5" s="52">
        <v>12</v>
      </c>
      <c r="E5" s="52">
        <v>50</v>
      </c>
      <c r="F5" s="10">
        <f>SUM(C5:E5)</f>
        <v>161</v>
      </c>
      <c r="G5" s="52">
        <v>0</v>
      </c>
      <c r="H5" s="52">
        <v>0</v>
      </c>
      <c r="I5" s="52">
        <v>0</v>
      </c>
      <c r="J5" s="10">
        <v>0</v>
      </c>
      <c r="K5" s="52">
        <v>0</v>
      </c>
      <c r="L5" s="52">
        <v>0</v>
      </c>
      <c r="M5" s="52">
        <v>0</v>
      </c>
      <c r="N5" s="10">
        <v>0</v>
      </c>
      <c r="O5" s="52"/>
      <c r="P5" s="54">
        <v>0.01</v>
      </c>
      <c r="Q5" s="54"/>
      <c r="R5" s="13">
        <f>SUM(P5:Q5)</f>
        <v>0.01</v>
      </c>
    </row>
    <row r="6" spans="1:19" x14ac:dyDescent="0.25">
      <c r="A6" t="s">
        <v>16</v>
      </c>
      <c r="B6" s="10"/>
      <c r="C6" s="52">
        <v>222</v>
      </c>
      <c r="D6" s="52">
        <v>49</v>
      </c>
      <c r="E6" s="52">
        <v>64</v>
      </c>
      <c r="F6" s="10">
        <f t="shared" ref="F6:F13" si="0">SUM(C6:E6)</f>
        <v>335</v>
      </c>
      <c r="G6" s="52">
        <v>123</v>
      </c>
      <c r="H6" s="52">
        <v>23</v>
      </c>
      <c r="I6" s="52">
        <v>17</v>
      </c>
      <c r="J6" s="10">
        <v>163</v>
      </c>
      <c r="K6" s="52">
        <v>57</v>
      </c>
      <c r="L6" s="52">
        <v>0</v>
      </c>
      <c r="M6" s="52">
        <v>0</v>
      </c>
      <c r="N6" s="10">
        <v>57</v>
      </c>
      <c r="O6" s="52">
        <v>51</v>
      </c>
      <c r="P6" s="54">
        <v>218.62</v>
      </c>
      <c r="Q6" s="54">
        <v>3.47</v>
      </c>
      <c r="R6" s="13">
        <f t="shared" ref="R6:R13" si="1">SUM(P6:Q6)</f>
        <v>222.09</v>
      </c>
    </row>
    <row r="7" spans="1:19" x14ac:dyDescent="0.25">
      <c r="A7" t="s">
        <v>17</v>
      </c>
      <c r="B7" s="10"/>
      <c r="C7" s="52">
        <v>115</v>
      </c>
      <c r="D7" s="52">
        <v>22</v>
      </c>
      <c r="E7" s="52">
        <v>48</v>
      </c>
      <c r="F7" s="10">
        <f t="shared" si="0"/>
        <v>185</v>
      </c>
      <c r="G7" s="52">
        <v>68</v>
      </c>
      <c r="H7" s="52">
        <v>15</v>
      </c>
      <c r="I7" s="52">
        <v>15</v>
      </c>
      <c r="J7" s="10">
        <v>96</v>
      </c>
      <c r="K7" s="52">
        <v>37</v>
      </c>
      <c r="L7" s="52">
        <v>1</v>
      </c>
      <c r="M7" s="52">
        <v>1</v>
      </c>
      <c r="N7" s="10">
        <v>38</v>
      </c>
      <c r="O7" s="52"/>
      <c r="P7" s="54">
        <v>0.08</v>
      </c>
      <c r="Q7" s="54"/>
      <c r="R7" s="13">
        <f t="shared" si="1"/>
        <v>0.08</v>
      </c>
    </row>
    <row r="8" spans="1:19" x14ac:dyDescent="0.25">
      <c r="A8" t="s">
        <v>18</v>
      </c>
      <c r="B8" s="15"/>
      <c r="C8" s="52">
        <v>26</v>
      </c>
      <c r="D8" s="52">
        <v>7</v>
      </c>
      <c r="E8" s="52">
        <v>82</v>
      </c>
      <c r="F8" s="10">
        <f t="shared" si="0"/>
        <v>115</v>
      </c>
      <c r="G8" s="52">
        <v>0</v>
      </c>
      <c r="H8" s="52">
        <v>0</v>
      </c>
      <c r="I8" s="52">
        <v>0</v>
      </c>
      <c r="J8" s="10">
        <v>0</v>
      </c>
      <c r="K8" s="52">
        <v>0</v>
      </c>
      <c r="L8" s="52">
        <v>0</v>
      </c>
      <c r="M8" s="52">
        <v>0</v>
      </c>
      <c r="N8" s="10">
        <v>0</v>
      </c>
      <c r="O8" s="52"/>
      <c r="P8" s="54">
        <v>0.53</v>
      </c>
      <c r="Q8" s="54"/>
      <c r="R8" s="13">
        <f t="shared" si="1"/>
        <v>0.53</v>
      </c>
    </row>
    <row r="9" spans="1:19" x14ac:dyDescent="0.25">
      <c r="A9" t="s">
        <v>19</v>
      </c>
      <c r="B9" s="15"/>
      <c r="C9" s="52">
        <v>164</v>
      </c>
      <c r="D9" s="52">
        <v>21</v>
      </c>
      <c r="E9" s="52">
        <v>80</v>
      </c>
      <c r="F9" s="10">
        <f t="shared" si="0"/>
        <v>265</v>
      </c>
      <c r="G9" s="52">
        <v>128</v>
      </c>
      <c r="H9" s="52">
        <v>11</v>
      </c>
      <c r="I9" s="52">
        <v>19</v>
      </c>
      <c r="J9" s="10">
        <v>158</v>
      </c>
      <c r="K9" s="52">
        <v>0</v>
      </c>
      <c r="L9" s="52">
        <v>0</v>
      </c>
      <c r="M9" s="52">
        <v>0</v>
      </c>
      <c r="N9" s="10">
        <v>0</v>
      </c>
      <c r="O9" s="52"/>
      <c r="P9" s="54">
        <v>232.78</v>
      </c>
      <c r="Q9" s="54">
        <v>0.94</v>
      </c>
      <c r="R9" s="13">
        <f t="shared" si="1"/>
        <v>233.72</v>
      </c>
    </row>
    <row r="10" spans="1:19" x14ac:dyDescent="0.25">
      <c r="A10" t="s">
        <v>20</v>
      </c>
      <c r="B10" s="15"/>
      <c r="C10" s="52">
        <v>331</v>
      </c>
      <c r="D10" s="52">
        <v>19</v>
      </c>
      <c r="E10" s="52">
        <v>39</v>
      </c>
      <c r="F10" s="10">
        <f t="shared" si="0"/>
        <v>389</v>
      </c>
      <c r="G10" s="52">
        <v>264</v>
      </c>
      <c r="H10" s="52">
        <v>13</v>
      </c>
      <c r="I10" s="52">
        <v>16</v>
      </c>
      <c r="J10" s="10">
        <v>292</v>
      </c>
      <c r="K10" s="52">
        <v>82</v>
      </c>
      <c r="L10" s="52">
        <v>0</v>
      </c>
      <c r="M10" s="52">
        <v>0</v>
      </c>
      <c r="N10" s="10">
        <v>81</v>
      </c>
      <c r="O10" s="52">
        <v>72</v>
      </c>
      <c r="P10" s="54">
        <v>0.56000000000000005</v>
      </c>
      <c r="Q10" s="54"/>
      <c r="R10" s="13">
        <f t="shared" si="1"/>
        <v>0.56000000000000005</v>
      </c>
    </row>
    <row r="11" spans="1:19" x14ac:dyDescent="0.25">
      <c r="A11" t="s">
        <v>21</v>
      </c>
      <c r="B11" s="15"/>
      <c r="C11" s="52">
        <v>149</v>
      </c>
      <c r="D11" s="52">
        <v>33</v>
      </c>
      <c r="E11" s="52">
        <v>49</v>
      </c>
      <c r="F11" s="10">
        <f t="shared" si="0"/>
        <v>231</v>
      </c>
      <c r="G11" s="52">
        <v>85</v>
      </c>
      <c r="H11" s="52">
        <v>17</v>
      </c>
      <c r="I11" s="52">
        <v>13</v>
      </c>
      <c r="J11" s="10">
        <v>114</v>
      </c>
      <c r="K11" s="52">
        <v>54</v>
      </c>
      <c r="L11" s="52">
        <v>0</v>
      </c>
      <c r="M11" s="52">
        <v>0</v>
      </c>
      <c r="N11" s="10">
        <v>54</v>
      </c>
      <c r="O11" s="52">
        <v>50</v>
      </c>
      <c r="P11" s="54">
        <v>1.1399999999999999</v>
      </c>
      <c r="Q11" s="54"/>
      <c r="R11" s="13">
        <f t="shared" si="1"/>
        <v>1.1399999999999999</v>
      </c>
    </row>
    <row r="12" spans="1:19" x14ac:dyDescent="0.25">
      <c r="A12" t="s">
        <v>22</v>
      </c>
      <c r="B12" s="15"/>
      <c r="C12" s="52">
        <v>25</v>
      </c>
      <c r="D12" s="52">
        <v>3</v>
      </c>
      <c r="E12" s="52">
        <v>32</v>
      </c>
      <c r="F12" s="10">
        <f t="shared" si="0"/>
        <v>60</v>
      </c>
      <c r="G12" s="52">
        <v>0</v>
      </c>
      <c r="H12" s="52">
        <v>0</v>
      </c>
      <c r="I12" s="52">
        <v>0</v>
      </c>
      <c r="J12" s="10">
        <v>0</v>
      </c>
      <c r="K12" s="52">
        <v>0</v>
      </c>
      <c r="L12" s="52">
        <v>0</v>
      </c>
      <c r="M12" s="52">
        <v>0</v>
      </c>
      <c r="N12" s="10">
        <v>0</v>
      </c>
      <c r="O12" s="52"/>
      <c r="P12" s="54"/>
      <c r="Q12" s="54"/>
      <c r="R12" s="13">
        <f t="shared" si="1"/>
        <v>0</v>
      </c>
    </row>
    <row r="13" spans="1:19" ht="15.75" thickBot="1" x14ac:dyDescent="0.3">
      <c r="A13" t="s">
        <v>23</v>
      </c>
      <c r="B13" s="31"/>
      <c r="C13" s="53">
        <v>221</v>
      </c>
      <c r="D13" s="53">
        <v>34</v>
      </c>
      <c r="E13" s="53">
        <v>32</v>
      </c>
      <c r="F13" s="32">
        <f t="shared" si="0"/>
        <v>287</v>
      </c>
      <c r="G13" s="53">
        <v>162</v>
      </c>
      <c r="H13" s="53">
        <v>23</v>
      </c>
      <c r="I13" s="53">
        <v>20</v>
      </c>
      <c r="J13" s="32">
        <v>209</v>
      </c>
      <c r="K13" s="53">
        <v>50</v>
      </c>
      <c r="L13" s="53">
        <v>0</v>
      </c>
      <c r="M13" s="53">
        <v>0</v>
      </c>
      <c r="N13" s="32">
        <v>50</v>
      </c>
      <c r="O13" s="53">
        <v>45</v>
      </c>
      <c r="P13" s="55">
        <v>0.04</v>
      </c>
      <c r="Q13" s="55"/>
      <c r="R13" s="33">
        <f t="shared" si="1"/>
        <v>0.04</v>
      </c>
    </row>
    <row r="14" spans="1:19" x14ac:dyDescent="0.25">
      <c r="A14" s="16" t="s">
        <v>26</v>
      </c>
      <c r="B14" s="4"/>
      <c r="C14" s="18">
        <f>SUM(C5:C13)</f>
        <v>1352</v>
      </c>
      <c r="D14" s="18">
        <f t="shared" ref="D14:E14" si="2">SUM(D5:D13)</f>
        <v>200</v>
      </c>
      <c r="E14" s="18">
        <f t="shared" si="2"/>
        <v>476</v>
      </c>
      <c r="F14" s="18">
        <f>SUM(F5:F13)</f>
        <v>2028</v>
      </c>
      <c r="G14" s="18">
        <f>SUM(G5:G13)</f>
        <v>830</v>
      </c>
      <c r="H14" s="18">
        <f t="shared" ref="H14" si="3">SUM(H5:H13)</f>
        <v>102</v>
      </c>
      <c r="I14" s="18">
        <f t="shared" ref="I14" si="4">SUM(I5:I13)</f>
        <v>100</v>
      </c>
      <c r="J14" s="18">
        <f>SUM(J5:J13)</f>
        <v>1032</v>
      </c>
      <c r="K14" s="18">
        <f>SUM(K5:K13)</f>
        <v>280</v>
      </c>
      <c r="L14" s="18">
        <f t="shared" ref="L14" si="5">SUM(L5:L13)</f>
        <v>1</v>
      </c>
      <c r="M14" s="18">
        <f t="shared" ref="M14" si="6">SUM(M5:M13)</f>
        <v>1</v>
      </c>
      <c r="N14" s="18">
        <f>SUM(N5:N13)</f>
        <v>280</v>
      </c>
      <c r="O14" s="18">
        <f>SUM(O5:O13)</f>
        <v>218</v>
      </c>
      <c r="P14" s="17">
        <f>SUM(P5:P13)</f>
        <v>453.76</v>
      </c>
      <c r="Q14" s="17">
        <f t="shared" ref="Q14:R14" si="7">SUM(Q5:Q13)</f>
        <v>4.41</v>
      </c>
      <c r="R14" s="34">
        <f t="shared" si="7"/>
        <v>458.17</v>
      </c>
    </row>
    <row r="15" spans="1:19" ht="15.75" thickBot="1" x14ac:dyDescent="0.3">
      <c r="A15" s="30"/>
      <c r="B15" s="30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P15" s="28"/>
      <c r="Q15" s="27"/>
      <c r="R15" s="29"/>
      <c r="S15" s="46"/>
    </row>
    <row r="16" spans="1:19" ht="31.5" thickBot="1" x14ac:dyDescent="0.35">
      <c r="A16" s="3" t="s">
        <v>25</v>
      </c>
      <c r="B16" s="40" t="s">
        <v>24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8"/>
      <c r="P16" s="4"/>
      <c r="Q16" s="4"/>
      <c r="R16" s="4"/>
      <c r="S16" s="47" t="s">
        <v>12</v>
      </c>
    </row>
    <row r="17" spans="1:19" x14ac:dyDescent="0.25">
      <c r="A17" s="16"/>
      <c r="B17" s="56">
        <v>180</v>
      </c>
      <c r="C17" s="57">
        <v>3.01</v>
      </c>
      <c r="D17" s="57">
        <v>2.61</v>
      </c>
      <c r="E17" s="57">
        <v>0.36</v>
      </c>
      <c r="F17" s="58"/>
      <c r="G17" s="57">
        <v>1.89</v>
      </c>
      <c r="H17" s="57">
        <v>1.59</v>
      </c>
      <c r="I17" s="57">
        <v>0.28000000000000003</v>
      </c>
      <c r="J17" s="58"/>
      <c r="K17" s="57">
        <v>0.8</v>
      </c>
      <c r="L17" s="57">
        <v>0.4</v>
      </c>
      <c r="M17" s="57">
        <v>7.0000000000000007E-2</v>
      </c>
      <c r="N17" s="58"/>
      <c r="O17" s="57">
        <v>2.93</v>
      </c>
      <c r="P17" s="4"/>
      <c r="Q17" s="4"/>
      <c r="R17" s="4"/>
      <c r="S17" s="48"/>
    </row>
    <row r="18" spans="1:19" ht="15.75" thickBot="1" x14ac:dyDescent="0.3">
      <c r="A18" s="6" t="s">
        <v>7</v>
      </c>
      <c r="B18" s="7"/>
      <c r="C18" s="19">
        <f>(C14*C17)*$B$17</f>
        <v>732513.59999999986</v>
      </c>
      <c r="D18" s="19">
        <f>(D14*D17)*$B$17</f>
        <v>93960</v>
      </c>
      <c r="E18" s="19">
        <f>(E14*E17)*$B$17</f>
        <v>30844.799999999996</v>
      </c>
      <c r="F18" s="20">
        <f>SUM(C18:E18)</f>
        <v>857318.39999999991</v>
      </c>
      <c r="G18" s="19">
        <f>(G14*G17)*$B$17</f>
        <v>282365.99999999994</v>
      </c>
      <c r="H18" s="19">
        <f>(H14*H17)*$B$17</f>
        <v>29192.400000000001</v>
      </c>
      <c r="I18" s="19">
        <f>(I14*I17)*$B$17</f>
        <v>5040.0000000000009</v>
      </c>
      <c r="J18" s="20">
        <f>SUM(G18:I18)</f>
        <v>316598.39999999997</v>
      </c>
      <c r="K18" s="19">
        <f>(K14*K17)*$B$17</f>
        <v>40320</v>
      </c>
      <c r="L18" s="19">
        <f>(L14*L17)*$B$17</f>
        <v>72</v>
      </c>
      <c r="M18" s="19">
        <f>(M14*M17)*$B$17</f>
        <v>12.600000000000001</v>
      </c>
      <c r="N18" s="20">
        <f>SUM(K18:M18)</f>
        <v>40404.6</v>
      </c>
      <c r="O18" s="22">
        <f>(O14*O17)*$B$17</f>
        <v>114973.2</v>
      </c>
      <c r="P18" s="7"/>
      <c r="Q18" s="7"/>
      <c r="R18" s="7"/>
      <c r="S18" s="49">
        <f>O18+N18+J18+F18</f>
        <v>1329294.5999999999</v>
      </c>
    </row>
    <row r="19" spans="1:19" ht="15.75" thickBot="1" x14ac:dyDescent="0.3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/>
      <c r="P19" s="1"/>
      <c r="Q19" s="1"/>
      <c r="R19" s="1"/>
      <c r="S19" s="50"/>
    </row>
    <row r="20" spans="1:19" x14ac:dyDescent="0.25">
      <c r="A20" s="16"/>
      <c r="B20" s="56">
        <v>180</v>
      </c>
      <c r="C20" s="58">
        <v>0.22900000000000001</v>
      </c>
      <c r="D20" s="58">
        <v>0.22900000000000001</v>
      </c>
      <c r="E20" s="58"/>
      <c r="F20" s="58"/>
      <c r="G20" s="58">
        <v>0.22900000000000001</v>
      </c>
      <c r="H20" s="58">
        <v>0.22900000000000001</v>
      </c>
      <c r="I20" s="58"/>
      <c r="J20" s="58"/>
      <c r="K20" s="58"/>
      <c r="L20" s="58"/>
      <c r="M20" s="58"/>
      <c r="N20" s="58"/>
      <c r="O20" s="59">
        <v>0.22750000000000001</v>
      </c>
      <c r="P20" s="4"/>
      <c r="Q20" s="4"/>
      <c r="R20" s="4"/>
      <c r="S20" s="51"/>
    </row>
    <row r="21" spans="1:19" ht="15.75" thickBot="1" x14ac:dyDescent="0.3">
      <c r="A21" s="6" t="s">
        <v>8</v>
      </c>
      <c r="B21" s="7"/>
      <c r="C21" s="19">
        <f>(C14*C20)*$B$20</f>
        <v>55729.440000000002</v>
      </c>
      <c r="D21" s="19">
        <f>(D14*D20)*$B$20</f>
        <v>8244</v>
      </c>
      <c r="E21" s="21"/>
      <c r="F21" s="20">
        <f>C21+D21</f>
        <v>63973.440000000002</v>
      </c>
      <c r="G21" s="19">
        <f>(G14*G20)*$B$20</f>
        <v>34212.600000000006</v>
      </c>
      <c r="H21" s="19">
        <f>(H14*H20)*$B$20</f>
        <v>4204.4400000000005</v>
      </c>
      <c r="I21" s="21"/>
      <c r="J21" s="20">
        <f>G21+H21</f>
        <v>38417.040000000008</v>
      </c>
      <c r="K21" s="21"/>
      <c r="L21" s="21"/>
      <c r="M21" s="21"/>
      <c r="N21" s="21"/>
      <c r="O21" s="23">
        <f>(O14*O20)*$B$20</f>
        <v>8927.1</v>
      </c>
      <c r="P21" s="7"/>
      <c r="Q21" s="7"/>
      <c r="R21" s="7"/>
      <c r="S21" s="49">
        <f>O21+N21+J21+F21</f>
        <v>111317.58000000002</v>
      </c>
    </row>
    <row r="22" spans="1:19" ht="15.75" thickBot="1" x14ac:dyDescent="0.3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  <c r="P22" s="1"/>
      <c r="Q22" s="1"/>
      <c r="R22" s="1"/>
      <c r="S22" s="50"/>
    </row>
    <row r="23" spans="1:19" x14ac:dyDescent="0.25">
      <c r="A23" s="16"/>
      <c r="B23" s="56">
        <v>180</v>
      </c>
      <c r="C23" s="56"/>
      <c r="D23" s="57">
        <v>0.4</v>
      </c>
      <c r="E23" s="57">
        <v>3.5</v>
      </c>
      <c r="F23" s="58"/>
      <c r="G23" s="58"/>
      <c r="H23" s="57">
        <v>0.3</v>
      </c>
      <c r="I23" s="57">
        <v>2.5</v>
      </c>
      <c r="J23" s="58"/>
      <c r="K23" s="4"/>
      <c r="L23" s="4"/>
      <c r="M23" s="4"/>
      <c r="N23" s="4"/>
      <c r="O23" s="24"/>
      <c r="P23" s="4"/>
      <c r="Q23" s="4"/>
      <c r="R23" s="4"/>
      <c r="S23" s="51"/>
    </row>
    <row r="24" spans="1:19" ht="15.75" thickBot="1" x14ac:dyDescent="0.3">
      <c r="A24" s="42" t="s">
        <v>13</v>
      </c>
      <c r="B24" s="7"/>
      <c r="C24" s="7"/>
      <c r="D24" s="19">
        <f>(D14*D23)*$B$23</f>
        <v>14400</v>
      </c>
      <c r="E24" s="19">
        <f>(E14*E23)*$B$23</f>
        <v>299880</v>
      </c>
      <c r="F24" s="20">
        <f>SUM(D24:E24)</f>
        <v>314280</v>
      </c>
      <c r="G24" s="21"/>
      <c r="H24" s="19">
        <f>(H14*H23)*$B$23</f>
        <v>5508</v>
      </c>
      <c r="I24" s="19">
        <f>(I14*I23)*$B$23</f>
        <v>45000</v>
      </c>
      <c r="J24" s="20">
        <f>SUM(H24:I24)</f>
        <v>50508</v>
      </c>
      <c r="K24" s="7"/>
      <c r="L24" s="7"/>
      <c r="M24" s="7"/>
      <c r="N24" s="7"/>
      <c r="O24" s="25"/>
      <c r="P24" s="22">
        <f>P14*$B$23</f>
        <v>81676.800000000003</v>
      </c>
      <c r="Q24" s="22">
        <f>Q14*$B$23</f>
        <v>793.80000000000007</v>
      </c>
      <c r="R24" s="41">
        <f>SUM(P24:Q24)</f>
        <v>82470.600000000006</v>
      </c>
      <c r="S24" s="49">
        <f>R24+J24+F24</f>
        <v>447258.6</v>
      </c>
    </row>
    <row r="25" spans="1:19" x14ac:dyDescent="0.25">
      <c r="A25" s="5" t="s">
        <v>6</v>
      </c>
      <c r="B25" s="1"/>
      <c r="C25" s="1"/>
      <c r="D25" s="1"/>
      <c r="E25" s="1"/>
      <c r="F25" s="38"/>
      <c r="G25" s="36"/>
      <c r="H25" s="36"/>
      <c r="I25" s="36"/>
      <c r="J25" s="38"/>
      <c r="K25" s="36"/>
      <c r="L25" s="36"/>
      <c r="M25" s="36"/>
      <c r="N25" s="38"/>
      <c r="O25" s="36"/>
      <c r="P25" s="37"/>
      <c r="Q25" s="37"/>
      <c r="R25" s="39"/>
      <c r="S25" s="1"/>
    </row>
    <row r="26" spans="1:19" x14ac:dyDescent="0.25">
      <c r="F26" s="35"/>
      <c r="J26" s="35"/>
      <c r="N26" s="35"/>
      <c r="O26" s="35"/>
      <c r="R26" s="35"/>
    </row>
    <row r="27" spans="1:19" x14ac:dyDescent="0.25">
      <c r="A27" s="26" t="s">
        <v>28</v>
      </c>
      <c r="F27" s="12"/>
      <c r="J27" s="12"/>
      <c r="N27" s="12"/>
      <c r="O27" s="12"/>
      <c r="R27" s="12"/>
      <c r="S27" s="14"/>
    </row>
    <row r="28" spans="1:19" x14ac:dyDescent="0.25">
      <c r="A28" t="s">
        <v>30</v>
      </c>
      <c r="F28" s="12"/>
      <c r="J28" s="12"/>
      <c r="N28" s="12"/>
      <c r="O28" s="12"/>
      <c r="R28" s="12"/>
      <c r="S28" s="14"/>
    </row>
    <row r="29" spans="1:19" x14ac:dyDescent="0.25">
      <c r="A29" s="60" t="s">
        <v>29</v>
      </c>
      <c r="B29" s="61"/>
      <c r="C29" s="61"/>
      <c r="D29" s="61"/>
      <c r="E29" s="61"/>
      <c r="F29" s="62"/>
      <c r="G29" s="61"/>
      <c r="H29" s="61"/>
      <c r="I29" s="61"/>
      <c r="J29" s="62"/>
      <c r="K29" s="61"/>
      <c r="L29" s="61"/>
      <c r="M29" s="61"/>
      <c r="N29" s="62"/>
      <c r="O29" s="62"/>
      <c r="R29" s="43"/>
    </row>
    <row r="30" spans="1:19" x14ac:dyDescent="0.25">
      <c r="A30" s="63" t="s">
        <v>31</v>
      </c>
      <c r="B30" s="64"/>
      <c r="C30" s="64"/>
      <c r="D30" s="64"/>
      <c r="E30" s="64"/>
      <c r="F30" s="65"/>
      <c r="G30" s="64"/>
      <c r="H30" s="64"/>
      <c r="J30" s="44"/>
      <c r="N30" s="44"/>
      <c r="O30" s="44"/>
      <c r="R30" s="44"/>
      <c r="S30" s="14"/>
    </row>
  </sheetData>
  <mergeCells count="4">
    <mergeCell ref="P2:R2"/>
    <mergeCell ref="B2:F2"/>
    <mergeCell ref="G2:J2"/>
    <mergeCell ref="K2:N2"/>
  </mergeCells>
  <pageMargins left="0.7" right="0.7" top="0.75" bottom="0.75" header="0.3" footer="0.3"/>
  <pageSetup scale="58" orientation="landscape"/>
  <ignoredErrors>
    <ignoredError sqref="R6:R13" formulaRange="1"/>
    <ignoredError sqref="R14" formula="1" formulaRange="1"/>
    <ignoredError sqref="F18:N1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2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85546875" defaultRowHeight="15" x14ac:dyDescent="0.25"/>
  <cols>
    <col min="1" max="1" width="14.140625" customWidth="1"/>
    <col min="2" max="2" width="9.140625" customWidth="1"/>
    <col min="3" max="3" width="11.42578125" customWidth="1"/>
    <col min="4" max="5" width="11.140625" customWidth="1"/>
    <col min="6" max="6" width="12.42578125" customWidth="1"/>
    <col min="7" max="7" width="10.7109375" customWidth="1"/>
    <col min="8" max="9" width="9.140625" customWidth="1"/>
    <col min="10" max="10" width="12.42578125" customWidth="1"/>
    <col min="11" max="13" width="9.140625" customWidth="1"/>
    <col min="14" max="14" width="11.42578125" customWidth="1"/>
    <col min="15" max="15" width="13.42578125" customWidth="1"/>
    <col min="16" max="16" width="11.42578125" customWidth="1"/>
    <col min="17" max="17" width="9.140625" customWidth="1"/>
    <col min="18" max="18" width="11.28515625" customWidth="1"/>
    <col min="19" max="19" width="14.28515625" bestFit="1" customWidth="1"/>
  </cols>
  <sheetData>
    <row r="1" spans="1:19" x14ac:dyDescent="0.25">
      <c r="A1" s="26" t="s">
        <v>14</v>
      </c>
      <c r="E1" s="9"/>
    </row>
    <row r="2" spans="1:19" x14ac:dyDescent="0.25">
      <c r="B2" s="66" t="s">
        <v>0</v>
      </c>
      <c r="C2" s="66"/>
      <c r="D2" s="66"/>
      <c r="E2" s="66"/>
      <c r="F2" s="66"/>
      <c r="G2" s="66" t="s">
        <v>1</v>
      </c>
      <c r="H2" s="66"/>
      <c r="I2" s="66"/>
      <c r="J2" s="66"/>
      <c r="K2" s="66" t="s">
        <v>2</v>
      </c>
      <c r="L2" s="66"/>
      <c r="M2" s="66"/>
      <c r="N2" s="66"/>
      <c r="O2" s="45" t="s">
        <v>9</v>
      </c>
      <c r="P2" s="66" t="s">
        <v>27</v>
      </c>
      <c r="Q2" s="66"/>
      <c r="R2" s="66"/>
    </row>
    <row r="3" spans="1:19" x14ac:dyDescent="0.25">
      <c r="B3" s="45"/>
      <c r="C3" s="45" t="s">
        <v>3</v>
      </c>
      <c r="D3" s="45" t="s">
        <v>4</v>
      </c>
      <c r="E3" s="45" t="s">
        <v>5</v>
      </c>
      <c r="F3" s="45" t="s">
        <v>6</v>
      </c>
      <c r="G3" s="45" t="s">
        <v>3</v>
      </c>
      <c r="H3" s="45" t="s">
        <v>4</v>
      </c>
      <c r="I3" s="45" t="s">
        <v>5</v>
      </c>
      <c r="J3" s="45" t="s">
        <v>6</v>
      </c>
      <c r="K3" s="45" t="s">
        <v>3</v>
      </c>
      <c r="L3" s="45" t="s">
        <v>4</v>
      </c>
      <c r="M3" s="45" t="s">
        <v>5</v>
      </c>
      <c r="N3" s="45" t="s">
        <v>6</v>
      </c>
      <c r="O3" s="45" t="s">
        <v>3</v>
      </c>
      <c r="P3" s="45" t="s">
        <v>10</v>
      </c>
      <c r="Q3" s="45" t="s">
        <v>11</v>
      </c>
      <c r="R3" s="45" t="s">
        <v>6</v>
      </c>
    </row>
    <row r="5" spans="1:19" x14ac:dyDescent="0.25">
      <c r="A5" t="s">
        <v>15</v>
      </c>
      <c r="B5" s="10"/>
      <c r="C5" s="52"/>
      <c r="D5" s="52"/>
      <c r="E5" s="52"/>
      <c r="F5" s="10">
        <f>SUM(C5:E5)</f>
        <v>0</v>
      </c>
      <c r="G5" s="52"/>
      <c r="H5" s="52"/>
      <c r="I5" s="52"/>
      <c r="J5" s="10">
        <v>0</v>
      </c>
      <c r="K5" s="52"/>
      <c r="L5" s="52"/>
      <c r="M5" s="52"/>
      <c r="N5" s="10">
        <v>0</v>
      </c>
      <c r="O5" s="52"/>
      <c r="P5" s="54"/>
      <c r="Q5" s="54"/>
      <c r="R5" s="13">
        <f>SUM(P5:Q5)</f>
        <v>0</v>
      </c>
    </row>
    <row r="6" spans="1:19" x14ac:dyDescent="0.25">
      <c r="A6" t="s">
        <v>16</v>
      </c>
      <c r="B6" s="10"/>
      <c r="C6" s="52"/>
      <c r="D6" s="52"/>
      <c r="E6" s="52"/>
      <c r="F6" s="10">
        <f t="shared" ref="F6:F13" si="0">SUM(C6:E6)</f>
        <v>0</v>
      </c>
      <c r="G6" s="52"/>
      <c r="H6" s="52"/>
      <c r="I6" s="52"/>
      <c r="J6" s="10">
        <v>163</v>
      </c>
      <c r="K6" s="52"/>
      <c r="L6" s="52"/>
      <c r="M6" s="52"/>
      <c r="N6" s="10">
        <v>57</v>
      </c>
      <c r="O6" s="52"/>
      <c r="P6" s="54"/>
      <c r="Q6" s="54"/>
      <c r="R6" s="13">
        <f t="shared" ref="R6:R13" si="1">SUM(P6:Q6)</f>
        <v>0</v>
      </c>
    </row>
    <row r="7" spans="1:19" x14ac:dyDescent="0.25">
      <c r="A7" t="s">
        <v>17</v>
      </c>
      <c r="B7" s="10"/>
      <c r="C7" s="52"/>
      <c r="D7" s="52"/>
      <c r="E7" s="52"/>
      <c r="F7" s="10">
        <f t="shared" si="0"/>
        <v>0</v>
      </c>
      <c r="G7" s="52"/>
      <c r="H7" s="52"/>
      <c r="I7" s="52"/>
      <c r="J7" s="10">
        <v>96</v>
      </c>
      <c r="K7" s="52"/>
      <c r="L7" s="52"/>
      <c r="M7" s="52"/>
      <c r="N7" s="10">
        <v>38</v>
      </c>
      <c r="O7" s="52"/>
      <c r="P7" s="54"/>
      <c r="Q7" s="54"/>
      <c r="R7" s="13">
        <f t="shared" si="1"/>
        <v>0</v>
      </c>
    </row>
    <row r="8" spans="1:19" x14ac:dyDescent="0.25">
      <c r="A8" t="s">
        <v>18</v>
      </c>
      <c r="B8" s="15"/>
      <c r="C8" s="52"/>
      <c r="D8" s="52"/>
      <c r="E8" s="52"/>
      <c r="F8" s="10">
        <f t="shared" si="0"/>
        <v>0</v>
      </c>
      <c r="G8" s="52"/>
      <c r="H8" s="52"/>
      <c r="I8" s="52"/>
      <c r="J8" s="10">
        <v>0</v>
      </c>
      <c r="K8" s="52"/>
      <c r="L8" s="52"/>
      <c r="M8" s="52"/>
      <c r="N8" s="10">
        <v>0</v>
      </c>
      <c r="O8" s="52"/>
      <c r="P8" s="54"/>
      <c r="Q8" s="54"/>
      <c r="R8" s="13">
        <f t="shared" si="1"/>
        <v>0</v>
      </c>
    </row>
    <row r="9" spans="1:19" x14ac:dyDescent="0.25">
      <c r="A9" t="s">
        <v>19</v>
      </c>
      <c r="B9" s="15"/>
      <c r="C9" s="52"/>
      <c r="D9" s="52"/>
      <c r="E9" s="52"/>
      <c r="F9" s="10">
        <f t="shared" si="0"/>
        <v>0</v>
      </c>
      <c r="G9" s="52"/>
      <c r="H9" s="52"/>
      <c r="I9" s="52"/>
      <c r="J9" s="10">
        <v>158</v>
      </c>
      <c r="K9" s="52"/>
      <c r="L9" s="52"/>
      <c r="M9" s="52"/>
      <c r="N9" s="10">
        <v>0</v>
      </c>
      <c r="O9" s="52"/>
      <c r="P9" s="54"/>
      <c r="Q9" s="54"/>
      <c r="R9" s="13">
        <f t="shared" si="1"/>
        <v>0</v>
      </c>
    </row>
    <row r="10" spans="1:19" x14ac:dyDescent="0.25">
      <c r="A10" t="s">
        <v>20</v>
      </c>
      <c r="B10" s="15"/>
      <c r="C10" s="52"/>
      <c r="D10" s="52"/>
      <c r="E10" s="52"/>
      <c r="F10" s="10">
        <f t="shared" si="0"/>
        <v>0</v>
      </c>
      <c r="G10" s="52"/>
      <c r="H10" s="52"/>
      <c r="I10" s="52"/>
      <c r="J10" s="10">
        <v>292</v>
      </c>
      <c r="K10" s="52"/>
      <c r="L10" s="52"/>
      <c r="M10" s="52"/>
      <c r="N10" s="10">
        <v>81</v>
      </c>
      <c r="O10" s="52"/>
      <c r="P10" s="54"/>
      <c r="Q10" s="54"/>
      <c r="R10" s="13">
        <f t="shared" si="1"/>
        <v>0</v>
      </c>
    </row>
    <row r="11" spans="1:19" x14ac:dyDescent="0.25">
      <c r="A11" t="s">
        <v>21</v>
      </c>
      <c r="B11" s="15"/>
      <c r="C11" s="52"/>
      <c r="D11" s="52"/>
      <c r="E11" s="52"/>
      <c r="F11" s="10">
        <f t="shared" si="0"/>
        <v>0</v>
      </c>
      <c r="G11" s="52"/>
      <c r="H11" s="52"/>
      <c r="I11" s="52"/>
      <c r="J11" s="10">
        <v>114</v>
      </c>
      <c r="K11" s="52"/>
      <c r="L11" s="52"/>
      <c r="M11" s="52"/>
      <c r="N11" s="10">
        <v>54</v>
      </c>
      <c r="O11" s="52"/>
      <c r="P11" s="54"/>
      <c r="Q11" s="54"/>
      <c r="R11" s="13">
        <f t="shared" si="1"/>
        <v>0</v>
      </c>
    </row>
    <row r="12" spans="1:19" x14ac:dyDescent="0.25">
      <c r="A12" t="s">
        <v>22</v>
      </c>
      <c r="B12" s="15"/>
      <c r="C12" s="52"/>
      <c r="D12" s="52"/>
      <c r="E12" s="52"/>
      <c r="F12" s="10">
        <f t="shared" si="0"/>
        <v>0</v>
      </c>
      <c r="G12" s="52"/>
      <c r="H12" s="52"/>
      <c r="I12" s="52"/>
      <c r="J12" s="10">
        <v>0</v>
      </c>
      <c r="K12" s="52"/>
      <c r="L12" s="52"/>
      <c r="M12" s="52"/>
      <c r="N12" s="10">
        <v>0</v>
      </c>
      <c r="O12" s="52"/>
      <c r="P12" s="54"/>
      <c r="Q12" s="54"/>
      <c r="R12" s="13">
        <f t="shared" si="1"/>
        <v>0</v>
      </c>
    </row>
    <row r="13" spans="1:19" ht="15.75" thickBot="1" x14ac:dyDescent="0.3">
      <c r="A13" t="s">
        <v>23</v>
      </c>
      <c r="B13" s="31"/>
      <c r="C13" s="53"/>
      <c r="D13" s="53"/>
      <c r="E13" s="53"/>
      <c r="F13" s="32">
        <f t="shared" si="0"/>
        <v>0</v>
      </c>
      <c r="G13" s="53"/>
      <c r="H13" s="53"/>
      <c r="I13" s="53"/>
      <c r="J13" s="32">
        <v>209</v>
      </c>
      <c r="K13" s="53"/>
      <c r="L13" s="53"/>
      <c r="M13" s="53"/>
      <c r="N13" s="32">
        <v>50</v>
      </c>
      <c r="O13" s="53"/>
      <c r="P13" s="55"/>
      <c r="Q13" s="55"/>
      <c r="R13" s="33">
        <f t="shared" si="1"/>
        <v>0</v>
      </c>
    </row>
    <row r="14" spans="1:19" x14ac:dyDescent="0.25">
      <c r="A14" s="16" t="s">
        <v>26</v>
      </c>
      <c r="B14" s="4"/>
      <c r="C14" s="18">
        <f>SUM(C5:C13)</f>
        <v>0</v>
      </c>
      <c r="D14" s="18">
        <f t="shared" ref="D14:E14" si="2">SUM(D5:D13)</f>
        <v>0</v>
      </c>
      <c r="E14" s="18">
        <f t="shared" si="2"/>
        <v>0</v>
      </c>
      <c r="F14" s="18">
        <f>SUM(F5:F13)</f>
        <v>0</v>
      </c>
      <c r="G14" s="18">
        <f>SUM(G5:G13)</f>
        <v>0</v>
      </c>
      <c r="H14" s="18">
        <f t="shared" ref="H14:I14" si="3">SUM(H5:H13)</f>
        <v>0</v>
      </c>
      <c r="I14" s="18">
        <f t="shared" si="3"/>
        <v>0</v>
      </c>
      <c r="J14" s="18">
        <f>SUM(J5:J13)</f>
        <v>1032</v>
      </c>
      <c r="K14" s="18">
        <f>SUM(K5:K13)</f>
        <v>0</v>
      </c>
      <c r="L14" s="18">
        <f t="shared" ref="L14:M14" si="4">SUM(L5:L13)</f>
        <v>0</v>
      </c>
      <c r="M14" s="18">
        <f t="shared" si="4"/>
        <v>0</v>
      </c>
      <c r="N14" s="18">
        <f>SUM(N5:N13)</f>
        <v>280</v>
      </c>
      <c r="O14" s="18">
        <f>SUM(O5:O13)</f>
        <v>0</v>
      </c>
      <c r="P14" s="17">
        <f>SUM(P5:P13)</f>
        <v>0</v>
      </c>
      <c r="Q14" s="17">
        <f t="shared" ref="Q14:R14" si="5">SUM(Q5:Q13)</f>
        <v>0</v>
      </c>
      <c r="R14" s="34">
        <f t="shared" si="5"/>
        <v>0</v>
      </c>
    </row>
    <row r="15" spans="1:19" ht="15.75" thickBot="1" x14ac:dyDescent="0.3">
      <c r="A15" s="30"/>
      <c r="B15" s="30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P15" s="28"/>
      <c r="Q15" s="27"/>
      <c r="R15" s="29"/>
      <c r="S15" s="46"/>
    </row>
    <row r="16" spans="1:19" ht="31.5" thickBot="1" x14ac:dyDescent="0.35">
      <c r="A16" s="3" t="s">
        <v>25</v>
      </c>
      <c r="B16" s="40" t="s">
        <v>24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8"/>
      <c r="P16" s="4"/>
      <c r="Q16" s="4"/>
      <c r="R16" s="4"/>
      <c r="S16" s="47" t="s">
        <v>12</v>
      </c>
    </row>
    <row r="17" spans="1:19" x14ac:dyDescent="0.25">
      <c r="A17" s="16"/>
      <c r="B17" s="56">
        <v>180</v>
      </c>
      <c r="C17" s="57">
        <v>3.01</v>
      </c>
      <c r="D17" s="57">
        <v>2.61</v>
      </c>
      <c r="E17" s="57">
        <v>0.36</v>
      </c>
      <c r="F17" s="58"/>
      <c r="G17" s="57">
        <v>1.89</v>
      </c>
      <c r="H17" s="57">
        <v>1.59</v>
      </c>
      <c r="I17" s="57">
        <v>0.28000000000000003</v>
      </c>
      <c r="J17" s="58"/>
      <c r="K17" s="57">
        <v>0.8</v>
      </c>
      <c r="L17" s="57">
        <v>0.4</v>
      </c>
      <c r="M17" s="57">
        <v>7.0000000000000007E-2</v>
      </c>
      <c r="N17" s="58"/>
      <c r="O17" s="57">
        <v>2.93</v>
      </c>
      <c r="P17" s="4"/>
      <c r="Q17" s="4"/>
      <c r="R17" s="4"/>
      <c r="S17" s="48"/>
    </row>
    <row r="18" spans="1:19" ht="15.75" thickBot="1" x14ac:dyDescent="0.3">
      <c r="A18" s="6" t="s">
        <v>7</v>
      </c>
      <c r="B18" s="7"/>
      <c r="C18" s="19">
        <f>(C14*C17)*$B$17</f>
        <v>0</v>
      </c>
      <c r="D18" s="19">
        <f>(D14*D17)*$B$17</f>
        <v>0</v>
      </c>
      <c r="E18" s="19">
        <f>(E14*E17)*$B$17</f>
        <v>0</v>
      </c>
      <c r="F18" s="20">
        <f>SUM(C18:E18)</f>
        <v>0</v>
      </c>
      <c r="G18" s="19">
        <f>(G14*G17)*$B$17</f>
        <v>0</v>
      </c>
      <c r="H18" s="19">
        <f>(H14*H17)*$B$17</f>
        <v>0</v>
      </c>
      <c r="I18" s="19">
        <f>(I14*I17)*$B$17</f>
        <v>0</v>
      </c>
      <c r="J18" s="20">
        <f>SUM(G18:I18)</f>
        <v>0</v>
      </c>
      <c r="K18" s="19">
        <f>(K14*K17)*$B$17</f>
        <v>0</v>
      </c>
      <c r="L18" s="19">
        <f>(L14*L17)*$B$17</f>
        <v>0</v>
      </c>
      <c r="M18" s="19">
        <f>(M14*M17)*$B$17</f>
        <v>0</v>
      </c>
      <c r="N18" s="20">
        <f>SUM(K18:M18)</f>
        <v>0</v>
      </c>
      <c r="O18" s="22">
        <f>(O14*O17)*$B$17</f>
        <v>0</v>
      </c>
      <c r="P18" s="7"/>
      <c r="Q18" s="7"/>
      <c r="R18" s="7"/>
      <c r="S18" s="49">
        <f>O18+N18+J18+F18</f>
        <v>0</v>
      </c>
    </row>
    <row r="19" spans="1:19" ht="15.75" thickBot="1" x14ac:dyDescent="0.3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/>
      <c r="P19" s="1"/>
      <c r="Q19" s="1"/>
      <c r="R19" s="1"/>
      <c r="S19" s="50"/>
    </row>
    <row r="20" spans="1:19" x14ac:dyDescent="0.25">
      <c r="A20" s="16"/>
      <c r="B20" s="56">
        <v>180</v>
      </c>
      <c r="C20" s="58">
        <v>0.22900000000000001</v>
      </c>
      <c r="D20" s="58">
        <v>0.22900000000000001</v>
      </c>
      <c r="E20" s="58"/>
      <c r="F20" s="58"/>
      <c r="G20" s="58">
        <v>0.22900000000000001</v>
      </c>
      <c r="H20" s="58">
        <v>0.22900000000000001</v>
      </c>
      <c r="I20" s="58"/>
      <c r="J20" s="58"/>
      <c r="K20" s="58"/>
      <c r="L20" s="58"/>
      <c r="M20" s="58"/>
      <c r="N20" s="58"/>
      <c r="O20" s="59">
        <v>0.22750000000000001</v>
      </c>
      <c r="P20" s="4"/>
      <c r="Q20" s="4"/>
      <c r="R20" s="4"/>
      <c r="S20" s="51"/>
    </row>
    <row r="21" spans="1:19" ht="15.75" thickBot="1" x14ac:dyDescent="0.3">
      <c r="A21" s="6" t="s">
        <v>8</v>
      </c>
      <c r="B21" s="7"/>
      <c r="C21" s="19">
        <f>(C14*C20)*$B$20</f>
        <v>0</v>
      </c>
      <c r="D21" s="19">
        <f>(D14*D20)*$B$20</f>
        <v>0</v>
      </c>
      <c r="E21" s="21"/>
      <c r="F21" s="20">
        <f>C21+D21</f>
        <v>0</v>
      </c>
      <c r="G21" s="19">
        <f>(G14*G20)*$B$20</f>
        <v>0</v>
      </c>
      <c r="H21" s="19">
        <f>(H14*H20)*$B$20</f>
        <v>0</v>
      </c>
      <c r="I21" s="21"/>
      <c r="J21" s="20">
        <f>G21+H21</f>
        <v>0</v>
      </c>
      <c r="K21" s="21"/>
      <c r="L21" s="21"/>
      <c r="M21" s="21"/>
      <c r="N21" s="21"/>
      <c r="O21" s="23">
        <f>(O14*O20)*$B$20</f>
        <v>0</v>
      </c>
      <c r="P21" s="7"/>
      <c r="Q21" s="7"/>
      <c r="R21" s="7"/>
      <c r="S21" s="49">
        <f>O21+N21+J21+F21</f>
        <v>0</v>
      </c>
    </row>
    <row r="22" spans="1:19" ht="15.75" thickBot="1" x14ac:dyDescent="0.3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  <c r="P22" s="1"/>
      <c r="Q22" s="1"/>
      <c r="R22" s="1"/>
      <c r="S22" s="50"/>
    </row>
    <row r="23" spans="1:19" x14ac:dyDescent="0.25">
      <c r="A23" s="16"/>
      <c r="B23" s="56">
        <v>180</v>
      </c>
      <c r="C23" s="56"/>
      <c r="D23" s="57">
        <v>0.4</v>
      </c>
      <c r="E23" s="57">
        <v>3.5</v>
      </c>
      <c r="F23" s="58"/>
      <c r="G23" s="58"/>
      <c r="H23" s="57">
        <v>0.3</v>
      </c>
      <c r="I23" s="57">
        <v>2.5</v>
      </c>
      <c r="J23" s="58"/>
      <c r="K23" s="4"/>
      <c r="L23" s="4"/>
      <c r="M23" s="4"/>
      <c r="N23" s="4"/>
      <c r="O23" s="24"/>
      <c r="P23" s="4"/>
      <c r="Q23" s="4"/>
      <c r="R23" s="4"/>
      <c r="S23" s="51"/>
    </row>
    <row r="24" spans="1:19" ht="15.75" thickBot="1" x14ac:dyDescent="0.3">
      <c r="A24" s="42" t="s">
        <v>13</v>
      </c>
      <c r="B24" s="7"/>
      <c r="C24" s="7"/>
      <c r="D24" s="19">
        <f>(D14*D23)*$B$23</f>
        <v>0</v>
      </c>
      <c r="E24" s="19">
        <f>(E14*E23)*$B$23</f>
        <v>0</v>
      </c>
      <c r="F24" s="20">
        <f>SUM(D24:E24)</f>
        <v>0</v>
      </c>
      <c r="G24" s="21"/>
      <c r="H24" s="19">
        <f>(H14*H23)*$B$23</f>
        <v>0</v>
      </c>
      <c r="I24" s="19">
        <f>(I14*I23)*$B$23</f>
        <v>0</v>
      </c>
      <c r="J24" s="20">
        <f>SUM(H24:I24)</f>
        <v>0</v>
      </c>
      <c r="K24" s="7"/>
      <c r="L24" s="7"/>
      <c r="M24" s="7"/>
      <c r="N24" s="7"/>
      <c r="O24" s="25"/>
      <c r="P24" s="22">
        <f>P14*$B$23</f>
        <v>0</v>
      </c>
      <c r="Q24" s="22">
        <f>Q14*$B$23</f>
        <v>0</v>
      </c>
      <c r="R24" s="41">
        <f>SUM(P24:Q24)</f>
        <v>0</v>
      </c>
      <c r="S24" s="49">
        <f>R24+J24+F24</f>
        <v>0</v>
      </c>
    </row>
    <row r="25" spans="1:19" x14ac:dyDescent="0.25">
      <c r="A25" s="5" t="s">
        <v>6</v>
      </c>
      <c r="B25" s="1"/>
      <c r="C25" s="1"/>
      <c r="D25" s="1"/>
      <c r="E25" s="1"/>
      <c r="F25" s="38"/>
      <c r="G25" s="36"/>
      <c r="H25" s="36"/>
      <c r="I25" s="36"/>
      <c r="J25" s="38"/>
      <c r="K25" s="36"/>
      <c r="L25" s="36"/>
      <c r="M25" s="36"/>
      <c r="N25" s="38"/>
      <c r="O25" s="36"/>
      <c r="P25" s="37"/>
      <c r="Q25" s="37"/>
      <c r="R25" s="39"/>
      <c r="S25" s="1"/>
    </row>
    <row r="26" spans="1:19" x14ac:dyDescent="0.25">
      <c r="F26" s="35"/>
      <c r="J26" s="35"/>
      <c r="N26" s="35"/>
      <c r="O26" s="35"/>
      <c r="R26" s="35"/>
    </row>
  </sheetData>
  <mergeCells count="4">
    <mergeCell ref="B2:F2"/>
    <mergeCell ref="G2:J2"/>
    <mergeCell ref="K2:N2"/>
    <mergeCell ref="P2:R2"/>
  </mergeCells>
  <pageMargins left="0.7" right="0.7" top="0.75" bottom="0.75" header="0.3" footer="0.3"/>
  <pageSetup scale="58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 and Sample</vt:lpstr>
      <vt:lpstr>Worksheet</vt:lpstr>
      <vt:lpstr>'Instructions and Sample'!Print_Area</vt:lpstr>
      <vt:lpstr>Worksheet!Print_Area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Beth Collins</cp:lastModifiedBy>
  <cp:lastPrinted>2014-05-01T19:07:45Z</cp:lastPrinted>
  <dcterms:created xsi:type="dcterms:W3CDTF">2014-01-11T18:39:13Z</dcterms:created>
  <dcterms:modified xsi:type="dcterms:W3CDTF">2014-09-08T19:16:10Z</dcterms:modified>
</cp:coreProperties>
</file>