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cha\Downloads\"/>
    </mc:Choice>
  </mc:AlternateContent>
  <xr:revisionPtr revIDLastSave="0" documentId="13_ncr:1_{E7E4BE17-DB6D-4C5A-97FD-B92B91AFCAC1}" xr6:coauthVersionLast="47" xr6:coauthVersionMax="47" xr10:uidLastSave="{00000000-0000-0000-0000-000000000000}"/>
  <bookViews>
    <workbookView xWindow="0" yWindow="180" windowWidth="18900" windowHeight="15300" xr2:uid="{00000000-000D-0000-FFFF-FFFF00000000}"/>
  </bookViews>
  <sheets>
    <sheet name="Sheet1" sheetId="1" r:id="rId1"/>
  </sheets>
  <definedNames>
    <definedName name="branch">Sheet1!$C$35:$C$54</definedName>
    <definedName name="historik">Sheet1!$C$31:$C$32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9" i="1" s="1"/>
  <c r="D16" i="1"/>
  <c r="D18" i="1"/>
  <c r="D17" i="1"/>
  <c r="D15" i="1"/>
  <c r="D20" i="1" l="1"/>
  <c r="D21" i="1" s="1"/>
  <c r="D4" i="1"/>
</calcChain>
</file>

<file path=xl/sharedStrings.xml><?xml version="1.0" encoding="utf-8"?>
<sst xmlns="http://schemas.openxmlformats.org/spreadsheetml/2006/main" count="93" uniqueCount="88">
  <si>
    <t>Kundens namn</t>
  </si>
  <si>
    <t>Organisationsnummer</t>
  </si>
  <si>
    <t>Bransch</t>
  </si>
  <si>
    <t>Årsomsättning (SEK)</t>
  </si>
  <si>
    <t>Resultat före skatt (SEK)</t>
  </si>
  <si>
    <t>Eget kapital (SEK)</t>
  </si>
  <si>
    <t>Totala tillgångar (SEK)</t>
  </si>
  <si>
    <t>Kortsiktiga tillgångar (SEK)</t>
  </si>
  <si>
    <t>Kortfristiga skulder (SEK)</t>
  </si>
  <si>
    <t>Total skuld (SEK)</t>
  </si>
  <si>
    <t>Betalningshistorik</t>
  </si>
  <si>
    <t>Soliditet (%)</t>
  </si>
  <si>
    <t>Likviditet (%)</t>
  </si>
  <si>
    <t>Skuldsättningsgrad (%)</t>
  </si>
  <si>
    <t>Vinstmarginal (%)</t>
  </si>
  <si>
    <t>Avkastning på tillgångar (%)</t>
  </si>
  <si>
    <t>Kreditvärdighetsscore</t>
  </si>
  <si>
    <t>Risknivå</t>
  </si>
  <si>
    <t>Rekommendationer</t>
  </si>
  <si>
    <t>Handel</t>
  </si>
  <si>
    <t>Betalat räkningar i tid de senaste 12 månaderna</t>
  </si>
  <si>
    <t>Input</t>
  </si>
  <si>
    <t>Output</t>
  </si>
  <si>
    <t>Tillverkning</t>
  </si>
  <si>
    <t>Bygg och anläggning</t>
  </si>
  <si>
    <t>Fastigheter</t>
  </si>
  <si>
    <t>Hälso- och sjukvård</t>
  </si>
  <si>
    <t>IT och teknik</t>
  </si>
  <si>
    <t>Transport och logistik</t>
  </si>
  <si>
    <t>Utbildning</t>
  </si>
  <si>
    <t>Energi och miljö</t>
  </si>
  <si>
    <t>Jordbruk och skogsbruk</t>
  </si>
  <si>
    <t>Finans och försäkring</t>
  </si>
  <si>
    <t>Media och kommunikation</t>
  </si>
  <si>
    <t>Turism och hotell</t>
  </si>
  <si>
    <t>Restaurang och catering</t>
  </si>
  <si>
    <t>Konsultverksamhet</t>
  </si>
  <si>
    <t>Underhållning och fritid</t>
  </si>
  <si>
    <t>Offentlig sektor</t>
  </si>
  <si>
    <t>Mode och design</t>
  </si>
  <si>
    <t>E-handel</t>
  </si>
  <si>
    <t>Service</t>
  </si>
  <si>
    <t>Inte betalat räkningar i tid de senaste 12 månaderna</t>
  </si>
  <si>
    <t>id</t>
  </si>
  <si>
    <t>name</t>
  </si>
  <si>
    <t>EnabledForSave</t>
  </si>
  <si>
    <t>riskanalysverktyg</t>
  </si>
  <si>
    <t>Riskanalysverktyg</t>
  </si>
  <si>
    <t>html;hideCopy</t>
  </si>
  <si>
    <t>Placeholder=Företagets namn</t>
  </si>
  <si>
    <t>Placeholder=Unikt identifieringsnummer</t>
  </si>
  <si>
    <t>Beskrivning</t>
  </si>
  <si>
    <t>validerare</t>
  </si>
  <si>
    <t>hidden;variable=validerare</t>
  </si>
  <si>
    <t>Placeholder=Företagets verksamhetsområde;showifvariable=validerare;showifvalue=TRUE</t>
  </si>
  <si>
    <t>Placeholder=Total omsättning per år;min=0;showifvariable=validerare;showifvalue=TRUE</t>
  </si>
  <si>
    <t>Placeholder=Eget kapital enligt senaste bokslut;min=0;showifvariable=validerare;showifvalue=TRUE</t>
  </si>
  <si>
    <t>Placeholder=Summa av företagets tillgångar;min=0;showifvariable=validerare;showifvalue=TRUE</t>
  </si>
  <si>
    <t>Placeholder=Summa av kortsiktiga tillgångar;min=0;showifvariable=validerare;showifvalue=TRUE</t>
  </si>
  <si>
    <t>Placeholder=Summa av kortfristiga skulder;min=0;showifvariable=validerare;showifvalue=TRUE</t>
  </si>
  <si>
    <t>Placeholder=Summa av företagets totala skuld;min=0;showifvariable=validerare;showifvalue=TRUE</t>
  </si>
  <si>
    <t>Placeholder= Historisk betalningskonsistens;dropdown;showifvariable=validerare;showifvalue=TRUE</t>
  </si>
  <si>
    <t>html;amongInputs;hideCopy;showifvariable=validerare;showifvalue=TRUE</t>
  </si>
  <si>
    <t>Placeholder=Resultat före skatt enligt senaste bokslut;min=0;showifvariable=validerare;showifvalue=TRUE</t>
  </si>
  <si>
    <t>App ID ---&gt;</t>
  </si>
  <si>
    <t>App Namn ---&gt;</t>
  </si>
  <si>
    <t>Spara Scenarior ---&gt;</t>
  </si>
  <si>
    <t>Input för kundens namn ---&gt;</t>
  </si>
  <si>
    <t>Dropdown för branch ---&gt;</t>
  </si>
  <si>
    <t>Input för orgnr ---&gt;</t>
  </si>
  <si>
    <t>Input för årsomsättning ---&gt;</t>
  </si>
  <si>
    <t>Input för resultat före skatt ---&gt;</t>
  </si>
  <si>
    <t>Input för eget kapital ---&gt;</t>
  </si>
  <si>
    <t>Input för totala tillgångar ---&gt;</t>
  </si>
  <si>
    <t>Input för kortsiktiga tillgångar ---&gt;</t>
  </si>
  <si>
    <t>Input för kortfristiga skulder ---&gt;</t>
  </si>
  <si>
    <t>Input för total skuld ---&gt;</t>
  </si>
  <si>
    <t>Input för betalningshistorik ---&gt;</t>
  </si>
  <si>
    <t>Namngiven range för droppdown ---&gt;</t>
  </si>
  <si>
    <t>Output för soliditet ---&gt;</t>
  </si>
  <si>
    <t>Validerar att orgnr är 10 siffror ---&gt;</t>
  </si>
  <si>
    <t>Output för likviditet ---&gt;</t>
  </si>
  <si>
    <t>Output för skuldsättningsgrad ---&gt;</t>
  </si>
  <si>
    <t>Output för vinstmarginal ---&gt;</t>
  </si>
  <si>
    <t>Output för avkastning på tillgångar ---&gt;</t>
  </si>
  <si>
    <t>Output för kreditvärdighetsscore ---&gt;</t>
  </si>
  <si>
    <t>Output för risknivå ---&gt;</t>
  </si>
  <si>
    <t>Output för rekommendationer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</si>
</sst>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2" borderId="0" xfId="0" applyFill="1"/>
    <xf numFmtId="0" fontId="0" fillId="2" borderId="0" xfId="1" applyNumberFormat="1" applyFont="1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0" xfId="0" applyFill="1"/>
    <xf numFmtId="0" fontId="1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4"/>
  <sheetViews>
    <sheetView tabSelected="1" zoomScale="70" zoomScaleNormal="70" workbookViewId="0">
      <selection activeCell="B11" sqref="B11"/>
    </sheetView>
  </sheetViews>
  <sheetFormatPr defaultColWidth="8.85546875" defaultRowHeight="15" x14ac:dyDescent="0.25"/>
  <cols>
    <col min="1" max="1" width="45.28515625" customWidth="1"/>
    <col min="2" max="2" width="58.140625" bestFit="1" customWidth="1"/>
    <col min="3" max="3" width="50.7109375" bestFit="1" customWidth="1"/>
    <col min="4" max="4" width="53.85546875" customWidth="1"/>
    <col min="5" max="5" width="20.42578125" customWidth="1"/>
  </cols>
  <sheetData>
    <row r="1" spans="2:5" x14ac:dyDescent="0.25">
      <c r="B1" s="1" t="s">
        <v>51</v>
      </c>
      <c r="C1" s="1" t="s">
        <v>21</v>
      </c>
      <c r="D1" s="1" t="s">
        <v>22</v>
      </c>
    </row>
    <row r="2" spans="2:5" x14ac:dyDescent="0.25">
      <c r="B2" s="9" t="s">
        <v>67</v>
      </c>
      <c r="C2" t="s">
        <v>0</v>
      </c>
      <c r="D2" s="4"/>
      <c r="E2" t="s">
        <v>49</v>
      </c>
    </row>
    <row r="3" spans="2:5" x14ac:dyDescent="0.25">
      <c r="B3" s="9" t="s">
        <v>69</v>
      </c>
      <c r="C3" t="s">
        <v>1</v>
      </c>
      <c r="D3" s="4"/>
      <c r="E3" t="s">
        <v>50</v>
      </c>
    </row>
    <row r="4" spans="2:5" x14ac:dyDescent="0.25">
      <c r="B4" s="9" t="s">
        <v>80</v>
      </c>
      <c r="C4" t="s">
        <v>52</v>
      </c>
      <c r="D4" s="2" t="b">
        <f>OR(AND(ISNUMBER(SUBSTITUTE(SUBSTITUTE(D3," ",""),"-","")+0),LEN(SUBSTITUTE(SUBSTITUTE(D3," ",""),"-",""))=10),AND(ISNUMBER(D3+0),LEN(D3)=10))</f>
        <v>0</v>
      </c>
      <c r="E4" t="s">
        <v>53</v>
      </c>
    </row>
    <row r="5" spans="2:5" x14ac:dyDescent="0.25">
      <c r="B5" s="9" t="s">
        <v>68</v>
      </c>
      <c r="C5" t="s">
        <v>2</v>
      </c>
      <c r="D5" s="4"/>
      <c r="E5" t="s">
        <v>54</v>
      </c>
    </row>
    <row r="6" spans="2:5" x14ac:dyDescent="0.25">
      <c r="B6" s="9" t="s">
        <v>70</v>
      </c>
      <c r="C6" t="s">
        <v>3</v>
      </c>
      <c r="D6" s="4">
        <v>0</v>
      </c>
      <c r="E6" t="s">
        <v>55</v>
      </c>
    </row>
    <row r="7" spans="2:5" x14ac:dyDescent="0.25">
      <c r="B7" s="9" t="s">
        <v>71</v>
      </c>
      <c r="C7" t="s">
        <v>4</v>
      </c>
      <c r="D7" s="4">
        <v>0</v>
      </c>
      <c r="E7" t="s">
        <v>63</v>
      </c>
    </row>
    <row r="8" spans="2:5" x14ac:dyDescent="0.25">
      <c r="B8" s="9" t="s">
        <v>72</v>
      </c>
      <c r="C8" t="s">
        <v>5</v>
      </c>
      <c r="D8" s="4">
        <v>0</v>
      </c>
      <c r="E8" t="s">
        <v>56</v>
      </c>
    </row>
    <row r="9" spans="2:5" x14ac:dyDescent="0.25">
      <c r="B9" s="9" t="s">
        <v>73</v>
      </c>
      <c r="C9" t="s">
        <v>6</v>
      </c>
      <c r="D9" s="4">
        <v>0</v>
      </c>
      <c r="E9" t="s">
        <v>57</v>
      </c>
    </row>
    <row r="10" spans="2:5" x14ac:dyDescent="0.25">
      <c r="B10" s="9" t="s">
        <v>74</v>
      </c>
      <c r="C10" t="s">
        <v>7</v>
      </c>
      <c r="D10" s="4">
        <v>0</v>
      </c>
      <c r="E10" t="s">
        <v>58</v>
      </c>
    </row>
    <row r="11" spans="2:5" x14ac:dyDescent="0.25">
      <c r="B11" s="9" t="s">
        <v>75</v>
      </c>
      <c r="C11" t="s">
        <v>8</v>
      </c>
      <c r="D11" s="4">
        <v>0</v>
      </c>
      <c r="E11" t="s">
        <v>59</v>
      </c>
    </row>
    <row r="12" spans="2:5" x14ac:dyDescent="0.25">
      <c r="B12" s="9" t="s">
        <v>76</v>
      </c>
      <c r="C12" t="s">
        <v>9</v>
      </c>
      <c r="D12" s="4">
        <v>0</v>
      </c>
      <c r="E12" t="s">
        <v>60</v>
      </c>
    </row>
    <row r="13" spans="2:5" x14ac:dyDescent="0.25">
      <c r="B13" s="9" t="s">
        <v>77</v>
      </c>
      <c r="C13" t="s">
        <v>10</v>
      </c>
      <c r="D13" s="4"/>
      <c r="E13" t="s">
        <v>61</v>
      </c>
    </row>
    <row r="14" spans="2:5" x14ac:dyDescent="0.25">
      <c r="B14" s="9" t="s">
        <v>79</v>
      </c>
      <c r="C14" t="s">
        <v>11</v>
      </c>
      <c r="D14" s="3" t="str">
        <f>IFERROR(ROUND((D8/D9)*100, 2),"")</f>
        <v/>
      </c>
      <c r="E14" t="s">
        <v>62</v>
      </c>
    </row>
    <row r="15" spans="2:5" x14ac:dyDescent="0.25">
      <c r="B15" s="9" t="s">
        <v>81</v>
      </c>
      <c r="C15" t="s">
        <v>12</v>
      </c>
      <c r="D15" s="2" t="str">
        <f>IFERROR(ROUND((D10/D11)*100, 2),"")</f>
        <v/>
      </c>
      <c r="E15" t="s">
        <v>62</v>
      </c>
    </row>
    <row r="16" spans="2:5" x14ac:dyDescent="0.25">
      <c r="B16" s="9" t="s">
        <v>82</v>
      </c>
      <c r="C16" t="s">
        <v>13</v>
      </c>
      <c r="D16" s="2" t="str">
        <f>IFERROR(ROUND((D12/D9)*100, 2),"")</f>
        <v/>
      </c>
      <c r="E16" t="s">
        <v>62</v>
      </c>
    </row>
    <row r="17" spans="2:5" x14ac:dyDescent="0.25">
      <c r="B17" s="9" t="s">
        <v>83</v>
      </c>
      <c r="C17" t="s">
        <v>14</v>
      </c>
      <c r="D17" s="2" t="str">
        <f>IFERROR(ROUND((D7/D6)*100,2),"")</f>
        <v/>
      </c>
      <c r="E17" t="s">
        <v>62</v>
      </c>
    </row>
    <row r="18" spans="2:5" x14ac:dyDescent="0.25">
      <c r="B18" s="9" t="s">
        <v>84</v>
      </c>
      <c r="C18" t="s">
        <v>15</v>
      </c>
      <c r="D18" s="2" t="str">
        <f>IFERROR(ROUND((D7/D9)*100, 2),"")</f>
        <v/>
      </c>
      <c r="E18" t="s">
        <v>62</v>
      </c>
    </row>
    <row r="19" spans="2:5" x14ac:dyDescent="0.25">
      <c r="B19" s="9" t="s">
        <v>85</v>
      </c>
      <c r="C19" t="s">
        <v>16</v>
      </c>
      <c r="D19" s="2" t="str">
        <f>IFERROR(ROUND((D14*0.2 + D15*0.2 + (100-D16)*0.4 + D17*0.2), 0),"")</f>
        <v/>
      </c>
    </row>
    <row r="20" spans="2:5" x14ac:dyDescent="0.25">
      <c r="B20" s="9" t="s">
        <v>86</v>
      </c>
      <c r="C20" t="s">
        <v>17</v>
      </c>
      <c r="D20" s="2" t="str">
        <f>IF(D19="","",IF(D19&gt;80,"Låg",IF(D19&gt;60,"Medel","Hög")))</f>
        <v/>
      </c>
    </row>
    <row r="21" spans="2:5" x14ac:dyDescent="0.25">
      <c r="B21" s="9" t="s">
        <v>87</v>
      </c>
      <c r="C21" t="s">
        <v>18</v>
      </c>
      <c r="D21" s="2" t="str">
        <f>IFERROR(IF(D20="Låg","&lt;b&gt;Fortsätt med nuvarande finansiella strategier och utforska tillväxtmöjligheter.&lt;/b&gt;",
IF(D20="Medel","&lt;b&gt;Öka likviditeten och minska skuldsättningen för att förbättra den finansiella stabiliteten.&lt;/b&gt;",
IF(D20="Hög","&lt;b&gt;Genomför en omedelbar finansiell översyn och fokusera på att minska kostnader samt omstrukturera skulder.&lt;/b&gt;", ""))),"")</f>
        <v/>
      </c>
      <c r="E21" t="s">
        <v>48</v>
      </c>
    </row>
    <row r="26" spans="2:5" x14ac:dyDescent="0.25">
      <c r="B26" s="9" t="s">
        <v>64</v>
      </c>
      <c r="C26" s="8" t="s">
        <v>43</v>
      </c>
      <c r="D26" s="8" t="s">
        <v>46</v>
      </c>
    </row>
    <row r="27" spans="2:5" x14ac:dyDescent="0.25">
      <c r="B27" s="9" t="s">
        <v>65</v>
      </c>
      <c r="C27" s="8" t="s">
        <v>44</v>
      </c>
      <c r="D27" s="8" t="s">
        <v>47</v>
      </c>
    </row>
    <row r="28" spans="2:5" x14ac:dyDescent="0.25">
      <c r="B28" s="9" t="s">
        <v>66</v>
      </c>
      <c r="C28" s="8" t="s">
        <v>45</v>
      </c>
      <c r="D28" s="8" t="b">
        <v>1</v>
      </c>
    </row>
    <row r="31" spans="2:5" x14ac:dyDescent="0.25">
      <c r="B31" s="9" t="s">
        <v>78</v>
      </c>
      <c r="C31" s="5" t="s">
        <v>20</v>
      </c>
    </row>
    <row r="32" spans="2:5" x14ac:dyDescent="0.25">
      <c r="C32" s="7" t="s">
        <v>42</v>
      </c>
    </row>
    <row r="35" spans="2:3" x14ac:dyDescent="0.25">
      <c r="B35" s="9" t="s">
        <v>78</v>
      </c>
      <c r="C35" s="5" t="s">
        <v>19</v>
      </c>
    </row>
    <row r="36" spans="2:3" x14ac:dyDescent="0.25">
      <c r="C36" s="6" t="s">
        <v>23</v>
      </c>
    </row>
    <row r="37" spans="2:3" x14ac:dyDescent="0.25">
      <c r="C37" s="6" t="s">
        <v>24</v>
      </c>
    </row>
    <row r="38" spans="2:3" x14ac:dyDescent="0.25">
      <c r="C38" s="6" t="s">
        <v>25</v>
      </c>
    </row>
    <row r="39" spans="2:3" x14ac:dyDescent="0.25">
      <c r="C39" s="6" t="s">
        <v>26</v>
      </c>
    </row>
    <row r="40" spans="2:3" x14ac:dyDescent="0.25">
      <c r="C40" s="6" t="s">
        <v>27</v>
      </c>
    </row>
    <row r="41" spans="2:3" x14ac:dyDescent="0.25">
      <c r="C41" s="6" t="s">
        <v>28</v>
      </c>
    </row>
    <row r="42" spans="2:3" x14ac:dyDescent="0.25">
      <c r="C42" s="6" t="s">
        <v>29</v>
      </c>
    </row>
    <row r="43" spans="2:3" x14ac:dyDescent="0.25">
      <c r="C43" s="6" t="s">
        <v>30</v>
      </c>
    </row>
    <row r="44" spans="2:3" x14ac:dyDescent="0.25">
      <c r="C44" s="6" t="s">
        <v>31</v>
      </c>
    </row>
    <row r="45" spans="2:3" x14ac:dyDescent="0.25">
      <c r="C45" s="6" t="s">
        <v>32</v>
      </c>
    </row>
    <row r="46" spans="2:3" x14ac:dyDescent="0.25">
      <c r="C46" s="6" t="s">
        <v>33</v>
      </c>
    </row>
    <row r="47" spans="2:3" x14ac:dyDescent="0.25">
      <c r="C47" s="6" t="s">
        <v>34</v>
      </c>
    </row>
    <row r="48" spans="2:3" x14ac:dyDescent="0.25">
      <c r="C48" s="6" t="s">
        <v>35</v>
      </c>
    </row>
    <row r="49" spans="3:3" x14ac:dyDescent="0.25">
      <c r="C49" s="6" t="s">
        <v>41</v>
      </c>
    </row>
    <row r="50" spans="3:3" x14ac:dyDescent="0.25">
      <c r="C50" s="6" t="s">
        <v>36</v>
      </c>
    </row>
    <row r="51" spans="3:3" x14ac:dyDescent="0.25">
      <c r="C51" s="6" t="s">
        <v>37</v>
      </c>
    </row>
    <row r="52" spans="3:3" x14ac:dyDescent="0.25">
      <c r="C52" s="6" t="s">
        <v>38</v>
      </c>
    </row>
    <row r="53" spans="3:3" x14ac:dyDescent="0.25">
      <c r="C53" s="6" t="s">
        <v>39</v>
      </c>
    </row>
    <row r="54" spans="3:3" x14ac:dyDescent="0.25">
      <c r="C54" s="7" t="s">
        <v>40</v>
      </c>
    </row>
  </sheetData>
  <dataValidations disablePrompts="1" count="2">
    <dataValidation type="list" allowBlank="1" showInputMessage="1" showErrorMessage="1" sqref="D5" xr:uid="{19A37C1D-9A0D-42D1-B7FC-6FADC0862D56}">
      <formula1>branch</formula1>
    </dataValidation>
    <dataValidation type="list" allowBlank="1" showInputMessage="1" showErrorMessage="1" sqref="D13" xr:uid="{47952ACF-F44C-460F-8AAE-C5161A1C8D2A}">
      <formula1>historik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branch</vt:lpstr>
      <vt:lpstr>historik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Sascha Kasapovski</cp:lastModifiedBy>
  <dcterms:created xsi:type="dcterms:W3CDTF">2025-01-20T14:37:34Z</dcterms:created>
  <dcterms:modified xsi:type="dcterms:W3CDTF">2025-02-05T12:40:31Z</dcterms:modified>
</cp:coreProperties>
</file>