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always" codeName="ThisWorkbook"/>
  <mc:AlternateContent xmlns:mc="http://schemas.openxmlformats.org/markup-compatibility/2006">
    <mc:Choice Requires="x15">
      <x15ac:absPath xmlns:x15ac="http://schemas.microsoft.com/office/spreadsheetml/2010/11/ac" url="https://cooponline-my.sharepoint.com/personal/emma_gill_coop_co_uk/Documents/Desktop/"/>
    </mc:Choice>
  </mc:AlternateContent>
  <xr:revisionPtr revIDLastSave="0" documentId="8_{3505DEA2-BC3F-4057-891C-9A074833FB73}" xr6:coauthVersionLast="47" xr6:coauthVersionMax="47" xr10:uidLastSave="{00000000-0000-0000-0000-000000000000}"/>
  <bookViews>
    <workbookView xWindow="28680" yWindow="-120" windowWidth="29040" windowHeight="15720" tabRatio="773" activeTab="1" xr2:uid="{00000000-000D-0000-FFFF-FFFF00000000}"/>
  </bookViews>
  <sheets>
    <sheet name="Lists" sheetId="2" r:id="rId1"/>
    <sheet name="1-PAN Form" sheetId="1" r:id="rId2"/>
    <sheet name="(1A-Hazardous)" sheetId="3" r:id="rId3"/>
    <sheet name="(1B-Stores)" sheetId="10" r:id="rId4"/>
    <sheet name="2-Comm Report" sheetId="5" r:id="rId5"/>
    <sheet name="3-Store Invoicing" sheetId="6" r:id="rId6"/>
    <sheet name="(3A-Store Invoice Back-Up)" sheetId="7" r:id="rId7"/>
    <sheet name="4-Depot Invoicing" sheetId="9" r:id="rId8"/>
    <sheet name="5-Safe and Secure" sheetId="8" r:id="rId9"/>
  </sheets>
  <externalReferences>
    <externalReference r:id="rId10"/>
  </externalReferences>
  <definedNames>
    <definedName name="AreasAffected">[1]Lists!$E$2:$E$3</definedName>
    <definedName name="_xlnm.Print_Area" localSheetId="3">'(1B-Stores)'!$B$2:$G$21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41" i="1" l="1"/>
  <c r="Q8" i="8"/>
  <c r="G8" i="8"/>
  <c r="M8" i="8"/>
  <c r="K35" i="6"/>
  <c r="Q27" i="1"/>
  <c r="Q23" i="1"/>
  <c r="Q38" i="6" l="1"/>
  <c r="Q39" i="6"/>
  <c r="Q40" i="6"/>
  <c r="Q41" i="6"/>
  <c r="Q42" i="6"/>
  <c r="Q43" i="6"/>
  <c r="Q37" i="6"/>
  <c r="Q35" i="6"/>
  <c r="K13" i="6"/>
  <c r="F24" i="6"/>
  <c r="F54" i="6" l="1"/>
  <c r="P54" i="6" s="1"/>
  <c r="O64" i="6" s="1"/>
  <c r="C54" i="6"/>
  <c r="M54" i="6" s="1"/>
  <c r="Q55" i="6" l="1"/>
  <c r="Q64" i="6" s="1"/>
  <c r="Q11" i="1" l="1"/>
  <c r="Q36" i="6" s="1"/>
  <c r="Q44" i="6" s="1"/>
  <c r="U28" i="1" l="1"/>
  <c r="C51" i="1" s="1"/>
  <c r="Q24" i="1" l="1"/>
  <c r="Q25" i="1"/>
  <c r="Q26" i="1"/>
  <c r="Q7" i="8" l="1"/>
  <c r="M7" i="8"/>
  <c r="G7" i="8"/>
  <c r="Q6" i="8"/>
  <c r="M6" i="8"/>
  <c r="G6" i="8"/>
  <c r="Q5" i="8"/>
  <c r="M5" i="8"/>
  <c r="G5" i="8"/>
  <c r="O4" i="8"/>
  <c r="G4" i="8"/>
  <c r="I44" i="1" l="1"/>
  <c r="P29" i="6" s="1"/>
  <c r="I43" i="1"/>
  <c r="P23" i="6" s="1"/>
  <c r="I42" i="1"/>
  <c r="P17" i="6" s="1"/>
  <c r="K29" i="6"/>
  <c r="G43" i="1"/>
  <c r="K23" i="6" s="1"/>
  <c r="G42" i="1"/>
  <c r="K17" i="6" s="1"/>
  <c r="K31" i="6"/>
  <c r="K25" i="6"/>
  <c r="K19" i="6"/>
  <c r="K28" i="6"/>
  <c r="K22" i="6"/>
  <c r="K16" i="6"/>
  <c r="F30" i="6"/>
  <c r="F18" i="6"/>
  <c r="F29" i="6"/>
  <c r="F23" i="6"/>
  <c r="F17" i="6"/>
  <c r="F11" i="6"/>
  <c r="F28" i="6"/>
  <c r="F22" i="6"/>
  <c r="F16" i="6"/>
  <c r="P27" i="6"/>
  <c r="P21" i="6"/>
  <c r="P15" i="6"/>
  <c r="P9" i="6"/>
  <c r="K27" i="6"/>
  <c r="K21" i="6"/>
  <c r="K15" i="6"/>
  <c r="F27" i="6"/>
  <c r="F21" i="6"/>
  <c r="F15" i="6"/>
  <c r="K11" i="6" l="1"/>
  <c r="C51" i="6"/>
  <c r="M51" i="6" s="1"/>
  <c r="F51" i="6"/>
  <c r="P51" i="6" s="1"/>
  <c r="K64" i="6" s="1"/>
  <c r="P48" i="6"/>
  <c r="G64" i="6" s="1"/>
  <c r="M48" i="6"/>
  <c r="I55" i="6" s="1"/>
  <c r="F10" i="6"/>
  <c r="M55" i="6" l="1"/>
  <c r="M64" i="6" s="1"/>
  <c r="I64" i="6"/>
  <c r="Q56" i="6"/>
  <c r="C49" i="1"/>
  <c r="M52" i="1"/>
  <c r="C52" i="1"/>
  <c r="M10" i="1"/>
  <c r="M34" i="1"/>
  <c r="E64" i="6" l="1"/>
  <c r="C64" i="6"/>
  <c r="O65" i="6" l="1"/>
  <c r="F12" i="6"/>
  <c r="K10" i="6"/>
  <c r="K9" i="6"/>
  <c r="F9" i="6"/>
  <c r="M46" i="1" l="1"/>
  <c r="S44" i="1"/>
  <c r="Q44" i="1"/>
  <c r="O44" i="1"/>
  <c r="S43" i="1"/>
  <c r="Q43" i="1"/>
  <c r="O43" i="1"/>
  <c r="S42" i="1"/>
  <c r="Q42" i="1"/>
  <c r="O42" i="1"/>
  <c r="P11" i="6" l="1"/>
</calcChain>
</file>

<file path=xl/sharedStrings.xml><?xml version="1.0" encoding="utf-8"?>
<sst xmlns="http://schemas.openxmlformats.org/spreadsheetml/2006/main" count="451" uniqueCount="304">
  <si>
    <t>RECALL or WITHDRAWAL?</t>
  </si>
  <si>
    <t>Vendor Branded or Co-op Brand?</t>
  </si>
  <si>
    <t>Yes or No</t>
  </si>
  <si>
    <t>Distribution</t>
  </si>
  <si>
    <t>Areas Affected</t>
  </si>
  <si>
    <t>Action Required</t>
  </si>
  <si>
    <t>Action Level Required</t>
  </si>
  <si>
    <t>Week No</t>
  </si>
  <si>
    <t xml:space="preserve">Prompted by: </t>
  </si>
  <si>
    <t>Please Select</t>
  </si>
  <si>
    <t>Recall</t>
  </si>
  <si>
    <t>Vendor Branded</t>
  </si>
  <si>
    <t>Yes</t>
  </si>
  <si>
    <t>Ambient</t>
  </si>
  <si>
    <t>All Regions</t>
  </si>
  <si>
    <t>HOLD in distribution</t>
  </si>
  <si>
    <t>Legal or Legality or Quality</t>
  </si>
  <si>
    <t>Vendor Notification</t>
  </si>
  <si>
    <t>Withdrawal</t>
  </si>
  <si>
    <t>Co-op Brand</t>
  </si>
  <si>
    <t>No</t>
  </si>
  <si>
    <t>Frozen</t>
  </si>
  <si>
    <t>Restricted</t>
  </si>
  <si>
    <t>HOLD in retail &amp; distribution</t>
  </si>
  <si>
    <t>Critical or Potential Critical Risk</t>
  </si>
  <si>
    <t>Customer Complaints</t>
  </si>
  <si>
    <t>Not Applicable</t>
  </si>
  <si>
    <t>Chilled</t>
  </si>
  <si>
    <t>WITHDRAWAL from distribution</t>
  </si>
  <si>
    <t>Enforcement Action</t>
  </si>
  <si>
    <t>Direct to Store</t>
  </si>
  <si>
    <t>WITHDRAWAL from distribution &amp; retail</t>
  </si>
  <si>
    <t>Internal Assessment</t>
  </si>
  <si>
    <t>RECALL from distribution, retail &amp; public</t>
  </si>
  <si>
    <t>Other</t>
  </si>
  <si>
    <t>FURTHER ACTION REQUIRED AT DEPOT</t>
  </si>
  <si>
    <t>FURTHER ACTION REQUIRED IN STORE</t>
  </si>
  <si>
    <t>Isolate stock and return to Vendor</t>
  </si>
  <si>
    <t>Allow stock to be given to store colleagues (WITHDRAWAL ONLY)</t>
  </si>
  <si>
    <t>Destroy stock and advise count to Vendor</t>
  </si>
  <si>
    <t>Dispose of stock at store</t>
  </si>
  <si>
    <t xml:space="preserve">Collate stock and return to HMRC Destruction Centre (ALCOHOL ONLY) </t>
  </si>
  <si>
    <t>Return stock directly to Vendor</t>
  </si>
  <si>
    <t>Give Stock to Fairshare (WITHDRAWAL ONLY)</t>
  </si>
  <si>
    <t xml:space="preserve">Return to Warehouse (ALCOHOL &amp; TOBACCO ONLY) </t>
  </si>
  <si>
    <t>Please select</t>
  </si>
  <si>
    <t>UK only</t>
  </si>
  <si>
    <t>UK, Isle of Man, Channel Islands</t>
  </si>
  <si>
    <t>Allergen Risks Look Up:</t>
  </si>
  <si>
    <t>N/A</t>
  </si>
  <si>
    <t>Multiple - TBC</t>
  </si>
  <si>
    <t>Peanut/Nut</t>
  </si>
  <si>
    <t>Egg</t>
  </si>
  <si>
    <t>Sesame</t>
  </si>
  <si>
    <t>Milk</t>
  </si>
  <si>
    <t>Seafood</t>
  </si>
  <si>
    <t>Fish</t>
  </si>
  <si>
    <t>Shellfish</t>
  </si>
  <si>
    <t>Soya</t>
  </si>
  <si>
    <t>Gluten</t>
  </si>
  <si>
    <t>Lupin</t>
  </si>
  <si>
    <t>Mustard</t>
  </si>
  <si>
    <t>Celery</t>
  </si>
  <si>
    <t>Sulphites</t>
  </si>
  <si>
    <t>Wheat</t>
  </si>
  <si>
    <t>This document is for standard product recalls and withdrawals ONLY – including medicinal devices.  For ALL medicinal product recalls please see separate guidance available on the OC SharePoint (internal) or Supplier Information Hub (external)</t>
  </si>
  <si>
    <t>PRODUCT ACTION NOTIFICATION (PAN)
IMMEDIATE ACTION REQUIRED</t>
  </si>
  <si>
    <t>PLEASE NOTE: CSC must be telephoned on one of the following numbers prior to sending this form via email</t>
  </si>
  <si>
    <t>Decision Rationale</t>
  </si>
  <si>
    <r>
      <t xml:space="preserve">1A - Decision Rationale
</t>
    </r>
    <r>
      <rPr>
        <b/>
        <u/>
        <sz val="20"/>
        <color theme="0"/>
        <rFont val="Arial"/>
        <family val="2"/>
      </rPr>
      <t>Co-op Brand ONLY</t>
    </r>
  </si>
  <si>
    <t>Total Cases Produced:</t>
  </si>
  <si>
    <t>Total Units Produced:</t>
  </si>
  <si>
    <t>Cases delivered to COOP:</t>
  </si>
  <si>
    <t>If applicable, cases rejected at depot:</t>
  </si>
  <si>
    <t>Units delivered to COOP:</t>
  </si>
  <si>
    <t>Total cases to be recalled/withdrawn:</t>
  </si>
  <si>
    <t>Is the issue an allergy risk?</t>
  </si>
  <si>
    <t>If applicable, what type of allergen trace is present?</t>
  </si>
  <si>
    <t>If applicable, Anaphylaxis Society product alert price: 
(to be displayed on the vendor invoice)</t>
  </si>
  <si>
    <t>ACTION LEVEL REQUIRED (rationale detailed beneath):</t>
  </si>
  <si>
    <t>RECALL: Critical or Potential Critical Risk: Action to remove a product from distribution and stores and customers for legal and quality reasons where the product presents a risk to health and/or safety of customer.</t>
  </si>
  <si>
    <t xml:space="preserve">WITHDRAWAL: Legal or Legality or Quality: Action to remove a product from distribution and stores for legal or quality reasons but where the product does not present a risk to health and/or safety of customers.
</t>
  </si>
  <si>
    <t>Severity Checkpoint</t>
  </si>
  <si>
    <r>
      <t xml:space="preserve">1B - Severity Checkpoint
</t>
    </r>
    <r>
      <rPr>
        <b/>
        <u/>
        <sz val="20"/>
        <color theme="0"/>
        <rFont val="Arial"/>
        <family val="2"/>
      </rPr>
      <t>CO-OP BRAND ONLY</t>
    </r>
  </si>
  <si>
    <t>Is there potential malicious/criminal intent? Have the police been contacted?</t>
  </si>
  <si>
    <t>Is this an FSA issue? Have any recommendations been made?</t>
  </si>
  <si>
    <t>Is there a high level of media coverage around this issue?</t>
  </si>
  <si>
    <t>Is a heightened level of public communication potentially required? (i.e. colleagues, Co-op academies, etc.)</t>
  </si>
  <si>
    <t>Is there a high severity for the immediate safety of our customers and our brand reputation? (above BAU recall protocol)</t>
  </si>
  <si>
    <t>FairShare Rationale</t>
  </si>
  <si>
    <r>
      <t xml:space="preserve">1C - FareShare Rationale &amp; Giving Stock to Store Colleagues
</t>
    </r>
    <r>
      <rPr>
        <b/>
        <u/>
        <sz val="20"/>
        <color theme="0"/>
        <rFont val="Arial"/>
        <family val="2"/>
      </rPr>
      <t>CO-OP BRAND ONLY</t>
    </r>
  </si>
  <si>
    <t>Is the product Co-op Brand?</t>
  </si>
  <si>
    <t>Is the product a Recall?</t>
  </si>
  <si>
    <t>Are you sure there are no food/product safety or allergen implications and vendor has confirmed food is fit for human consumption?</t>
  </si>
  <si>
    <t>Is the product beer or tobacco, or anything with duty on?</t>
  </si>
  <si>
    <t xml:space="preserve">Has the product has been withdrawn for any of the following reasons: 
     A) The durability code has been mislabelled which may cause Food Safety issues     
     B) If a food product has been packed into the wrong pack and therefore either the ingredient declaration 
         or the storage/cooking/preparation instructions are incorrect. 
     C) If non-food, the product composition or the usage instructions or safety instructions on the label is 
         incorrect.                                                                                                                              
</t>
  </si>
  <si>
    <t>PRODUCT INFORMATION &amp; ACTIONS REQUIRED</t>
  </si>
  <si>
    <r>
      <t xml:space="preserve">1D - Product Information &amp; Actions Required
</t>
    </r>
    <r>
      <rPr>
        <b/>
        <sz val="16"/>
        <color theme="0"/>
        <rFont val="Arial"/>
        <family val="2"/>
      </rPr>
      <t xml:space="preserve">To be completed by the </t>
    </r>
    <r>
      <rPr>
        <b/>
        <u/>
        <sz val="16"/>
        <color theme="0"/>
        <rFont val="Arial"/>
        <family val="2"/>
      </rPr>
      <t>TECHNICAL MANAGER for CO-OP BRAND</t>
    </r>
    <r>
      <rPr>
        <b/>
        <sz val="16"/>
        <color theme="0"/>
        <rFont val="Arial"/>
        <family val="2"/>
      </rPr>
      <t xml:space="preserve"> and the </t>
    </r>
    <r>
      <rPr>
        <b/>
        <u/>
        <sz val="16"/>
        <color theme="0"/>
        <rFont val="Arial"/>
        <family val="2"/>
      </rPr>
      <t>VENDOR for VENDOR BRANDED</t>
    </r>
  </si>
  <si>
    <t>Co-op Technical Contact (Co-op Brand Only)</t>
  </si>
  <si>
    <t>Co-op Technical Contact e-mail</t>
  </si>
  <si>
    <t>Vendor Contact</t>
  </si>
  <si>
    <t>Vendor contact e-mail</t>
  </si>
  <si>
    <t>Recall or Withdrawal?</t>
  </si>
  <si>
    <t>PAN Date:</t>
  </si>
  <si>
    <t>Vendor or Co-op Brand?</t>
  </si>
  <si>
    <t>Is the product Hazardous?</t>
  </si>
  <si>
    <t>Vendor:</t>
  </si>
  <si>
    <t>Buyer:</t>
  </si>
  <si>
    <t>Distribution:</t>
  </si>
  <si>
    <t>Store Area Distribution:</t>
  </si>
  <si>
    <t>Has stock gone to Superdrug (Greencore FTG lines)</t>
  </si>
  <si>
    <r>
      <t xml:space="preserve">PLEASE NOTE: You </t>
    </r>
    <r>
      <rPr>
        <b/>
        <u/>
        <sz val="18"/>
        <color rgb="FFFF0000"/>
        <rFont val="Arial"/>
        <family val="2"/>
      </rPr>
      <t>must</t>
    </r>
    <r>
      <rPr>
        <b/>
        <sz val="18"/>
        <color rgb="FFFF0000"/>
        <rFont val="Arial"/>
        <family val="2"/>
      </rPr>
      <t xml:space="preserve"> accurately complete all product codes and details below:</t>
    </r>
  </si>
  <si>
    <t>NSL Code</t>
  </si>
  <si>
    <t>EAN Code</t>
  </si>
  <si>
    <t>Unit Size / Weight</t>
  </si>
  <si>
    <t>Outer Case Date / Batch Code</t>
  </si>
  <si>
    <t>Inner Pack Date / Batch Code</t>
  </si>
  <si>
    <t>Retail Line</t>
  </si>
  <si>
    <r>
      <rPr>
        <b/>
        <sz val="12"/>
        <color theme="0"/>
        <rFont val="Arial"/>
        <family val="2"/>
      </rPr>
      <t xml:space="preserve">Should Data Management temporarily flag the product as 'PROHIBIT FROM SALE' on CTS?
(This should only be used if the incident affects </t>
    </r>
    <r>
      <rPr>
        <b/>
        <u/>
        <sz val="12"/>
        <color theme="0"/>
        <rFont val="Arial"/>
        <family val="2"/>
      </rPr>
      <t>ALL</t>
    </r>
    <r>
      <rPr>
        <b/>
        <sz val="12"/>
        <color theme="0"/>
        <rFont val="Arial"/>
        <family val="2"/>
      </rPr>
      <t xml:space="preserve"> date codes and barcodes)
</t>
    </r>
    <r>
      <rPr>
        <sz val="12"/>
        <color theme="0"/>
        <rFont val="Arial"/>
        <family val="2"/>
      </rPr>
      <t xml:space="preserve">
If 'Yes', CSC will notify the team to implement the flag, but it is down to the Technical Manager (Co-op Brand) or the Supply Chain Analyst (Vendor Branded) to notify the following contacts once the flag can be removed: datamanagementteam@coop.co.uk</t>
    </r>
  </si>
  <si>
    <t>Areas Affected:</t>
  </si>
  <si>
    <t>Action Required:</t>
  </si>
  <si>
    <t>FURTHER ACTION REQUIRED AT DEPOT:</t>
  </si>
  <si>
    <t>FURTHER ACTION REQUIRED IN STORE:</t>
  </si>
  <si>
    <r>
      <rPr>
        <b/>
        <u/>
        <sz val="12"/>
        <color theme="0"/>
        <rFont val="Arial"/>
        <family val="2"/>
      </rPr>
      <t>CHECKPOINT:</t>
    </r>
    <r>
      <rPr>
        <b/>
        <sz val="12"/>
        <color theme="0"/>
        <rFont val="Arial"/>
        <family val="2"/>
      </rPr>
      <t xml:space="preserve"> 
If POS is required, have you completed the POS template to send to CSC? 
(Recalls only)</t>
    </r>
  </si>
  <si>
    <t>Completed by:</t>
  </si>
  <si>
    <t>Date:</t>
  </si>
  <si>
    <t>Time:</t>
  </si>
  <si>
    <t>Next Steps:</t>
  </si>
  <si>
    <t>1. Thoroughly check that you have completed ALL relevant fields and added any necessary attachments.</t>
  </si>
  <si>
    <t>END OF SECTION 1</t>
  </si>
  <si>
    <t>HAZARDOUS Products Only</t>
  </si>
  <si>
    <t>HAZARDOUS PRODUCTS ONLY</t>
  </si>
  <si>
    <t xml:space="preserve">     COSHH Assessment available?</t>
  </si>
  <si>
    <t>Technical Information for Transportation and Waste Management</t>
  </si>
  <si>
    <t>Product specific Safety Data Sheet for any hazardous products must be embedded in the box below</t>
  </si>
  <si>
    <t>Please click on the embedded file below for instructions on how to embed the Safety Data Sheet</t>
  </si>
  <si>
    <t xml:space="preserve">WITHDRAWALS FOR DIRECT DELIVERED PRODUCTS ONLY </t>
  </si>
  <si>
    <t>Please copy the store names and hub numbers that have received the affected product(s) in the columns below. 
This detail can be found via the Locations Database Manager (LDM) system.</t>
  </si>
  <si>
    <t>Store Names:</t>
  </si>
  <si>
    <t>Store Hub Numbers:</t>
  </si>
  <si>
    <t>Communication Report</t>
  </si>
  <si>
    <r>
      <rPr>
        <b/>
        <sz val="22"/>
        <color theme="0"/>
        <rFont val="Arial"/>
        <family val="2"/>
      </rPr>
      <t>COMMUNICATION REPORT</t>
    </r>
    <r>
      <rPr>
        <b/>
        <sz val="16"/>
        <color theme="0"/>
        <rFont val="Arial"/>
        <family val="2"/>
      </rPr>
      <t xml:space="preserve">
</t>
    </r>
    <r>
      <rPr>
        <b/>
        <u/>
        <sz val="16"/>
        <color theme="0"/>
        <rFont val="Arial"/>
        <family val="2"/>
      </rPr>
      <t>To be completed by CSC</t>
    </r>
  </si>
  <si>
    <t>Action Reference Number: (PR No.-Year)</t>
  </si>
  <si>
    <t>If follow up - previous action number:</t>
  </si>
  <si>
    <t>Should Data Management temporarily flag as 'PROHIBIT FROM SALE' on CTS?</t>
  </si>
  <si>
    <t>Is POS Required? If so, has this been attached?</t>
  </si>
  <si>
    <t>Authorised signature confirmed?</t>
  </si>
  <si>
    <t>NSL / Barcode Confirmed?</t>
  </si>
  <si>
    <t>Do you have sufficient information regarding the method of disposal for stores and depots?</t>
  </si>
  <si>
    <t>If the product is a Co-op Brand label withdrawal, has it been allowed for stock to be given to store colleagues? (Please check 'Further Action Required at Stores' in Section 1)
If yes, please include the 'Give Stock to Store Colleagues Policy' as part of this communication &gt;&gt;&gt;</t>
  </si>
  <si>
    <t>Send Word Now Checks</t>
  </si>
  <si>
    <t>Time of communication:</t>
  </si>
  <si>
    <t>Back office alert sent?</t>
  </si>
  <si>
    <t>Notice Sent</t>
  </si>
  <si>
    <t>Escalations Required?</t>
  </si>
  <si>
    <t>Final Check</t>
  </si>
  <si>
    <t>FRTS (Independent Societies)</t>
  </si>
  <si>
    <t>Depots</t>
  </si>
  <si>
    <t>Stores</t>
  </si>
  <si>
    <t>Internal</t>
  </si>
  <si>
    <t>PR / Digital Comms</t>
  </si>
  <si>
    <t>Nisa</t>
  </si>
  <si>
    <t>Deliveroo</t>
  </si>
  <si>
    <t>Starship</t>
  </si>
  <si>
    <t>Digital /E-commerce</t>
  </si>
  <si>
    <t>Superdrug</t>
  </si>
  <si>
    <t>Gather &amp; Gather</t>
  </si>
  <si>
    <t>FoodShare</t>
  </si>
  <si>
    <t>1. Add the completed PAN form to the Product Recalls SharePoint site (link below):</t>
  </si>
  <si>
    <t>2. Notify the following recipients (Finance) that the PAN form is ready:</t>
  </si>
  <si>
    <t>END OF SECTION 2</t>
  </si>
  <si>
    <t>Invoicing and Waste</t>
  </si>
  <si>
    <r>
      <t xml:space="preserve">Invoicing and Waste
</t>
    </r>
    <r>
      <rPr>
        <b/>
        <u/>
        <sz val="18"/>
        <color theme="0"/>
        <rFont val="Arial"/>
        <family val="2"/>
      </rPr>
      <t>To be completed by ACCOUNTS RECIEVABLE</t>
    </r>
  </si>
  <si>
    <t>Buyer Notified?</t>
  </si>
  <si>
    <t>Buyer Responded? (2 week SLA)</t>
  </si>
  <si>
    <t>Vendor Notified?</t>
  </si>
  <si>
    <t>Authorised by:</t>
  </si>
  <si>
    <r>
      <t xml:space="preserve">Cost Summary Claim Form - </t>
    </r>
    <r>
      <rPr>
        <b/>
        <sz val="12"/>
        <color rgb="FFFF0000"/>
        <rFont val="Arial"/>
        <family val="2"/>
      </rPr>
      <t>Strictly Private and Confidential</t>
    </r>
  </si>
  <si>
    <r>
      <t xml:space="preserve">Cost Summary Claim Form - </t>
    </r>
    <r>
      <rPr>
        <b/>
        <sz val="16"/>
        <color rgb="FFFF0000"/>
        <rFont val="Arial"/>
        <family val="2"/>
      </rPr>
      <t>Strictly Private and Confidential</t>
    </r>
  </si>
  <si>
    <t>Product 1</t>
  </si>
  <si>
    <t>Buyer</t>
  </si>
  <si>
    <t>Recall Number</t>
  </si>
  <si>
    <t>Date</t>
  </si>
  <si>
    <t>Category</t>
  </si>
  <si>
    <t>Vendor Name</t>
  </si>
  <si>
    <t>Vendor Number</t>
  </si>
  <si>
    <t>NSL</t>
  </si>
  <si>
    <t>EAN</t>
  </si>
  <si>
    <t>Product</t>
  </si>
  <si>
    <t>DOD</t>
  </si>
  <si>
    <t>Pack Size</t>
  </si>
  <si>
    <t>Number of Cases</t>
  </si>
  <si>
    <t>Units</t>
  </si>
  <si>
    <t>Reason</t>
  </si>
  <si>
    <t>TCG Week No</t>
  </si>
  <si>
    <t>Product 2</t>
  </si>
  <si>
    <t>Product 3</t>
  </si>
  <si>
    <t>Product 4</t>
  </si>
  <si>
    <t>Administration Charges Matrix</t>
  </si>
  <si>
    <t>TOTAL</t>
  </si>
  <si>
    <t>Fixed Costs</t>
  </si>
  <si>
    <t>Quality Assurance
(Co-op Brand only)</t>
  </si>
  <si>
    <t>Finance</t>
  </si>
  <si>
    <t>Anaphylaxis Society Charge:
(if applicable)</t>
  </si>
  <si>
    <t>Costs Per Store</t>
  </si>
  <si>
    <t>Product Recall</t>
  </si>
  <si>
    <t>Cost Per Store</t>
  </si>
  <si>
    <t>Number of Stores</t>
  </si>
  <si>
    <t>Product Withdrawal</t>
  </si>
  <si>
    <t>Costs Per Case</t>
  </si>
  <si>
    <t>Warehouse Handling</t>
  </si>
  <si>
    <t>Cost Per Case</t>
  </si>
  <si>
    <t>Distribution: Duty</t>
  </si>
  <si>
    <t>Cost Per Case 
(Only choose one of these)</t>
  </si>
  <si>
    <t>Number of Cases
(Only choose one of these)</t>
  </si>
  <si>
    <t>Distribution: Ambient</t>
  </si>
  <si>
    <t>Distribution: Chilled</t>
  </si>
  <si>
    <t>Distribution: Frozen</t>
  </si>
  <si>
    <t xml:space="preserve">Total to be invoiced: </t>
  </si>
  <si>
    <t>Stock Removed / DaS</t>
  </si>
  <si>
    <t>Stock Removed / Destroyed at Store - TCG</t>
  </si>
  <si>
    <t>TCG Total Claim</t>
  </si>
  <si>
    <t>Stock - Retail (unit price)</t>
  </si>
  <si>
    <t>Stock - Cost (unit price)</t>
  </si>
  <si>
    <t>Stock Quantity</t>
  </si>
  <si>
    <t>Product VAT Code</t>
  </si>
  <si>
    <t>Stock - Retail VAT</t>
  </si>
  <si>
    <t>Stock - Cost</t>
  </si>
  <si>
    <t>Stock Removed / Destroyed at Store - FRTS</t>
  </si>
  <si>
    <t>FRTS TOTAL CLAIM 33% (if applicable)</t>
  </si>
  <si>
    <t>Stock Removed / Destroyed at Store - Franchise</t>
  </si>
  <si>
    <t>Franchise Total Claim (if applicable)</t>
  </si>
  <si>
    <t>Loss of Profit</t>
  </si>
  <si>
    <t>TCG</t>
  </si>
  <si>
    <t>FRTS</t>
  </si>
  <si>
    <t>Franchise</t>
  </si>
  <si>
    <t>Total</t>
  </si>
  <si>
    <t>Charges Summary</t>
  </si>
  <si>
    <t>Invoice Text:</t>
  </si>
  <si>
    <t>H/O &amp; RTM Admin</t>
  </si>
  <si>
    <t>Store Admin</t>
  </si>
  <si>
    <t>TCG Stock</t>
  </si>
  <si>
    <t>TCG LOP</t>
  </si>
  <si>
    <t>FRTS Stock</t>
  </si>
  <si>
    <t>FRTS LoP</t>
  </si>
  <si>
    <t>Franchise Stock</t>
  </si>
  <si>
    <t>Franchise LoP</t>
  </si>
  <si>
    <t>FOR THE BUYER:</t>
  </si>
  <si>
    <t>ACCOUNTS RECEIVABLE MUST RECEIVE CONFIRMATION FROM THE BUYER WITHIN 10 WORKING DAYS.</t>
  </si>
  <si>
    <t>PLEASE ADVISE IF YOU WILL BE NEGOTIATING A NEW SETTLEMENT WITH THE VENDOR WITHIN THIS TIMEFRAME.</t>
  </si>
  <si>
    <t>Next Steps (for Accounts Recievable):</t>
  </si>
  <si>
    <t>1. Attach any email confirmations from the Buyer (if received) to the 'Invoicing Back Up' tab. 
(PLEASE NOTE: If the Buyer does not respond within 10 working days, you should continue to invoice the vendor directly).</t>
  </si>
  <si>
    <t>2. Add the completed PAN form to the Product Recalls SharePoint site (link below):</t>
  </si>
  <si>
    <t>3. Notify the Safe &amp; Secure team of your completion:</t>
  </si>
  <si>
    <t>SafeandSecure@coop.co.uk</t>
  </si>
  <si>
    <t>END OF SECTION 3</t>
  </si>
  <si>
    <r>
      <t>Invoicing and Waste
To be completed by ACCOUNTS RECIEVABLE</t>
    </r>
    <r>
      <rPr>
        <b/>
        <u/>
        <sz val="18"/>
        <color theme="0"/>
        <rFont val="Arial"/>
        <family val="2"/>
      </rPr>
      <t xml:space="preserve">
</t>
    </r>
    <r>
      <rPr>
        <sz val="18"/>
        <color theme="0"/>
        <rFont val="Arial"/>
        <family val="2"/>
      </rPr>
      <t>All recalls and withdrawals to be processed on cost centre</t>
    </r>
    <r>
      <rPr>
        <b/>
        <sz val="18"/>
        <color theme="0"/>
        <rFont val="Arial"/>
        <family val="2"/>
      </rPr>
      <t xml:space="preserve"> 140498 </t>
    </r>
    <r>
      <rPr>
        <sz val="18"/>
        <color theme="0"/>
        <rFont val="Arial"/>
        <family val="2"/>
      </rPr>
      <t xml:space="preserve">&amp; nominal code </t>
    </r>
    <r>
      <rPr>
        <b/>
        <sz val="18"/>
        <color theme="0"/>
        <rFont val="Arial"/>
        <family val="2"/>
      </rPr>
      <t>2903</t>
    </r>
  </si>
  <si>
    <t>PRODUCT ACTION NOTIFICATION (PAN)</t>
  </si>
  <si>
    <r>
      <t xml:space="preserve">Depot Invoicing
To be completed by </t>
    </r>
    <r>
      <rPr>
        <b/>
        <u/>
        <sz val="20"/>
        <color theme="0"/>
        <rFont val="Arial"/>
        <family val="2"/>
      </rPr>
      <t>Stock &amp; Duty team</t>
    </r>
  </si>
  <si>
    <t xml:space="preserve">Please insert a clear copy/screenshot of the debit note(s) associated to this incident below: </t>
  </si>
  <si>
    <t>Next Steps (for Depot Invoicing):</t>
  </si>
  <si>
    <t>FoodProductRecalls - Home (sharepoint.com)</t>
  </si>
  <si>
    <t>2. Notify the Safe &amp; Secure team of your completion:</t>
  </si>
  <si>
    <t>END OF SECTION 4</t>
  </si>
  <si>
    <t>Compliance and Closure</t>
  </si>
  <si>
    <r>
      <t xml:space="preserve">COMPLIANCE AND CLOSURE
</t>
    </r>
    <r>
      <rPr>
        <b/>
        <u/>
        <sz val="16"/>
        <rFont val="Arial"/>
        <family val="2"/>
      </rPr>
      <t>To be completed by Safe and Secure</t>
    </r>
  </si>
  <si>
    <t>Action Reference Number:</t>
  </si>
  <si>
    <t>PAN Issue Date:</t>
  </si>
  <si>
    <t>1 - Product Information &amp; Actions Required Completed By:</t>
  </si>
  <si>
    <t>Completed Date:</t>
  </si>
  <si>
    <t>Completed Time:</t>
  </si>
  <si>
    <t>2 - CSC Comms Report Completed By:</t>
  </si>
  <si>
    <t>3 - Invoicing &amp; Waste Completed By:</t>
  </si>
  <si>
    <t>4 - Invoicing &amp; Waste Checked By:</t>
  </si>
  <si>
    <t>6 - Depot Invoicing Completed By:</t>
  </si>
  <si>
    <t>Has the vendor responded that the issue has been resolved?</t>
  </si>
  <si>
    <t>Has the Root Cause Analysis form been completed?</t>
  </si>
  <si>
    <t>What action has been taken?</t>
  </si>
  <si>
    <t>If production was halted, has approval been given to re-start?</t>
  </si>
  <si>
    <t>Has the Root Cause Analysis been sent to the Primary Authority?</t>
  </si>
  <si>
    <t>Enforcement response(S) sent by:</t>
  </si>
  <si>
    <t>Overall Store compliance rate in actioning?</t>
  </si>
  <si>
    <t>Details of follow up action in Stores</t>
  </si>
  <si>
    <t>If Data Management were asked to flag as 'prohibit from sale' on CTS, has this been followed up with confirmation to remove the flag once the affected stock has been cleared? If not yet confirmed, is there a plan in place for this?</t>
  </si>
  <si>
    <t>Was Process Management team review completed?</t>
  </si>
  <si>
    <t>Outcome / Recommendations of Process Management team review meeting?</t>
  </si>
  <si>
    <t>If recommendations were made, have these been actioned?</t>
  </si>
  <si>
    <t>Final Steps:</t>
  </si>
  <si>
    <t>To complete the incident, add the completed PAN form to the Product Recalls SharePoint site (link below):</t>
  </si>
  <si>
    <t>END OF FORM</t>
  </si>
  <si>
    <t>Article Number</t>
  </si>
  <si>
    <t>https://cooponline.sharepoint.com/sites/FoodProductRecalls</t>
  </si>
  <si>
    <t xml:space="preserve"> Tracy.Moores@coop.co.uk; Philippa.Gayle@coop.co.uk; Lisa.White@coop.co.uk</t>
  </si>
  <si>
    <t xml:space="preserve">This document is for standard product recalls and withdrawals ONLY – including medicinal devices.  For ALL medicinal product recalls please see separate guidance available on Co-op Supplier Hub </t>
  </si>
  <si>
    <t>Has stock been withdrawn from Other Primary Holdings/Distribution Centres?</t>
  </si>
  <si>
    <t>Prompted by:</t>
  </si>
  <si>
    <t>This checkpoint should be used to consider the severity of the incident.
If you answer 'YES' to any of these questions, your incident should be considered a 'severe' recall, and the Food &amp; Non-Food RIMT group should be triggered immediately by Head of Technical.</t>
  </si>
  <si>
    <t>Reason for Withdrawal or Recall (see Process Guide):</t>
  </si>
  <si>
    <t>Product Name</t>
  </si>
  <si>
    <t xml:space="preserve">2. Notify the following recipients that the PAN form is ready (including any additional attachments such as POS Notices or the Give Stock to Store Colleagues form): GDL_ProductRecallNotifications@coop.co.uk and recall@nisaretail.com </t>
  </si>
  <si>
    <r>
      <t xml:space="preserve">3. Please also ensure you have included the Buyer as part of this communication.
</t>
    </r>
    <r>
      <rPr>
        <b/>
        <sz val="16"/>
        <color rgb="FFFF0000"/>
        <rFont val="Arial"/>
        <family val="2"/>
      </rPr>
      <t>(PLEASE NOTE: The Buyer is INFORM only, and should not be required to take any action at this stage)</t>
    </r>
  </si>
  <si>
    <r>
      <rPr>
        <b/>
        <u/>
        <sz val="12"/>
        <color theme="0"/>
        <rFont val="Arial"/>
        <family val="2"/>
      </rPr>
      <t>CHECKPOINT FOR DIRECT DELIVERED PRODUCTS:</t>
    </r>
    <r>
      <rPr>
        <b/>
        <sz val="12"/>
        <color theme="0"/>
        <rFont val="Arial"/>
        <family val="2"/>
      </rPr>
      <t xml:space="preserve">
If this is a withdrawal, have you copied the store names and hub numbers to tab 1B?</t>
    </r>
  </si>
  <si>
    <t>Last Updated:  December 2025 V12</t>
  </si>
  <si>
    <t>Product Description
start Product Description with Brand name if Vendor Branded or Co-op if Co-op Own Brand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</si>
</sst>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F400]h:mm:ss\ AM/PM"/>
    <numFmt numFmtId="165" formatCode="&quot;£&quot;#,##0.00"/>
    <numFmt numFmtId="166" formatCode="_-[$£-809]* #,##0.00_-;\-[$£-809]* #,##0.00_-;_-[$£-809]* &quot;-&quot;??_-;_-@_-"/>
  </numFmts>
  <fonts count="61" x14ac:knownFonts="1">
    <font>
      <sz val="11"/>
      <color theme="1"/>
      <name val="Calibri"/>
      <family val="2"/>
      <scheme val="minor"/>
    </font>
    <font>
      <sz val="11"/>
      <color rgb="FF9C0006"/>
      <name val="Calibri"/>
      <family val="2"/>
      <scheme val="minor"/>
    </font>
    <font>
      <sz val="11"/>
      <color theme="0"/>
      <name val="Calibri"/>
      <family val="2"/>
      <scheme val="minor"/>
    </font>
    <font>
      <sz val="10"/>
      <color theme="1"/>
      <name val="Arial"/>
      <family val="2"/>
    </font>
    <font>
      <sz val="12"/>
      <color theme="1"/>
      <name val="Arial"/>
      <family val="2"/>
    </font>
    <font>
      <b/>
      <sz val="12"/>
      <color theme="1"/>
      <name val="Arial"/>
      <family val="2"/>
    </font>
    <font>
      <b/>
      <sz val="18"/>
      <color theme="0"/>
      <name val="Arial"/>
      <family val="2"/>
    </font>
    <font>
      <b/>
      <sz val="12"/>
      <color rgb="FFFF0000"/>
      <name val="Arial"/>
      <family val="2"/>
    </font>
    <font>
      <sz val="12"/>
      <color rgb="FFFF0000"/>
      <name val="Arial"/>
      <family val="2"/>
    </font>
    <font>
      <b/>
      <sz val="16"/>
      <color theme="0"/>
      <name val="Arial"/>
      <family val="2"/>
    </font>
    <font>
      <sz val="12"/>
      <name val="Arial"/>
      <family val="2"/>
    </font>
    <font>
      <sz val="12"/>
      <color theme="0"/>
      <name val="Arial"/>
      <family val="2"/>
    </font>
    <font>
      <b/>
      <sz val="12"/>
      <color theme="0"/>
      <name val="Arial"/>
      <family val="2"/>
    </font>
    <font>
      <sz val="10"/>
      <color theme="0"/>
      <name val="Arial"/>
      <family val="2"/>
    </font>
    <font>
      <sz val="11"/>
      <color theme="0"/>
      <name val="Arial"/>
      <family val="2"/>
    </font>
    <font>
      <sz val="11"/>
      <color rgb="FF006100"/>
      <name val="Calibri"/>
      <family val="2"/>
      <scheme val="minor"/>
    </font>
    <font>
      <b/>
      <sz val="16"/>
      <color rgb="FFFF0000"/>
      <name val="Arial"/>
      <family val="2"/>
    </font>
    <font>
      <b/>
      <sz val="18"/>
      <color rgb="FFFF0000"/>
      <name val="Arial"/>
      <family val="2"/>
    </font>
    <font>
      <b/>
      <sz val="14"/>
      <color theme="0"/>
      <name val="Arial"/>
      <family val="2"/>
    </font>
    <font>
      <b/>
      <sz val="16"/>
      <name val="Arial"/>
      <family val="2"/>
    </font>
    <font>
      <sz val="14"/>
      <color theme="1"/>
      <name val="Arial"/>
      <family val="2"/>
    </font>
    <font>
      <sz val="14"/>
      <color theme="0"/>
      <name val="Arial"/>
      <family val="2"/>
    </font>
    <font>
      <sz val="20"/>
      <color theme="0"/>
      <name val="Arial"/>
      <family val="2"/>
    </font>
    <font>
      <b/>
      <sz val="18"/>
      <name val="Arial"/>
      <family val="2"/>
    </font>
    <font>
      <b/>
      <sz val="12"/>
      <name val="Arial"/>
      <family val="2"/>
    </font>
    <font>
      <b/>
      <sz val="14"/>
      <name val="Arial"/>
      <family val="2"/>
    </font>
    <font>
      <u/>
      <sz val="11"/>
      <color theme="10"/>
      <name val="Calibri"/>
      <family val="2"/>
      <scheme val="minor"/>
    </font>
    <font>
      <b/>
      <sz val="12"/>
      <color rgb="FFC00000"/>
      <name val="Arial"/>
      <family val="2"/>
    </font>
    <font>
      <b/>
      <u/>
      <sz val="16"/>
      <color theme="0"/>
      <name val="Arial"/>
      <family val="2"/>
    </font>
    <font>
      <b/>
      <u/>
      <sz val="12"/>
      <color theme="0"/>
      <name val="Arial"/>
      <family val="2"/>
    </font>
    <font>
      <b/>
      <u/>
      <sz val="18"/>
      <color theme="0"/>
      <name val="Arial"/>
      <family val="2"/>
    </font>
    <font>
      <b/>
      <sz val="20"/>
      <color theme="0"/>
      <name val="Arial"/>
      <family val="2"/>
    </font>
    <font>
      <b/>
      <u/>
      <sz val="20"/>
      <color theme="0"/>
      <name val="Arial"/>
      <family val="2"/>
    </font>
    <font>
      <b/>
      <u/>
      <sz val="26"/>
      <color theme="0"/>
      <name val="Arial"/>
      <family val="2"/>
    </font>
    <font>
      <b/>
      <sz val="22"/>
      <color theme="0"/>
      <name val="Arial"/>
      <family val="2"/>
    </font>
    <font>
      <b/>
      <u/>
      <sz val="12"/>
      <color theme="1"/>
      <name val="Arial"/>
      <family val="2"/>
    </font>
    <font>
      <b/>
      <u/>
      <sz val="19"/>
      <color rgb="FFFF0000"/>
      <name val="Arial"/>
      <family val="2"/>
    </font>
    <font>
      <b/>
      <u/>
      <sz val="19"/>
      <name val="Arial"/>
      <family val="2"/>
    </font>
    <font>
      <b/>
      <sz val="19"/>
      <color rgb="FFFF0000"/>
      <name val="Arial"/>
      <family val="2"/>
    </font>
    <font>
      <u/>
      <sz val="18"/>
      <color rgb="FF3333FF"/>
      <name val="Calibri"/>
      <family val="2"/>
      <scheme val="minor"/>
    </font>
    <font>
      <b/>
      <u/>
      <sz val="18"/>
      <color rgb="FF3333FF"/>
      <name val="Arial"/>
      <family val="2"/>
    </font>
    <font>
      <sz val="18"/>
      <color rgb="FF3333FF"/>
      <name val="Arial"/>
      <family val="2"/>
    </font>
    <font>
      <sz val="16"/>
      <color rgb="FF3333FF"/>
      <name val="Arial"/>
      <family val="2"/>
    </font>
    <font>
      <b/>
      <sz val="20"/>
      <color rgb="FFFF0000"/>
      <name val="Arial"/>
      <family val="2"/>
    </font>
    <font>
      <b/>
      <sz val="19"/>
      <name val="Arial"/>
      <family val="2"/>
    </font>
    <font>
      <b/>
      <sz val="19"/>
      <color theme="0"/>
      <name val="Arial"/>
      <family val="2"/>
    </font>
    <font>
      <b/>
      <u/>
      <sz val="19"/>
      <color theme="0"/>
      <name val="Arial"/>
      <family val="2"/>
    </font>
    <font>
      <b/>
      <u/>
      <sz val="20"/>
      <name val="Arial"/>
      <family val="2"/>
    </font>
    <font>
      <b/>
      <u/>
      <sz val="16"/>
      <name val="Arial"/>
      <family val="2"/>
    </font>
    <font>
      <sz val="11"/>
      <color theme="1"/>
      <name val="Calibri"/>
      <family val="2"/>
      <scheme val="minor"/>
    </font>
    <font>
      <sz val="11"/>
      <color rgb="FF000000"/>
      <name val="Calibri"/>
      <family val="2"/>
    </font>
    <font>
      <b/>
      <u/>
      <sz val="11"/>
      <color theme="1"/>
      <name val="Calibri"/>
      <family val="2"/>
      <scheme val="minor"/>
    </font>
    <font>
      <sz val="12"/>
      <color theme="3" tint="-0.499984740745262"/>
      <name val="Arial"/>
      <family val="2"/>
    </font>
    <font>
      <b/>
      <sz val="12"/>
      <color theme="3" tint="-0.499984740745262"/>
      <name val="Arial"/>
      <family val="2"/>
    </font>
    <font>
      <u/>
      <sz val="19"/>
      <color theme="10"/>
      <name val="Calibri"/>
      <family val="2"/>
      <scheme val="minor"/>
    </font>
    <font>
      <sz val="16"/>
      <color theme="0"/>
      <name val="Arial"/>
      <family val="2"/>
    </font>
    <font>
      <sz val="18"/>
      <color theme="0"/>
      <name val="Arial"/>
      <family val="2"/>
    </font>
    <font>
      <b/>
      <u/>
      <sz val="18"/>
      <color rgb="FFFF0000"/>
      <name val="Arial"/>
      <family val="2"/>
    </font>
    <font>
      <u/>
      <sz val="18"/>
      <color theme="10"/>
      <name val="Calibri"/>
      <family val="2"/>
      <scheme val="minor"/>
    </font>
    <font>
      <u/>
      <sz val="20"/>
      <color theme="10"/>
      <name val="Calibri"/>
      <family val="2"/>
      <scheme val="minor"/>
    </font>
    <font>
      <sz val="10"/>
      <color theme="0" tint="-0.249977111117893"/>
      <name val="Arial"/>
      <family val="2"/>
    </font>
  </fonts>
  <fills count="15">
    <fill>
      <patternFill patternType="none"/>
    </fill>
    <fill>
      <patternFill patternType="gray125"/>
    </fill>
    <fill>
      <patternFill patternType="solid">
        <fgColor rgb="FFFFC7CE"/>
      </patternFill>
    </fill>
    <fill>
      <patternFill patternType="solid">
        <fgColor theme="4" tint="-0.499984740745262"/>
        <bgColor indexed="64"/>
      </patternFill>
    </fill>
    <fill>
      <patternFill patternType="solid">
        <fgColor rgb="FF00A1CC"/>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C6EFCE"/>
      </patternFill>
    </fill>
    <fill>
      <patternFill patternType="solid">
        <fgColor theme="9"/>
        <bgColor indexed="64"/>
      </patternFill>
    </fill>
    <fill>
      <patternFill patternType="solid">
        <fgColor theme="9" tint="0.79998168889431442"/>
        <bgColor indexed="64"/>
      </patternFill>
    </fill>
    <fill>
      <patternFill patternType="solid">
        <fgColor rgb="FFC00000"/>
        <bgColor indexed="64"/>
      </patternFill>
    </fill>
    <fill>
      <patternFill patternType="solid">
        <fgColor theme="7"/>
        <bgColor indexed="64"/>
      </patternFill>
    </fill>
    <fill>
      <patternFill patternType="solid">
        <fgColor rgb="FF7030A0"/>
        <bgColor indexed="64"/>
      </patternFill>
    </fill>
    <fill>
      <patternFill patternType="solid">
        <fgColor rgb="FF002060"/>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indexed="64"/>
      </top>
      <bottom style="thin">
        <color indexed="64"/>
      </bottom>
      <diagonal/>
    </border>
    <border>
      <left style="thin">
        <color indexed="64"/>
      </left>
      <right/>
      <top style="thin">
        <color theme="0"/>
      </top>
      <bottom style="thin">
        <color theme="0"/>
      </bottom>
      <diagonal/>
    </border>
    <border>
      <left style="thin">
        <color indexed="64"/>
      </left>
      <right/>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diagonal/>
    </border>
    <border>
      <left style="thin">
        <color indexed="64"/>
      </left>
      <right/>
      <top style="thin">
        <color theme="0"/>
      </top>
      <bottom/>
      <diagonal/>
    </border>
    <border>
      <left/>
      <right/>
      <top style="thin">
        <color theme="0"/>
      </top>
      <bottom/>
      <diagonal/>
    </border>
    <border>
      <left style="thin">
        <color theme="0"/>
      </left>
      <right style="thin">
        <color theme="0"/>
      </right>
      <top style="thin">
        <color theme="0"/>
      </top>
      <bottom/>
      <diagonal/>
    </border>
    <border>
      <left/>
      <right style="thin">
        <color indexed="64"/>
      </right>
      <top style="thin">
        <color theme="0"/>
      </top>
      <bottom/>
      <diagonal/>
    </border>
    <border>
      <left/>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top style="thin">
        <color theme="0"/>
      </top>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bottom style="thin">
        <color indexed="64"/>
      </bottom>
      <diagonal/>
    </border>
    <border>
      <left style="thin">
        <color theme="0"/>
      </left>
      <right style="thin">
        <color theme="0"/>
      </right>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theme="0"/>
      </top>
      <bottom style="medium">
        <color indexed="64"/>
      </bottom>
      <diagonal/>
    </border>
    <border>
      <left/>
      <right style="thin">
        <color indexed="64"/>
      </right>
      <top style="thin">
        <color theme="0"/>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theme="0"/>
      </left>
      <right style="medium">
        <color indexed="64"/>
      </right>
      <top/>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style="thick">
        <color rgb="FFC00000"/>
      </left>
      <right/>
      <top/>
      <bottom/>
      <diagonal/>
    </border>
    <border>
      <left/>
      <right style="thick">
        <color rgb="FFC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theme="0"/>
      </bottom>
      <diagonal/>
    </border>
    <border>
      <left/>
      <right style="thin">
        <color indexed="64"/>
      </right>
      <top/>
      <bottom style="thin">
        <color theme="0"/>
      </bottom>
      <diagonal/>
    </border>
    <border>
      <left/>
      <right style="thin">
        <color indexed="64"/>
      </right>
      <top/>
      <bottom style="thin">
        <color indexed="64"/>
      </bottom>
      <diagonal/>
    </border>
    <border>
      <left style="thin">
        <color indexed="64"/>
      </left>
      <right/>
      <top/>
      <bottom style="thin">
        <color theme="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right style="medium">
        <color indexed="64"/>
      </right>
      <top style="thick">
        <color rgb="FFC00000"/>
      </top>
      <bottom/>
      <diagonal/>
    </border>
    <border>
      <left/>
      <right style="medium">
        <color indexed="64"/>
      </right>
      <top/>
      <bottom style="thick">
        <color rgb="FFC00000"/>
      </bottom>
      <diagonal/>
    </border>
    <border>
      <left/>
      <right style="thick">
        <color rgb="FFC00000"/>
      </right>
      <top/>
      <bottom style="medium">
        <color indexed="64"/>
      </bottom>
      <diagonal/>
    </border>
    <border>
      <left style="thick">
        <color rgb="FFC00000"/>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theme="0"/>
      </top>
      <bottom style="thin">
        <color auto="1"/>
      </bottom>
      <diagonal/>
    </border>
    <border>
      <left/>
      <right/>
      <top style="thin">
        <color theme="0"/>
      </top>
      <bottom style="thin">
        <color auto="1"/>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theme="0"/>
      </bottom>
      <diagonal/>
    </border>
    <border>
      <left style="medium">
        <color indexed="64"/>
      </left>
      <right style="thin">
        <color indexed="64"/>
      </right>
      <top style="thin">
        <color theme="0"/>
      </top>
      <bottom style="thin">
        <color theme="0"/>
      </bottom>
      <diagonal/>
    </border>
    <border>
      <left style="medium">
        <color indexed="64"/>
      </left>
      <right style="thin">
        <color indexed="64"/>
      </right>
      <top style="thin">
        <color theme="0"/>
      </top>
      <bottom/>
      <diagonal/>
    </border>
    <border>
      <left style="medium">
        <color indexed="64"/>
      </left>
      <right/>
      <top/>
      <bottom style="thin">
        <color indexed="64"/>
      </bottom>
      <diagonal/>
    </border>
    <border>
      <left style="medium">
        <color indexed="64"/>
      </left>
      <right/>
      <top style="thin">
        <color theme="0"/>
      </top>
      <bottom/>
      <diagonal/>
    </border>
    <border>
      <left style="medium">
        <color indexed="64"/>
      </left>
      <right style="thin">
        <color theme="0"/>
      </right>
      <top style="thin">
        <color theme="0"/>
      </top>
      <bottom/>
      <diagonal/>
    </border>
    <border>
      <left style="medium">
        <color indexed="64"/>
      </left>
      <right/>
      <top style="thin">
        <color theme="0"/>
      </top>
      <bottom style="thin">
        <color theme="0"/>
      </bottom>
      <diagonal/>
    </border>
    <border>
      <left style="medium">
        <color indexed="64"/>
      </left>
      <right/>
      <top style="thin">
        <color indexed="64"/>
      </top>
      <bottom/>
      <diagonal/>
    </border>
    <border>
      <left/>
      <right/>
      <top/>
      <bottom style="mediumDashed">
        <color indexed="64"/>
      </bottom>
      <diagonal/>
    </border>
  </borders>
  <cellStyleXfs count="5">
    <xf numFmtId="0" fontId="0" fillId="0" borderId="0"/>
    <xf numFmtId="0" fontId="1" fillId="2" borderId="0" applyNumberFormat="0" applyBorder="0" applyAlignment="0" applyProtection="0"/>
    <xf numFmtId="0" fontId="15" fillId="8" borderId="0" applyNumberFormat="0" applyBorder="0" applyAlignment="0" applyProtection="0"/>
    <xf numFmtId="0" fontId="26" fillId="0" borderId="0" applyNumberFormat="0" applyFill="0" applyBorder="0" applyAlignment="0" applyProtection="0"/>
    <xf numFmtId="44" fontId="49" fillId="0" borderId="0" applyFont="0" applyFill="0" applyBorder="0" applyAlignment="0" applyProtection="0"/>
  </cellStyleXfs>
  <cellXfs count="598">
    <xf numFmtId="0" fontId="0" fillId="0" borderId="0" xfId="0"/>
    <xf numFmtId="0" fontId="4" fillId="0" borderId="0" xfId="0" applyFont="1" applyAlignment="1">
      <alignment vertical="center"/>
    </xf>
    <xf numFmtId="0" fontId="2" fillId="4" borderId="0" xfId="0" applyFont="1" applyFill="1" applyAlignment="1">
      <alignment horizontal="center" vertical="center" wrapText="1"/>
    </xf>
    <xf numFmtId="0" fontId="2" fillId="4" borderId="0" xfId="0" applyFont="1" applyFill="1" applyAlignment="1">
      <alignment vertical="center" wrapText="1"/>
    </xf>
    <xf numFmtId="0" fontId="0" fillId="0" borderId="0" xfId="0" applyAlignment="1">
      <alignment vertical="center" wrapText="1"/>
    </xf>
    <xf numFmtId="0" fontId="4" fillId="0" borderId="0" xfId="0" applyFont="1" applyAlignment="1">
      <alignment vertical="center" wrapText="1"/>
    </xf>
    <xf numFmtId="0" fontId="5" fillId="0" borderId="0" xfId="0" applyFont="1" applyAlignment="1">
      <alignment horizontal="center" vertical="center"/>
    </xf>
    <xf numFmtId="0" fontId="8" fillId="0" borderId="0" xfId="0" applyFont="1" applyAlignment="1">
      <alignment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vertical="top"/>
    </xf>
    <xf numFmtId="0" fontId="50" fillId="0" borderId="0" xfId="0" applyFont="1" applyAlignment="1">
      <alignment vertical="center"/>
    </xf>
    <xf numFmtId="8" fontId="50" fillId="0" borderId="0" xfId="0" applyNumberFormat="1" applyFont="1" applyAlignment="1">
      <alignment horizontal="left" vertical="center"/>
    </xf>
    <xf numFmtId="0" fontId="51" fillId="0" borderId="1" xfId="0" applyFont="1" applyBorder="1"/>
    <xf numFmtId="0" fontId="0" fillId="0" borderId="1" xfId="0" applyBorder="1"/>
    <xf numFmtId="0" fontId="50" fillId="0" borderId="1" xfId="0" applyFont="1" applyBorder="1" applyAlignment="1">
      <alignment vertical="center"/>
    </xf>
    <xf numFmtId="8" fontId="50" fillId="0" borderId="1" xfId="0" applyNumberFormat="1" applyFont="1" applyBorder="1" applyAlignment="1">
      <alignment horizontal="left" vertical="center"/>
    </xf>
    <xf numFmtId="0" fontId="0" fillId="0" borderId="1" xfId="0" applyBorder="1" applyAlignment="1">
      <alignment horizontal="left" vertical="center" wrapText="1"/>
    </xf>
    <xf numFmtId="0" fontId="0" fillId="0" borderId="22" xfId="0" applyBorder="1"/>
    <xf numFmtId="0" fontId="0" fillId="0" borderId="13" xfId="0" applyBorder="1"/>
    <xf numFmtId="0" fontId="0" fillId="0" borderId="21" xfId="0" applyBorder="1"/>
    <xf numFmtId="0" fontId="0" fillId="0" borderId="8" xfId="0" applyBorder="1"/>
    <xf numFmtId="0" fontId="0" fillId="0" borderId="12" xfId="0" applyBorder="1"/>
    <xf numFmtId="0" fontId="0" fillId="0" borderId="27" xfId="0" applyBorder="1"/>
    <xf numFmtId="0" fontId="0" fillId="0" borderId="48" xfId="0" applyBorder="1"/>
    <xf numFmtId="0" fontId="0" fillId="0" borderId="78" xfId="0" applyBorder="1"/>
    <xf numFmtId="0" fontId="18" fillId="14" borderId="97" xfId="0" applyFont="1" applyFill="1" applyBorder="1" applyAlignment="1">
      <alignment horizontal="center" vertical="center" wrapText="1"/>
    </xf>
    <xf numFmtId="0" fontId="18" fillId="14" borderId="38" xfId="0" applyFont="1" applyFill="1" applyBorder="1" applyAlignment="1">
      <alignment horizontal="center" vertical="center" wrapText="1"/>
    </xf>
    <xf numFmtId="0" fontId="15" fillId="4" borderId="84" xfId="2" applyFill="1" applyBorder="1" applyAlignment="1">
      <alignment horizontal="center" vertical="center"/>
    </xf>
    <xf numFmtId="0" fontId="15" fillId="4" borderId="87" xfId="2" applyFill="1" applyBorder="1" applyAlignment="1">
      <alignment horizontal="center" vertical="center"/>
    </xf>
    <xf numFmtId="0" fontId="11" fillId="4" borderId="109" xfId="0" applyFont="1" applyFill="1" applyBorder="1" applyAlignment="1">
      <alignment horizontal="right" vertical="center"/>
    </xf>
    <xf numFmtId="0" fontId="11" fillId="4" borderId="48" xfId="0" applyFont="1" applyFill="1" applyBorder="1" applyAlignment="1">
      <alignment horizontal="right" vertical="center"/>
    </xf>
    <xf numFmtId="0" fontId="11" fillId="4" borderId="78" xfId="0" applyFont="1" applyFill="1" applyBorder="1" applyAlignment="1">
      <alignment horizontal="right" vertical="center"/>
    </xf>
    <xf numFmtId="0" fontId="11" fillId="4" borderId="0" xfId="0" applyFont="1" applyFill="1" applyAlignment="1">
      <alignment horizontal="right" vertical="center"/>
    </xf>
    <xf numFmtId="0" fontId="4" fillId="0" borderId="0" xfId="0" applyFont="1" applyAlignment="1" applyProtection="1">
      <alignment vertical="center"/>
      <protection locked="0"/>
    </xf>
    <xf numFmtId="0" fontId="17" fillId="0" borderId="0" xfId="0" applyFont="1" applyProtection="1">
      <protection locked="0"/>
    </xf>
    <xf numFmtId="0" fontId="7" fillId="0" borderId="0" xfId="0" applyFont="1" applyAlignment="1" applyProtection="1">
      <alignment vertical="center"/>
      <protection locked="0"/>
    </xf>
    <xf numFmtId="0" fontId="20"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1" fontId="10" fillId="0" borderId="73" xfId="0" applyNumberFormat="1" applyFont="1" applyBorder="1" applyAlignment="1" applyProtection="1">
      <alignment horizontal="center" vertical="center"/>
      <protection locked="0"/>
    </xf>
    <xf numFmtId="1" fontId="10" fillId="0" borderId="32" xfId="0" applyNumberFormat="1" applyFont="1" applyBorder="1" applyAlignment="1" applyProtection="1">
      <alignment horizontal="center" vertical="center"/>
      <protection locked="0"/>
    </xf>
    <xf numFmtId="1" fontId="10" fillId="0" borderId="1" xfId="0" applyNumberFormat="1" applyFont="1" applyBorder="1" applyAlignment="1" applyProtection="1">
      <alignment horizontal="center" vertical="center"/>
      <protection locked="0"/>
    </xf>
    <xf numFmtId="1" fontId="10" fillId="0" borderId="40" xfId="0" applyNumberFormat="1" applyFont="1" applyBorder="1" applyAlignment="1" applyProtection="1">
      <alignment horizontal="center" vertical="center"/>
      <protection locked="0"/>
    </xf>
    <xf numFmtId="0" fontId="4" fillId="0" borderId="1"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0" xfId="0" applyFont="1" applyAlignment="1" applyProtection="1">
      <alignment vertical="center"/>
      <protection locked="0"/>
    </xf>
    <xf numFmtId="0" fontId="4" fillId="0" borderId="84" xfId="0" applyFont="1" applyBorder="1" applyAlignment="1" applyProtection="1">
      <alignment vertical="center"/>
      <protection locked="0"/>
    </xf>
    <xf numFmtId="0" fontId="4" fillId="3" borderId="0" xfId="0" applyFont="1" applyFill="1" applyAlignment="1">
      <alignment vertical="center"/>
    </xf>
    <xf numFmtId="0" fontId="52" fillId="3" borderId="0" xfId="0" applyFont="1" applyFill="1" applyAlignment="1">
      <alignment vertical="center"/>
    </xf>
    <xf numFmtId="0" fontId="4" fillId="3" borderId="87" xfId="0" applyFont="1" applyFill="1" applyBorder="1" applyAlignment="1">
      <alignment vertical="center"/>
    </xf>
    <xf numFmtId="14" fontId="52" fillId="3" borderId="0" xfId="0" applyNumberFormat="1" applyFont="1" applyFill="1" applyAlignment="1">
      <alignment vertical="center"/>
    </xf>
    <xf numFmtId="0" fontId="11" fillId="3" borderId="109" xfId="0" applyFont="1" applyFill="1" applyBorder="1" applyAlignment="1">
      <alignment horizontal="center" vertical="center"/>
    </xf>
    <xf numFmtId="0" fontId="11" fillId="3" borderId="48" xfId="0" applyFont="1" applyFill="1" applyBorder="1" applyAlignment="1">
      <alignment horizontal="center" vertical="center"/>
    </xf>
    <xf numFmtId="0" fontId="11" fillId="3" borderId="104" xfId="0" applyFont="1" applyFill="1" applyBorder="1" applyAlignment="1">
      <alignment vertical="center"/>
    </xf>
    <xf numFmtId="0" fontId="11" fillId="3" borderId="20" xfId="0" applyFont="1" applyFill="1" applyBorder="1" applyAlignment="1">
      <alignment vertical="center"/>
    </xf>
    <xf numFmtId="0" fontId="16" fillId="0" borderId="0" xfId="0" applyFont="1" applyAlignment="1">
      <alignment horizontal="center" vertical="center"/>
    </xf>
    <xf numFmtId="0" fontId="31" fillId="3" borderId="0" xfId="0" applyFont="1" applyFill="1" applyAlignment="1">
      <alignment horizontal="center" vertical="center" wrapText="1"/>
    </xf>
    <xf numFmtId="0" fontId="11" fillId="3" borderId="48" xfId="0" applyFont="1" applyFill="1" applyBorder="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60" fillId="0" borderId="6" xfId="0" applyFont="1" applyBorder="1" applyAlignment="1">
      <alignment horizontal="center" vertical="center"/>
    </xf>
    <xf numFmtId="0" fontId="60" fillId="0" borderId="20" xfId="0" applyFont="1" applyBorder="1" applyAlignment="1">
      <alignment horizontal="center" vertical="center"/>
    </xf>
    <xf numFmtId="0" fontId="60" fillId="0" borderId="3" xfId="0" applyFont="1" applyBorder="1" applyAlignment="1">
      <alignment horizontal="center" vertical="center"/>
    </xf>
    <xf numFmtId="0" fontId="3" fillId="0" borderId="1" xfId="0" applyFont="1" applyBorder="1" applyAlignment="1" applyProtection="1">
      <alignment horizontal="center" vertical="center"/>
      <protection locked="0"/>
    </xf>
    <xf numFmtId="1" fontId="3" fillId="0" borderId="1" xfId="0" applyNumberFormat="1" applyFont="1" applyBorder="1" applyAlignment="1" applyProtection="1">
      <alignment horizontal="center" vertical="center"/>
      <protection locked="0"/>
    </xf>
    <xf numFmtId="0" fontId="3" fillId="0" borderId="6" xfId="0" applyFont="1" applyBorder="1" applyAlignment="1">
      <alignment horizontal="left" vertical="center"/>
    </xf>
    <xf numFmtId="0" fontId="3" fillId="0" borderId="20" xfId="0" applyFont="1" applyBorder="1" applyAlignment="1">
      <alignment horizontal="left" vertical="center"/>
    </xf>
    <xf numFmtId="0" fontId="3" fillId="0" borderId="3" xfId="0" applyFont="1" applyBorder="1" applyAlignment="1">
      <alignment horizontal="left" vertical="center"/>
    </xf>
    <xf numFmtId="1" fontId="3" fillId="0" borderId="1" xfId="0" applyNumberFormat="1" applyFont="1" applyBorder="1" applyAlignment="1">
      <alignment horizontal="center" vertical="center"/>
    </xf>
    <xf numFmtId="0" fontId="3" fillId="0" borderId="6"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45" fillId="3" borderId="39" xfId="0" applyFont="1" applyFill="1" applyBorder="1" applyAlignment="1">
      <alignment horizontal="center" vertical="top" wrapText="1"/>
    </xf>
    <xf numFmtId="0" fontId="45" fillId="3" borderId="0" xfId="0" applyFont="1" applyFill="1" applyAlignment="1">
      <alignment horizontal="center" vertical="top" wrapText="1"/>
    </xf>
    <xf numFmtId="0" fontId="38" fillId="0" borderId="0" xfId="0" applyFont="1" applyAlignment="1">
      <alignment horizontal="center" wrapText="1"/>
    </xf>
    <xf numFmtId="0" fontId="38" fillId="0" borderId="0" xfId="0" applyFont="1" applyAlignment="1">
      <alignment horizontal="center" vertical="top" wrapText="1"/>
    </xf>
    <xf numFmtId="0" fontId="4" fillId="0" borderId="22"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13"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20" xfId="0" applyFont="1" applyFill="1" applyBorder="1" applyAlignment="1">
      <alignment horizontal="center" vertical="center"/>
    </xf>
    <xf numFmtId="0" fontId="13" fillId="3" borderId="3" xfId="0" applyFont="1" applyFill="1" applyBorder="1" applyAlignment="1">
      <alignment horizontal="center" vertical="center"/>
    </xf>
    <xf numFmtId="0" fontId="26" fillId="0" borderId="0" xfId="3" applyAlignment="1" applyProtection="1">
      <alignment horizontal="center" vertical="top" wrapText="1"/>
    </xf>
    <xf numFmtId="0" fontId="54" fillId="0" borderId="0" xfId="3" applyFont="1" applyAlignment="1" applyProtection="1">
      <alignment horizontal="center" vertical="top" wrapText="1"/>
    </xf>
    <xf numFmtId="0" fontId="43" fillId="0" borderId="0" xfId="0" applyFont="1" applyAlignment="1">
      <alignment horizontal="center" vertical="top" wrapText="1"/>
    </xf>
    <xf numFmtId="0" fontId="36" fillId="0" borderId="37" xfId="0" applyFont="1" applyBorder="1" applyAlignment="1">
      <alignment horizontal="center" vertical="center" wrapText="1"/>
    </xf>
    <xf numFmtId="0" fontId="11" fillId="3" borderId="110" xfId="0" applyFont="1" applyFill="1" applyBorder="1" applyAlignment="1">
      <alignment horizontal="left" vertical="center"/>
    </xf>
    <xf numFmtId="0" fontId="11" fillId="3" borderId="17" xfId="0" applyFont="1" applyFill="1" applyBorder="1" applyAlignment="1">
      <alignment horizontal="left" vertical="center"/>
    </xf>
    <xf numFmtId="0" fontId="11" fillId="3" borderId="19" xfId="0" applyFont="1" applyFill="1" applyBorder="1" applyAlignment="1">
      <alignment horizontal="left" vertical="center"/>
    </xf>
    <xf numFmtId="0" fontId="4" fillId="0" borderId="27"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11" fillId="3" borderId="110" xfId="0" applyFont="1" applyFill="1" applyBorder="1" applyAlignment="1">
      <alignment horizontal="right" vertical="center"/>
    </xf>
    <xf numFmtId="0" fontId="11" fillId="3" borderId="17" xfId="0" applyFont="1" applyFill="1" applyBorder="1" applyAlignment="1">
      <alignment horizontal="right" vertical="center"/>
    </xf>
    <xf numFmtId="0" fontId="10" fillId="5" borderId="14"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32" xfId="0" applyFont="1" applyFill="1" applyBorder="1" applyAlignment="1">
      <alignment horizontal="center" vertical="center"/>
    </xf>
    <xf numFmtId="0" fontId="5" fillId="0" borderId="2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12" fillId="3" borderId="39" xfId="0" applyFont="1" applyFill="1" applyBorder="1" applyAlignment="1">
      <alignment horizontal="center" vertical="center"/>
    </xf>
    <xf numFmtId="0" fontId="12" fillId="3" borderId="0" xfId="0" applyFont="1" applyFill="1" applyAlignment="1">
      <alignment horizontal="center" vertical="center"/>
    </xf>
    <xf numFmtId="0" fontId="12" fillId="3" borderId="40" xfId="0" applyFont="1" applyFill="1" applyBorder="1" applyAlignment="1">
      <alignment horizontal="center" vertical="center"/>
    </xf>
    <xf numFmtId="0" fontId="12" fillId="3" borderId="6"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53" fillId="5" borderId="6" xfId="0" applyFont="1" applyFill="1" applyBorder="1" applyAlignment="1" applyProtection="1">
      <alignment horizontal="center" vertical="center" wrapText="1"/>
      <protection locked="0"/>
    </xf>
    <xf numFmtId="0" fontId="53" fillId="5" borderId="20" xfId="0" applyFont="1" applyFill="1" applyBorder="1" applyAlignment="1" applyProtection="1">
      <alignment horizontal="center" vertical="center" wrapText="1"/>
      <protection locked="0"/>
    </xf>
    <xf numFmtId="0" fontId="53" fillId="5" borderId="3" xfId="0" applyFont="1" applyFill="1" applyBorder="1" applyAlignment="1" applyProtection="1">
      <alignment horizontal="center" vertical="center" wrapText="1"/>
      <protection locked="0"/>
    </xf>
    <xf numFmtId="0" fontId="12" fillId="3" borderId="104" xfId="0" applyFont="1" applyFill="1" applyBorder="1" applyAlignment="1">
      <alignment horizontal="left" vertical="center" wrapText="1"/>
    </xf>
    <xf numFmtId="0" fontId="12" fillId="3" borderId="111" xfId="0" applyFont="1" applyFill="1" applyBorder="1" applyAlignment="1">
      <alignment horizontal="left" vertical="center"/>
    </xf>
    <xf numFmtId="0" fontId="12" fillId="3" borderId="18" xfId="0" applyFont="1" applyFill="1" applyBorder="1" applyAlignment="1">
      <alignment horizontal="left" vertical="center"/>
    </xf>
    <xf numFmtId="0" fontId="12" fillId="3" borderId="26" xfId="0" applyFont="1" applyFill="1" applyBorder="1" applyAlignment="1">
      <alignment horizontal="left" vertical="center"/>
    </xf>
    <xf numFmtId="0" fontId="10" fillId="5" borderId="28" xfId="0" applyFont="1" applyFill="1" applyBorder="1" applyAlignment="1" applyProtection="1">
      <alignment horizontal="center" vertical="center"/>
      <protection locked="0"/>
    </xf>
    <xf numFmtId="0" fontId="10" fillId="5" borderId="64" xfId="0" applyFont="1" applyFill="1" applyBorder="1" applyAlignment="1" applyProtection="1">
      <alignment horizontal="center" vertical="center"/>
      <protection locked="0"/>
    </xf>
    <xf numFmtId="0" fontId="10" fillId="5" borderId="1" xfId="0" applyFont="1" applyFill="1" applyBorder="1" applyAlignment="1" applyProtection="1">
      <alignment horizontal="center" vertical="center"/>
      <protection locked="0"/>
    </xf>
    <xf numFmtId="0" fontId="10" fillId="5" borderId="32" xfId="0" applyFont="1" applyFill="1" applyBorder="1" applyAlignment="1" applyProtection="1">
      <alignment horizontal="center" vertical="center"/>
      <protection locked="0"/>
    </xf>
    <xf numFmtId="0" fontId="11" fillId="3" borderId="42" xfId="0" applyFont="1" applyFill="1" applyBorder="1" applyAlignment="1" applyProtection="1">
      <alignment horizontal="left" vertical="center" wrapText="1"/>
      <protection locked="0"/>
    </xf>
    <xf numFmtId="0" fontId="11" fillId="3" borderId="42" xfId="0" applyFont="1" applyFill="1" applyBorder="1" applyAlignment="1" applyProtection="1">
      <alignment horizontal="left" vertical="center"/>
      <protection locked="0"/>
    </xf>
    <xf numFmtId="0" fontId="11" fillId="3" borderId="43" xfId="0" applyFont="1" applyFill="1" applyBorder="1" applyAlignment="1" applyProtection="1">
      <alignment horizontal="left" vertical="center"/>
      <protection locked="0"/>
    </xf>
    <xf numFmtId="0" fontId="4" fillId="0" borderId="44"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12" fillId="3" borderId="103" xfId="0" applyFont="1" applyFill="1" applyBorder="1" applyAlignment="1">
      <alignment horizontal="center" vertical="center" textRotation="90"/>
    </xf>
    <xf numFmtId="0" fontId="12" fillId="3" borderId="109" xfId="0" applyFont="1" applyFill="1" applyBorder="1" applyAlignment="1">
      <alignment horizontal="center" vertical="center" textRotation="90"/>
    </xf>
    <xf numFmtId="0" fontId="12" fillId="3" borderId="104" xfId="0" applyFont="1" applyFill="1" applyBorder="1" applyAlignment="1">
      <alignment horizontal="center" vertical="center" textRotation="90"/>
    </xf>
    <xf numFmtId="0" fontId="12" fillId="3" borderId="105" xfId="0" applyFont="1" applyFill="1" applyBorder="1" applyAlignment="1">
      <alignment horizontal="center" vertical="center" textRotation="90"/>
    </xf>
    <xf numFmtId="164" fontId="4" fillId="0" borderId="46" xfId="0" applyNumberFormat="1" applyFont="1" applyBorder="1" applyAlignment="1" applyProtection="1">
      <alignment horizontal="center" vertical="center"/>
      <protection locked="0"/>
    </xf>
    <xf numFmtId="164" fontId="4" fillId="0" borderId="34" xfId="0" applyNumberFormat="1" applyFont="1" applyBorder="1" applyAlignment="1" applyProtection="1">
      <alignment horizontal="center" vertical="center"/>
      <protection locked="0"/>
    </xf>
    <xf numFmtId="0" fontId="11" fillId="3" borderId="41" xfId="0" applyFont="1" applyFill="1" applyBorder="1" applyAlignment="1">
      <alignment horizontal="right" vertical="center" wrapText="1"/>
    </xf>
    <xf numFmtId="0" fontId="11" fillId="3" borderId="84" xfId="0" applyFont="1" applyFill="1" applyBorder="1" applyAlignment="1">
      <alignment horizontal="right" vertical="center" wrapText="1"/>
    </xf>
    <xf numFmtId="0" fontId="11" fillId="3" borderId="85" xfId="0" applyFont="1" applyFill="1" applyBorder="1" applyAlignment="1">
      <alignment horizontal="right" vertical="center" wrapText="1"/>
    </xf>
    <xf numFmtId="0" fontId="4" fillId="0" borderId="83" xfId="0" applyFont="1" applyBorder="1" applyAlignment="1" applyProtection="1">
      <alignment horizontal="center" vertical="center"/>
      <protection locked="0"/>
    </xf>
    <xf numFmtId="0" fontId="4" fillId="0" borderId="84" xfId="0" applyFont="1" applyBorder="1" applyAlignment="1" applyProtection="1">
      <alignment horizontal="center" vertical="center"/>
      <protection locked="0"/>
    </xf>
    <xf numFmtId="0" fontId="4" fillId="0" borderId="85" xfId="0" applyFont="1" applyBorder="1" applyAlignment="1" applyProtection="1">
      <alignment horizontal="center" vertical="center"/>
      <protection locked="0"/>
    </xf>
    <xf numFmtId="0" fontId="11" fillId="3" borderId="83" xfId="0" applyFont="1" applyFill="1" applyBorder="1" applyAlignment="1">
      <alignment horizontal="right" vertical="center"/>
    </xf>
    <xf numFmtId="0" fontId="11" fillId="3" borderId="84" xfId="0" applyFont="1" applyFill="1" applyBorder="1" applyAlignment="1">
      <alignment horizontal="right" vertical="center"/>
    </xf>
    <xf numFmtId="14" fontId="4" fillId="0" borderId="86" xfId="0" applyNumberFormat="1" applyFont="1" applyBorder="1" applyAlignment="1" applyProtection="1">
      <alignment horizontal="center" vertical="center"/>
      <protection locked="0"/>
    </xf>
    <xf numFmtId="0" fontId="11" fillId="3" borderId="46" xfId="0" applyFont="1" applyFill="1" applyBorder="1" applyAlignment="1">
      <alignment horizontal="right" vertical="center"/>
    </xf>
    <xf numFmtId="0" fontId="12" fillId="3" borderId="111" xfId="0" applyFont="1" applyFill="1" applyBorder="1" applyAlignment="1" applyProtection="1">
      <alignment horizontal="left" vertical="center"/>
      <protection locked="0"/>
    </xf>
    <xf numFmtId="0" fontId="12" fillId="3" borderId="18" xfId="0" applyFont="1" applyFill="1" applyBorder="1" applyAlignment="1" applyProtection="1">
      <alignment horizontal="left" vertical="center"/>
      <protection locked="0"/>
    </xf>
    <xf numFmtId="0" fontId="12" fillId="3" borderId="23" xfId="0" applyFont="1" applyFill="1" applyBorder="1" applyAlignment="1" applyProtection="1">
      <alignment horizontal="left" vertical="center"/>
      <protection locked="0"/>
    </xf>
    <xf numFmtId="0" fontId="4" fillId="0" borderId="20" xfId="0" applyFont="1" applyBorder="1" applyAlignment="1" applyProtection="1">
      <alignment horizontal="center" vertical="center"/>
      <protection locked="0"/>
    </xf>
    <xf numFmtId="0" fontId="11" fillId="3" borderId="16" xfId="0" applyFont="1" applyFill="1" applyBorder="1" applyAlignment="1">
      <alignment horizontal="left" vertical="center"/>
    </xf>
    <xf numFmtId="0" fontId="4" fillId="0" borderId="31" xfId="0" applyFont="1" applyBorder="1" applyAlignment="1" applyProtection="1">
      <alignment horizontal="center" vertical="center"/>
      <protection locked="0"/>
    </xf>
    <xf numFmtId="0" fontId="35" fillId="0" borderId="22" xfId="0" applyFont="1" applyBorder="1" applyAlignment="1" applyProtection="1">
      <alignment horizontal="center" vertical="center"/>
      <protection locked="0"/>
    </xf>
    <xf numFmtId="0" fontId="35" fillId="0" borderId="13" xfId="0" applyFont="1" applyBorder="1" applyAlignment="1" applyProtection="1">
      <alignment horizontal="center" vertical="center"/>
      <protection locked="0"/>
    </xf>
    <xf numFmtId="0" fontId="35" fillId="0" borderId="21" xfId="0" applyFont="1" applyBorder="1" applyAlignment="1" applyProtection="1">
      <alignment horizontal="center" vertical="center"/>
      <protection locked="0"/>
    </xf>
    <xf numFmtId="0" fontId="11" fillId="3" borderId="20" xfId="0" applyFont="1" applyFill="1" applyBorder="1" applyAlignment="1">
      <alignment horizontal="left" vertical="center"/>
    </xf>
    <xf numFmtId="0" fontId="11" fillId="3" borderId="3" xfId="0" applyFont="1" applyFill="1" applyBorder="1" applyAlignment="1">
      <alignment horizontal="left" vertical="center"/>
    </xf>
    <xf numFmtId="49" fontId="5" fillId="0" borderId="6" xfId="0" applyNumberFormat="1" applyFont="1" applyBorder="1" applyAlignment="1" applyProtection="1">
      <alignment horizontal="center" vertical="center"/>
      <protection locked="0"/>
    </xf>
    <xf numFmtId="49" fontId="5" fillId="0" borderId="20"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0" fontId="11" fillId="3" borderId="107" xfId="0" applyFont="1" applyFill="1" applyBorder="1" applyAlignment="1">
      <alignment horizontal="left" vertical="center"/>
    </xf>
    <xf numFmtId="0" fontId="11" fillId="3" borderId="4" xfId="0" applyFont="1" applyFill="1" applyBorder="1" applyAlignment="1">
      <alignment horizontal="left" vertical="center"/>
    </xf>
    <xf numFmtId="0" fontId="17" fillId="3" borderId="104" xfId="0" applyFont="1" applyFill="1" applyBorder="1" applyAlignment="1">
      <alignment horizontal="left" vertical="center"/>
    </xf>
    <xf numFmtId="0" fontId="17" fillId="3" borderId="20" xfId="0" applyFont="1" applyFill="1" applyBorder="1" applyAlignment="1">
      <alignment horizontal="left" vertical="center"/>
    </xf>
    <xf numFmtId="0" fontId="17" fillId="3" borderId="3" xfId="0" applyFont="1" applyFill="1" applyBorder="1" applyAlignment="1">
      <alignment horizontal="left" vertical="center"/>
    </xf>
    <xf numFmtId="14" fontId="5" fillId="0" borderId="3" xfId="0" applyNumberFormat="1"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protection locked="0"/>
    </xf>
    <xf numFmtId="14" fontId="5" fillId="0" borderId="32" xfId="0" applyNumberFormat="1" applyFont="1" applyBorder="1" applyAlignment="1" applyProtection="1">
      <alignment horizontal="center" vertical="center"/>
      <protection locked="0"/>
    </xf>
    <xf numFmtId="0" fontId="12" fillId="3" borderId="80" xfId="0" applyFont="1" applyFill="1" applyBorder="1" applyAlignment="1">
      <alignment horizontal="center" vertical="center" textRotation="90"/>
    </xf>
    <xf numFmtId="0" fontId="12" fillId="3" borderId="81" xfId="0" applyFont="1" applyFill="1" applyBorder="1" applyAlignment="1">
      <alignment horizontal="center" vertical="center" textRotation="90"/>
    </xf>
    <xf numFmtId="0" fontId="12" fillId="3" borderId="82" xfId="0" applyFont="1" applyFill="1" applyBorder="1" applyAlignment="1">
      <alignment horizontal="center" vertical="center" textRotation="90"/>
    </xf>
    <xf numFmtId="0" fontId="13" fillId="3" borderId="1" xfId="0" applyFont="1" applyFill="1" applyBorder="1" applyAlignment="1">
      <alignment horizontal="center" vertical="center" wrapText="1"/>
    </xf>
    <xf numFmtId="0" fontId="11" fillId="3" borderId="112" xfId="0" applyFont="1" applyFill="1" applyBorder="1" applyAlignment="1">
      <alignment horizontal="right" vertical="center"/>
    </xf>
    <xf numFmtId="0" fontId="11" fillId="3" borderId="24" xfId="0" applyFont="1" applyFill="1" applyBorder="1" applyAlignment="1">
      <alignment horizontal="right" vertical="center"/>
    </xf>
    <xf numFmtId="0" fontId="4" fillId="0" borderId="13"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11" fillId="3" borderId="113"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21" xfId="0" applyFont="1" applyFill="1" applyBorder="1" applyAlignment="1">
      <alignment horizontal="left" vertical="center" wrapText="1"/>
    </xf>
    <xf numFmtId="0" fontId="11" fillId="3" borderId="24" xfId="0" applyFont="1" applyFill="1" applyBorder="1" applyAlignment="1">
      <alignment horizontal="left" vertical="center"/>
    </xf>
    <xf numFmtId="0" fontId="11" fillId="3" borderId="25" xfId="0" applyFont="1" applyFill="1" applyBorder="1" applyAlignment="1">
      <alignment horizontal="left" vertical="center"/>
    </xf>
    <xf numFmtId="0" fontId="31" fillId="3" borderId="58" xfId="0" applyFont="1" applyFill="1" applyBorder="1" applyAlignment="1">
      <alignment horizontal="center" vertical="center" wrapText="1"/>
    </xf>
    <xf numFmtId="0" fontId="31" fillId="3" borderId="50" xfId="0" applyFont="1" applyFill="1" applyBorder="1" applyAlignment="1">
      <alignment horizontal="center" vertical="center" wrapText="1"/>
    </xf>
    <xf numFmtId="0" fontId="31" fillId="3" borderId="52"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4" fillId="3" borderId="8"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Alignment="1">
      <alignment horizontal="center" vertical="center"/>
    </xf>
    <xf numFmtId="0" fontId="11" fillId="3" borderId="106" xfId="0" applyFont="1" applyFill="1" applyBorder="1" applyAlignment="1">
      <alignment horizontal="left" vertical="center"/>
    </xf>
    <xf numFmtId="0" fontId="11" fillId="3" borderId="9" xfId="0" applyFont="1" applyFill="1" applyBorder="1" applyAlignment="1">
      <alignment horizontal="left" vertical="center"/>
    </xf>
    <xf numFmtId="0" fontId="5" fillId="0" borderId="1"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11" fillId="3" borderId="81" xfId="0" applyFont="1" applyFill="1" applyBorder="1" applyAlignment="1">
      <alignment horizontal="left" vertical="center"/>
    </xf>
    <xf numFmtId="0" fontId="11" fillId="3" borderId="1" xfId="0" applyFont="1" applyFill="1" applyBorder="1" applyAlignment="1">
      <alignment horizontal="left" vertical="center"/>
    </xf>
    <xf numFmtId="14" fontId="26" fillId="0" borderId="3" xfId="3" applyNumberFormat="1" applyBorder="1" applyAlignment="1" applyProtection="1">
      <alignment horizontal="center" vertical="center"/>
      <protection locked="0"/>
    </xf>
    <xf numFmtId="14" fontId="26" fillId="0" borderId="1" xfId="3" applyNumberFormat="1" applyBorder="1" applyAlignment="1" applyProtection="1">
      <alignment horizontal="center" vertical="center"/>
      <protection locked="0"/>
    </xf>
    <xf numFmtId="14" fontId="26" fillId="0" borderId="32" xfId="3" applyNumberFormat="1" applyBorder="1" applyAlignment="1" applyProtection="1">
      <alignment horizontal="center" vertical="center"/>
      <protection locked="0"/>
    </xf>
    <xf numFmtId="49" fontId="5" fillId="0" borderId="1" xfId="0" applyNumberFormat="1" applyFont="1" applyBorder="1" applyAlignment="1" applyProtection="1">
      <alignment horizontal="center" vertical="center"/>
      <protection locked="0"/>
    </xf>
    <xf numFmtId="0" fontId="11" fillId="3" borderId="109" xfId="0" applyFont="1" applyFill="1" applyBorder="1" applyAlignment="1">
      <alignment horizontal="center" vertical="center"/>
    </xf>
    <xf numFmtId="0" fontId="11" fillId="3" borderId="48" xfId="0" applyFont="1" applyFill="1" applyBorder="1" applyAlignment="1">
      <alignment horizontal="center" vertical="center"/>
    </xf>
    <xf numFmtId="0" fontId="11" fillId="3" borderId="78" xfId="0" applyFont="1" applyFill="1" applyBorder="1" applyAlignment="1">
      <alignment horizontal="center" vertical="center"/>
    </xf>
    <xf numFmtId="0" fontId="5" fillId="0" borderId="14" xfId="0" applyFont="1" applyBorder="1" applyAlignment="1" applyProtection="1">
      <alignment horizontal="center" vertical="center"/>
      <protection locked="0"/>
    </xf>
    <xf numFmtId="0" fontId="11" fillId="3" borderId="5" xfId="0" applyFont="1" applyFill="1" applyBorder="1" applyAlignment="1">
      <alignment horizontal="left" vertical="center"/>
    </xf>
    <xf numFmtId="0" fontId="11" fillId="3" borderId="2" xfId="0" applyFont="1" applyFill="1" applyBorder="1" applyAlignment="1">
      <alignment horizontal="left" vertical="center"/>
    </xf>
    <xf numFmtId="49" fontId="5" fillId="0" borderId="32" xfId="0" applyNumberFormat="1" applyFont="1" applyBorder="1" applyAlignment="1" applyProtection="1">
      <alignment horizontal="center" vertical="center"/>
      <protection locked="0"/>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40" xfId="0" applyFont="1" applyFill="1" applyBorder="1" applyAlignment="1">
      <alignment horizontal="left" vertical="center"/>
    </xf>
    <xf numFmtId="0" fontId="11" fillId="3" borderId="15" xfId="0" applyFont="1" applyFill="1" applyBorder="1" applyAlignment="1">
      <alignment horizontal="left" vertical="center"/>
    </xf>
    <xf numFmtId="49" fontId="5" fillId="0" borderId="14" xfId="0" applyNumberFormat="1" applyFont="1" applyBorder="1" applyAlignment="1" applyProtection="1">
      <alignment horizontal="center" vertical="center"/>
      <protection locked="0"/>
    </xf>
    <xf numFmtId="49" fontId="5" fillId="0" borderId="63" xfId="0" applyNumberFormat="1" applyFont="1" applyBorder="1" applyAlignment="1" applyProtection="1">
      <alignment horizontal="center" vertical="center"/>
      <protection locked="0"/>
    </xf>
    <xf numFmtId="0" fontId="11" fillId="3" borderId="108" xfId="0" applyFont="1" applyFill="1" applyBorder="1" applyAlignment="1">
      <alignment horizontal="left" vertical="center"/>
    </xf>
    <xf numFmtId="0" fontId="13" fillId="3" borderId="6" xfId="0" applyFont="1" applyFill="1" applyBorder="1" applyAlignment="1">
      <alignment horizontal="center" vertical="center"/>
    </xf>
    <xf numFmtId="0" fontId="10" fillId="5"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center" textRotation="90"/>
      <protection locked="0"/>
    </xf>
    <xf numFmtId="0" fontId="11" fillId="3" borderId="84" xfId="0" applyFont="1" applyFill="1" applyBorder="1" applyAlignment="1">
      <alignment horizontal="left" vertical="center" wrapText="1"/>
    </xf>
    <xf numFmtId="0" fontId="11" fillId="3" borderId="84" xfId="0" applyFont="1" applyFill="1" applyBorder="1" applyAlignment="1">
      <alignment horizontal="left" vertical="center"/>
    </xf>
    <xf numFmtId="0" fontId="11" fillId="3" borderId="85" xfId="0" applyFont="1" applyFill="1" applyBorder="1" applyAlignment="1">
      <alignment horizontal="left" vertical="center"/>
    </xf>
    <xf numFmtId="0" fontId="11" fillId="3" borderId="1" xfId="0" applyFont="1" applyFill="1" applyBorder="1" applyAlignment="1">
      <alignment horizontal="left" vertical="center" wrapText="1"/>
    </xf>
    <xf numFmtId="0" fontId="10" fillId="0" borderId="6"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4"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8" fillId="0" borderId="0" xfId="0" applyFont="1" applyAlignment="1">
      <alignment horizontal="center" vertical="center" wrapText="1"/>
    </xf>
    <xf numFmtId="0" fontId="16" fillId="0" borderId="0" xfId="0" applyFont="1" applyAlignment="1">
      <alignment horizontal="center"/>
    </xf>
    <xf numFmtId="0" fontId="11" fillId="3" borderId="27" xfId="0" applyFont="1" applyFill="1" applyBorder="1" applyAlignment="1">
      <alignment horizontal="left" vertical="center" wrapText="1"/>
    </xf>
    <xf numFmtId="0" fontId="11" fillId="3" borderId="48" xfId="0" applyFont="1" applyFill="1" applyBorder="1" applyAlignment="1">
      <alignment horizontal="left" vertical="center" wrapText="1"/>
    </xf>
    <xf numFmtId="0" fontId="24" fillId="0" borderId="1" xfId="0" applyFont="1" applyBorder="1" applyAlignment="1" applyProtection="1">
      <alignment horizontal="center" vertical="center"/>
      <protection locked="0"/>
    </xf>
    <xf numFmtId="0" fontId="11" fillId="3" borderId="1" xfId="0" applyFont="1" applyFill="1" applyBorder="1" applyAlignment="1">
      <alignment horizontal="center" vertical="center"/>
    </xf>
    <xf numFmtId="0" fontId="11" fillId="3" borderId="76" xfId="0" applyFont="1" applyFill="1" applyBorder="1" applyAlignment="1">
      <alignment horizontal="left" vertical="center"/>
    </xf>
    <xf numFmtId="0" fontId="11" fillId="3" borderId="77" xfId="0" applyFont="1" applyFill="1" applyBorder="1" applyAlignment="1">
      <alignment horizontal="left" vertical="center"/>
    </xf>
    <xf numFmtId="0" fontId="11" fillId="3" borderId="7" xfId="0" applyFont="1" applyFill="1" applyBorder="1" applyAlignment="1" applyProtection="1">
      <alignment horizontal="left" vertical="center"/>
      <protection locked="0"/>
    </xf>
    <xf numFmtId="0" fontId="11" fillId="3" borderId="24" xfId="0" applyFont="1" applyFill="1" applyBorder="1" applyAlignment="1" applyProtection="1">
      <alignment horizontal="left" vertical="center"/>
      <protection locked="0"/>
    </xf>
    <xf numFmtId="0" fontId="11" fillId="3" borderId="25" xfId="0" applyFont="1" applyFill="1" applyBorder="1" applyAlignment="1" applyProtection="1">
      <alignment horizontal="left" vertical="center"/>
      <protection locked="0"/>
    </xf>
    <xf numFmtId="0" fontId="10" fillId="5" borderId="27" xfId="0" applyFont="1" applyFill="1" applyBorder="1" applyAlignment="1" applyProtection="1">
      <alignment horizontal="center" vertical="center"/>
      <protection locked="0"/>
    </xf>
    <xf numFmtId="0" fontId="10" fillId="5" borderId="48" xfId="0" applyFont="1" applyFill="1" applyBorder="1" applyAlignment="1" applyProtection="1">
      <alignment horizontal="center" vertical="center"/>
      <protection locked="0"/>
    </xf>
    <xf numFmtId="0" fontId="10" fillId="5" borderId="78" xfId="0" applyFont="1" applyFill="1" applyBorder="1" applyAlignment="1" applyProtection="1">
      <alignment horizontal="center" vertical="center"/>
      <protection locked="0"/>
    </xf>
    <xf numFmtId="0" fontId="10" fillId="5" borderId="6" xfId="0" applyFont="1" applyFill="1" applyBorder="1" applyAlignment="1" applyProtection="1">
      <alignment horizontal="center" vertical="center"/>
      <protection locked="0"/>
    </xf>
    <xf numFmtId="0" fontId="10" fillId="5" borderId="20" xfId="0" applyFont="1" applyFill="1" applyBorder="1" applyAlignment="1" applyProtection="1">
      <alignment horizontal="center" vertical="center"/>
      <protection locked="0"/>
    </xf>
    <xf numFmtId="0" fontId="10" fillId="5" borderId="31" xfId="0" applyFont="1" applyFill="1" applyBorder="1" applyAlignment="1" applyProtection="1">
      <alignment horizontal="center" vertical="center"/>
      <protection locked="0"/>
    </xf>
    <xf numFmtId="0" fontId="11" fillId="3" borderId="0" xfId="0" applyFont="1" applyFill="1" applyAlignment="1">
      <alignment horizontal="left" vertical="center"/>
    </xf>
    <xf numFmtId="0" fontId="31" fillId="3" borderId="8" xfId="0" applyFont="1" applyFill="1" applyBorder="1" applyAlignment="1">
      <alignment horizontal="center" vertical="center" wrapText="1"/>
    </xf>
    <xf numFmtId="0" fontId="31" fillId="3" borderId="0" xfId="0" applyFont="1" applyFill="1" applyAlignment="1">
      <alignment horizontal="center" vertical="center" wrapText="1"/>
    </xf>
    <xf numFmtId="0" fontId="11" fillId="3" borderId="24" xfId="0" applyFont="1" applyFill="1" applyBorder="1" applyAlignment="1">
      <alignment horizontal="left" vertical="center" wrapText="1"/>
    </xf>
    <xf numFmtId="0" fontId="3" fillId="3" borderId="8" xfId="0" applyFont="1" applyFill="1" applyBorder="1" applyAlignment="1">
      <alignment horizontal="center" vertical="center"/>
    </xf>
    <xf numFmtId="0" fontId="3" fillId="3" borderId="12" xfId="0" applyFont="1" applyFill="1" applyBorder="1" applyAlignment="1">
      <alignment horizontal="center" vertical="center"/>
    </xf>
    <xf numFmtId="0" fontId="31" fillId="3" borderId="39" xfId="0" applyFont="1" applyFill="1" applyBorder="1" applyAlignment="1">
      <alignment horizontal="center" vertical="center" wrapText="1"/>
    </xf>
    <xf numFmtId="0" fontId="10" fillId="3" borderId="13" xfId="0" applyFont="1" applyFill="1" applyBorder="1" applyAlignment="1" applyProtection="1">
      <alignment horizontal="center" vertical="center"/>
      <protection locked="0"/>
    </xf>
    <xf numFmtId="0" fontId="10" fillId="3" borderId="57" xfId="0" applyFont="1" applyFill="1" applyBorder="1" applyAlignment="1" applyProtection="1">
      <alignment horizontal="center" vertical="center"/>
      <protection locked="0"/>
    </xf>
    <xf numFmtId="0" fontId="11" fillId="3" borderId="24" xfId="0" applyFont="1" applyFill="1" applyBorder="1" applyAlignment="1" applyProtection="1">
      <alignment horizontal="left" vertical="center" wrapText="1"/>
      <protection locked="0"/>
    </xf>
    <xf numFmtId="0" fontId="11" fillId="3" borderId="25" xfId="0" applyFont="1" applyFill="1" applyBorder="1" applyAlignment="1" applyProtection="1">
      <alignment horizontal="left" vertical="center" wrapText="1"/>
      <protection locked="0"/>
    </xf>
    <xf numFmtId="166" fontId="4" fillId="0" borderId="6" xfId="4" applyNumberFormat="1" applyFont="1" applyFill="1" applyBorder="1" applyAlignment="1" applyProtection="1">
      <alignment vertical="center"/>
    </xf>
    <xf numFmtId="166" fontId="4" fillId="0" borderId="20" xfId="4" applyNumberFormat="1" applyFont="1" applyFill="1" applyBorder="1" applyAlignment="1" applyProtection="1">
      <alignment vertical="center"/>
    </xf>
    <xf numFmtId="166" fontId="4" fillId="0" borderId="31" xfId="4" applyNumberFormat="1" applyFont="1" applyFill="1" applyBorder="1" applyAlignment="1" applyProtection="1">
      <alignment vertical="center"/>
    </xf>
    <xf numFmtId="0" fontId="11" fillId="3" borderId="79" xfId="0" applyFont="1" applyFill="1" applyBorder="1" applyAlignment="1">
      <alignment horizontal="left" vertical="center" wrapText="1"/>
    </xf>
    <xf numFmtId="0" fontId="11" fillId="3" borderId="76" xfId="0" applyFont="1" applyFill="1" applyBorder="1" applyAlignment="1">
      <alignment horizontal="left" vertical="center" wrapText="1"/>
    </xf>
    <xf numFmtId="0" fontId="11" fillId="3" borderId="77" xfId="0" applyFont="1" applyFill="1" applyBorder="1" applyAlignment="1">
      <alignment horizontal="left" vertical="center" wrapText="1"/>
    </xf>
    <xf numFmtId="0" fontId="11" fillId="3" borderId="100" xfId="0" applyFont="1" applyFill="1" applyBorder="1" applyAlignment="1">
      <alignment horizontal="left" vertical="center" wrapText="1"/>
    </xf>
    <xf numFmtId="0" fontId="11" fillId="3" borderId="101" xfId="0" applyFont="1" applyFill="1" applyBorder="1" applyAlignment="1">
      <alignment horizontal="left"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11" fillId="3" borderId="25" xfId="0" applyFont="1" applyFill="1" applyBorder="1" applyAlignment="1">
      <alignment horizontal="left" vertical="center" wrapText="1"/>
    </xf>
    <xf numFmtId="0" fontId="11" fillId="3" borderId="7" xfId="0" applyFont="1" applyFill="1" applyBorder="1" applyAlignment="1" applyProtection="1">
      <alignment horizontal="left" vertical="center" wrapText="1"/>
      <protection locked="0"/>
    </xf>
    <xf numFmtId="0" fontId="10" fillId="0" borderId="20" xfId="0" applyFont="1" applyBorder="1" applyAlignment="1" applyProtection="1">
      <alignment horizontal="center" vertical="center"/>
      <protection locked="0"/>
    </xf>
    <xf numFmtId="0" fontId="4" fillId="7" borderId="45" xfId="0" applyFont="1" applyFill="1" applyBorder="1" applyAlignment="1">
      <alignment horizontal="center" vertical="center" wrapText="1"/>
    </xf>
    <xf numFmtId="0" fontId="4" fillId="7" borderId="33" xfId="0" applyFont="1" applyFill="1" applyBorder="1" applyAlignment="1">
      <alignment horizontal="center" vertical="center" wrapText="1"/>
    </xf>
    <xf numFmtId="0" fontId="4" fillId="6" borderId="44" xfId="0" applyFont="1" applyFill="1" applyBorder="1" applyAlignment="1">
      <alignment horizontal="center" vertical="top" wrapText="1"/>
    </xf>
    <xf numFmtId="0" fontId="4" fillId="6" borderId="45" xfId="0" applyFont="1" applyFill="1" applyBorder="1" applyAlignment="1">
      <alignment horizontal="center" vertical="top" wrapText="1"/>
    </xf>
    <xf numFmtId="0" fontId="4" fillId="6" borderId="47" xfId="0" applyFont="1" applyFill="1" applyBorder="1" applyAlignment="1">
      <alignment horizontal="center" vertical="top" wrapText="1"/>
    </xf>
    <xf numFmtId="0" fontId="4" fillId="0" borderId="78" xfId="0" applyFont="1" applyBorder="1" applyAlignment="1" applyProtection="1">
      <alignment horizontal="center" vertical="center"/>
      <protection locked="0"/>
    </xf>
    <xf numFmtId="0" fontId="8" fillId="0" borderId="84" xfId="0" applyFont="1" applyBorder="1" applyAlignment="1">
      <alignment horizontal="center" vertical="center" wrapText="1"/>
    </xf>
    <xf numFmtId="0" fontId="22" fillId="11" borderId="58" xfId="0" applyFont="1" applyFill="1" applyBorder="1" applyAlignment="1">
      <alignment horizontal="center" vertical="center" wrapText="1"/>
    </xf>
    <xf numFmtId="0" fontId="22" fillId="11" borderId="50" xfId="0" applyFont="1" applyFill="1" applyBorder="1" applyAlignment="1">
      <alignment horizontal="center" vertical="center"/>
    </xf>
    <xf numFmtId="0" fontId="22" fillId="11" borderId="52" xfId="0" applyFont="1" applyFill="1" applyBorder="1" applyAlignment="1">
      <alignment horizontal="center" vertical="center"/>
    </xf>
    <xf numFmtId="0" fontId="12" fillId="11" borderId="80" xfId="0" applyFont="1" applyFill="1" applyBorder="1" applyAlignment="1">
      <alignment horizontal="center" textRotation="90"/>
    </xf>
    <xf numFmtId="0" fontId="12" fillId="11" borderId="81" xfId="0" applyFont="1" applyFill="1" applyBorder="1" applyAlignment="1">
      <alignment horizontal="center" textRotation="90"/>
    </xf>
    <xf numFmtId="0" fontId="12" fillId="11" borderId="82" xfId="0" applyFont="1" applyFill="1" applyBorder="1" applyAlignment="1">
      <alignment horizontal="center" textRotation="90"/>
    </xf>
    <xf numFmtId="0" fontId="33" fillId="11" borderId="29" xfId="0" applyFont="1" applyFill="1" applyBorder="1" applyAlignment="1">
      <alignment horizontal="center" vertical="center"/>
    </xf>
    <xf numFmtId="0" fontId="33" fillId="11" borderId="55" xfId="0" applyFont="1" applyFill="1" applyBorder="1" applyAlignment="1">
      <alignment horizontal="center" vertical="center"/>
    </xf>
    <xf numFmtId="0" fontId="33" fillId="11" borderId="30" xfId="0" applyFont="1" applyFill="1" applyBorder="1" applyAlignment="1">
      <alignment horizontal="center" vertical="center"/>
    </xf>
    <xf numFmtId="0" fontId="18" fillId="11" borderId="48" xfId="0" applyFont="1" applyFill="1" applyBorder="1" applyAlignment="1">
      <alignment horizontal="left" vertical="center"/>
    </xf>
    <xf numFmtId="0" fontId="5" fillId="0" borderId="48" xfId="0" applyFont="1" applyBorder="1" applyAlignment="1">
      <alignment horizontal="center" vertical="center"/>
    </xf>
    <xf numFmtId="0" fontId="5" fillId="0" borderId="62" xfId="0" applyFont="1" applyBorder="1" applyAlignment="1">
      <alignment horizontal="center" vertical="center"/>
    </xf>
    <xf numFmtId="0" fontId="18" fillId="11" borderId="21" xfId="0" applyFont="1" applyFill="1" applyBorder="1" applyAlignment="1">
      <alignment horizontal="center" vertical="center"/>
    </xf>
    <xf numFmtId="0" fontId="18" fillId="11" borderId="22" xfId="0" applyFont="1" applyFill="1" applyBorder="1" applyAlignment="1">
      <alignment horizontal="center" vertical="center"/>
    </xf>
    <xf numFmtId="0" fontId="18" fillId="11" borderId="6" xfId="0" applyFont="1" applyFill="1" applyBorder="1" applyAlignment="1">
      <alignment horizontal="center" vertical="center"/>
    </xf>
    <xf numFmtId="0" fontId="18" fillId="11" borderId="32" xfId="0" applyFont="1" applyFill="1" applyBorder="1" applyAlignment="1">
      <alignment horizontal="center" vertical="center"/>
    </xf>
    <xf numFmtId="0" fontId="27" fillId="0" borderId="66"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69" xfId="0" applyFont="1" applyBorder="1" applyAlignment="1">
      <alignment horizontal="center" vertical="center" wrapText="1"/>
    </xf>
    <xf numFmtId="0" fontId="27" fillId="0" borderId="70" xfId="0" applyFont="1" applyBorder="1" applyAlignment="1">
      <alignment horizontal="center" vertical="center" wrapText="1"/>
    </xf>
    <xf numFmtId="0" fontId="27" fillId="0" borderId="65" xfId="0" applyFont="1" applyBorder="1" applyAlignment="1">
      <alignment horizontal="center" vertical="center" wrapText="1"/>
    </xf>
    <xf numFmtId="0" fontId="27" fillId="0" borderId="91"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92" xfId="0" applyFont="1" applyBorder="1" applyAlignment="1">
      <alignment horizontal="center" vertical="center" wrapText="1"/>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0" xfId="0" applyFont="1" applyAlignment="1">
      <alignment horizontal="center" vertical="center"/>
    </xf>
    <xf numFmtId="0" fontId="4" fillId="0" borderId="72" xfId="0" applyFont="1" applyBorder="1" applyAlignment="1">
      <alignment horizontal="center" vertical="center"/>
    </xf>
    <xf numFmtId="0" fontId="4" fillId="0" borderId="84" xfId="0" applyFont="1" applyBorder="1" applyAlignment="1">
      <alignment horizontal="center" vertical="center"/>
    </xf>
    <xf numFmtId="0" fontId="4" fillId="0" borderId="93" xfId="0" applyFont="1" applyBorder="1" applyAlignment="1">
      <alignment horizontal="center" vertical="center"/>
    </xf>
    <xf numFmtId="0" fontId="4" fillId="0" borderId="65" xfId="0" applyFont="1" applyBorder="1" applyAlignment="1">
      <alignment horizontal="center" vertical="center"/>
    </xf>
    <xf numFmtId="0" fontId="4" fillId="0" borderId="91" xfId="0" applyFont="1" applyBorder="1" applyAlignment="1">
      <alignment horizontal="center" vertical="center"/>
    </xf>
    <xf numFmtId="0" fontId="4" fillId="0" borderId="71" xfId="0" applyFont="1" applyBorder="1" applyAlignment="1">
      <alignment horizontal="center" vertical="center"/>
    </xf>
    <xf numFmtId="0" fontId="4" fillId="0" borderId="40" xfId="0" applyFont="1" applyBorder="1" applyAlignment="1">
      <alignment horizontal="center" vertical="center"/>
    </xf>
    <xf numFmtId="0" fontId="4" fillId="0" borderId="94" xfId="0" applyFont="1" applyBorder="1" applyAlignment="1">
      <alignment horizontal="center" vertical="center"/>
    </xf>
    <xf numFmtId="0" fontId="4" fillId="0" borderId="87" xfId="0" applyFont="1" applyBorder="1" applyAlignment="1">
      <alignment horizontal="center" vertical="center"/>
    </xf>
    <xf numFmtId="0" fontId="31" fillId="14" borderId="58" xfId="0" applyFont="1" applyFill="1" applyBorder="1" applyAlignment="1">
      <alignment horizontal="center" vertical="center" wrapText="1"/>
    </xf>
    <xf numFmtId="0" fontId="31" fillId="14" borderId="52" xfId="0" applyFont="1" applyFill="1" applyBorder="1" applyAlignment="1">
      <alignment horizontal="center" vertical="center" wrapText="1"/>
    </xf>
    <xf numFmtId="0" fontId="32" fillId="14" borderId="58" xfId="0" applyFont="1" applyFill="1" applyBorder="1" applyAlignment="1">
      <alignment horizontal="center" vertical="center" wrapText="1"/>
    </xf>
    <xf numFmtId="0" fontId="32" fillId="14" borderId="52" xfId="0" applyFont="1" applyFill="1" applyBorder="1" applyAlignment="1">
      <alignment horizontal="center" vertical="center" wrapText="1"/>
    </xf>
    <xf numFmtId="0" fontId="21" fillId="14" borderId="58" xfId="0" applyFont="1" applyFill="1" applyBorder="1" applyAlignment="1">
      <alignment horizontal="center" vertical="center" wrapText="1"/>
    </xf>
    <xf numFmtId="0" fontId="21" fillId="14" borderId="52" xfId="0" applyFont="1" applyFill="1" applyBorder="1" applyAlignment="1">
      <alignment horizontal="center" vertical="center" wrapText="1"/>
    </xf>
    <xf numFmtId="0" fontId="10" fillId="0" borderId="49" xfId="2" applyFont="1" applyFill="1" applyBorder="1" applyAlignment="1">
      <alignment horizontal="center" vertical="center"/>
    </xf>
    <xf numFmtId="0" fontId="10" fillId="0" borderId="50" xfId="2" applyFont="1" applyFill="1" applyBorder="1" applyAlignment="1">
      <alignment horizontal="center" vertical="center"/>
    </xf>
    <xf numFmtId="0" fontId="6" fillId="4" borderId="0" xfId="0" applyFont="1" applyFill="1" applyAlignment="1">
      <alignment horizontal="center" vertical="center" wrapText="1"/>
    </xf>
    <xf numFmtId="0" fontId="9" fillId="4" borderId="51" xfId="0" applyFont="1" applyFill="1" applyBorder="1" applyAlignment="1">
      <alignment horizontal="center" vertical="center" wrapText="1"/>
    </xf>
    <xf numFmtId="0" fontId="9" fillId="4" borderId="95" xfId="0" applyFont="1" applyFill="1" applyBorder="1" applyAlignment="1">
      <alignment horizontal="center" vertical="center"/>
    </xf>
    <xf numFmtId="0" fontId="9" fillId="4" borderId="96" xfId="0" applyFont="1" applyFill="1" applyBorder="1" applyAlignment="1">
      <alignment horizontal="center" vertical="center"/>
    </xf>
    <xf numFmtId="0" fontId="11" fillId="4" borderId="3" xfId="0" applyFont="1" applyFill="1" applyBorder="1" applyAlignment="1">
      <alignment horizontal="left" vertical="center"/>
    </xf>
    <xf numFmtId="0" fontId="11" fillId="4" borderId="1" xfId="0" applyFont="1" applyFill="1" applyBorder="1" applyAlignment="1">
      <alignment horizontal="left" vertical="center"/>
    </xf>
    <xf numFmtId="0" fontId="11" fillId="4" borderId="1" xfId="0" applyFont="1" applyFill="1" applyBorder="1" applyAlignment="1">
      <alignment horizontal="center" vertical="center"/>
    </xf>
    <xf numFmtId="0" fontId="11" fillId="4" borderId="32" xfId="0" applyFont="1" applyFill="1" applyBorder="1" applyAlignment="1">
      <alignment horizontal="center" vertical="center"/>
    </xf>
    <xf numFmtId="0" fontId="31" fillId="4" borderId="51" xfId="0" applyFont="1" applyFill="1" applyBorder="1" applyAlignment="1">
      <alignment horizontal="center" vertical="center" wrapText="1"/>
    </xf>
    <xf numFmtId="0" fontId="31" fillId="4" borderId="95" xfId="0" applyFont="1" applyFill="1" applyBorder="1" applyAlignment="1">
      <alignment horizontal="center" vertical="center"/>
    </xf>
    <xf numFmtId="0" fontId="31" fillId="4" borderId="96" xfId="0" applyFont="1" applyFill="1" applyBorder="1" applyAlignment="1">
      <alignment horizontal="center" vertical="center"/>
    </xf>
    <xf numFmtId="0" fontId="11" fillId="4" borderId="78" xfId="0" applyFont="1" applyFill="1" applyBorder="1" applyAlignment="1">
      <alignment horizontal="left" vertical="center"/>
    </xf>
    <xf numFmtId="0" fontId="11" fillId="4" borderId="74" xfId="0" applyFont="1" applyFill="1" applyBorder="1" applyAlignment="1">
      <alignment horizontal="left" vertical="center"/>
    </xf>
    <xf numFmtId="164" fontId="4" fillId="0" borderId="74" xfId="0" applyNumberFormat="1" applyFont="1" applyBorder="1" applyAlignment="1">
      <alignment horizontal="center"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10" fillId="0" borderId="1" xfId="2" applyFont="1" applyFill="1" applyBorder="1" applyAlignment="1">
      <alignment horizontal="center" vertical="center"/>
    </xf>
    <xf numFmtId="0" fontId="4" fillId="0" borderId="55" xfId="0" applyFont="1" applyBorder="1" applyAlignment="1">
      <alignment horizontal="center" vertical="center"/>
    </xf>
    <xf numFmtId="0" fontId="4" fillId="0" borderId="30" xfId="0" applyFont="1" applyBorder="1" applyAlignment="1">
      <alignment horizontal="center" vertical="center"/>
    </xf>
    <xf numFmtId="0" fontId="11" fillId="4" borderId="33" xfId="0" applyFont="1" applyFill="1" applyBorder="1" applyAlignment="1">
      <alignment horizontal="left" vertical="center"/>
    </xf>
    <xf numFmtId="0" fontId="11" fillId="4" borderId="46" xfId="0" applyFont="1" applyFill="1" applyBorder="1" applyAlignment="1">
      <alignment horizontal="left" vertical="center"/>
    </xf>
    <xf numFmtId="0" fontId="11" fillId="4" borderId="3" xfId="0" applyFont="1" applyFill="1" applyBorder="1" applyAlignment="1">
      <alignment horizontal="center" vertical="center"/>
    </xf>
    <xf numFmtId="0" fontId="10" fillId="0" borderId="46" xfId="2" applyFont="1" applyFill="1" applyBorder="1" applyAlignment="1">
      <alignment horizontal="center" vertical="center"/>
    </xf>
    <xf numFmtId="0" fontId="4" fillId="0" borderId="14" xfId="0" applyFont="1" applyBorder="1" applyAlignment="1">
      <alignment horizontal="center" vertical="center"/>
    </xf>
    <xf numFmtId="0" fontId="4" fillId="0" borderId="63" xfId="0" applyFont="1" applyBorder="1" applyAlignment="1">
      <alignment horizontal="center" vertical="center"/>
    </xf>
    <xf numFmtId="0" fontId="11" fillId="4" borderId="80" xfId="0" applyFont="1" applyFill="1" applyBorder="1" applyAlignment="1">
      <alignment horizontal="left" vertical="center"/>
    </xf>
    <xf numFmtId="0" fontId="11" fillId="4" borderId="55" xfId="0" applyFont="1" applyFill="1" applyBorder="1" applyAlignment="1">
      <alignment horizontal="left" vertical="center"/>
    </xf>
    <xf numFmtId="0" fontId="10" fillId="0" borderId="6" xfId="2" applyFont="1" applyFill="1" applyBorder="1" applyAlignment="1">
      <alignment horizontal="center" vertical="center"/>
    </xf>
    <xf numFmtId="0" fontId="10" fillId="0" borderId="20" xfId="2" applyFont="1" applyFill="1" applyBorder="1" applyAlignment="1">
      <alignment horizontal="center" vertical="center"/>
    </xf>
    <xf numFmtId="0" fontId="10" fillId="0" borderId="3" xfId="2" applyFont="1" applyFill="1" applyBorder="1" applyAlignment="1">
      <alignment horizontal="center" vertical="center"/>
    </xf>
    <xf numFmtId="0" fontId="10" fillId="0" borderId="32" xfId="2" applyFont="1" applyFill="1" applyBorder="1" applyAlignment="1">
      <alignment horizontal="center" vertical="center"/>
    </xf>
    <xf numFmtId="0" fontId="11" fillId="4" borderId="81" xfId="0" applyFont="1" applyFill="1" applyBorder="1" applyAlignment="1">
      <alignment horizontal="left" vertical="center"/>
    </xf>
    <xf numFmtId="0" fontId="11" fillId="4" borderId="14" xfId="0" applyFont="1" applyFill="1" applyBorder="1" applyAlignment="1">
      <alignment horizontal="left" vertical="center"/>
    </xf>
    <xf numFmtId="0" fontId="36" fillId="0" borderId="0" xfId="0" applyFont="1" applyAlignment="1">
      <alignment horizontal="center" wrapText="1"/>
    </xf>
    <xf numFmtId="0" fontId="11" fillId="4" borderId="103" xfId="0" applyFont="1" applyFill="1" applyBorder="1" applyAlignment="1">
      <alignment horizontal="right" vertical="center"/>
    </xf>
    <xf numFmtId="0" fontId="11" fillId="4" borderId="54" xfId="0" applyFont="1" applyFill="1" applyBorder="1" applyAlignment="1">
      <alignment horizontal="right" vertical="center"/>
    </xf>
    <xf numFmtId="0" fontId="11" fillId="4" borderId="29" xfId="0" applyFont="1" applyFill="1" applyBorder="1" applyAlignment="1">
      <alignment horizontal="right" vertical="center"/>
    </xf>
    <xf numFmtId="0" fontId="11" fillId="4" borderId="104" xfId="0" applyFont="1" applyFill="1" applyBorder="1" applyAlignment="1">
      <alignment horizontal="right" vertical="center"/>
    </xf>
    <xf numFmtId="0" fontId="11" fillId="4" borderId="20" xfId="0" applyFont="1" applyFill="1" applyBorder="1" applyAlignment="1">
      <alignment horizontal="right" vertical="center"/>
    </xf>
    <xf numFmtId="0" fontId="11" fillId="4" borderId="3" xfId="0" applyFont="1" applyFill="1" applyBorder="1" applyAlignment="1">
      <alignment horizontal="right" vertical="center"/>
    </xf>
    <xf numFmtId="0" fontId="11" fillId="4" borderId="33" xfId="0" applyFont="1" applyFill="1" applyBorder="1" applyAlignment="1">
      <alignment horizontal="right" vertical="center"/>
    </xf>
    <xf numFmtId="0" fontId="11" fillId="4" borderId="46" xfId="0" applyFont="1" applyFill="1" applyBorder="1" applyAlignment="1">
      <alignment horizontal="right" vertical="center"/>
    </xf>
    <xf numFmtId="14" fontId="4" fillId="0" borderId="86" xfId="0" applyNumberFormat="1" applyFont="1" applyBorder="1" applyAlignment="1">
      <alignment horizontal="center" vertical="center"/>
    </xf>
    <xf numFmtId="0" fontId="4" fillId="0" borderId="86" xfId="0" applyFont="1" applyBorder="1" applyAlignment="1">
      <alignment horizontal="center" vertical="center"/>
    </xf>
    <xf numFmtId="0" fontId="11" fillId="4" borderId="84" xfId="0" applyFont="1" applyFill="1" applyBorder="1" applyAlignment="1">
      <alignment horizontal="right" vertical="center"/>
    </xf>
    <xf numFmtId="20" fontId="4" fillId="0" borderId="83" xfId="0" applyNumberFormat="1" applyFont="1" applyBorder="1" applyAlignment="1">
      <alignment horizontal="center" vertical="center"/>
    </xf>
    <xf numFmtId="0" fontId="11" fillId="4" borderId="85" xfId="0" applyFont="1" applyFill="1" applyBorder="1" applyAlignment="1">
      <alignment horizontal="right" vertical="center" wrapText="1"/>
    </xf>
    <xf numFmtId="0" fontId="11" fillId="4" borderId="86" xfId="0" applyFont="1" applyFill="1" applyBorder="1" applyAlignment="1">
      <alignment horizontal="right" vertical="center" wrapText="1"/>
    </xf>
    <xf numFmtId="0" fontId="4" fillId="0" borderId="83" xfId="0" applyFont="1" applyBorder="1" applyAlignment="1">
      <alignment horizontal="center" vertical="center"/>
    </xf>
    <xf numFmtId="0" fontId="4" fillId="0" borderId="85" xfId="0" applyFont="1" applyBorder="1" applyAlignment="1">
      <alignment horizontal="center" vertical="center"/>
    </xf>
    <xf numFmtId="0" fontId="11" fillId="4" borderId="83" xfId="0" applyFont="1" applyFill="1" applyBorder="1" applyAlignment="1">
      <alignment horizontal="right" vertical="center"/>
    </xf>
    <xf numFmtId="0" fontId="42" fillId="0" borderId="0" xfId="0" applyFont="1" applyAlignment="1">
      <alignment horizontal="center" vertical="top" wrapText="1"/>
    </xf>
    <xf numFmtId="0" fontId="45" fillId="4" borderId="88" xfId="0" applyFont="1" applyFill="1" applyBorder="1" applyAlignment="1">
      <alignment horizontal="center" vertical="top" wrapText="1"/>
    </xf>
    <xf numFmtId="0" fontId="46" fillId="4" borderId="89" xfId="0" applyFont="1" applyFill="1" applyBorder="1" applyAlignment="1">
      <alignment horizontal="center" vertical="top" wrapText="1"/>
    </xf>
    <xf numFmtId="0" fontId="46" fillId="4" borderId="90" xfId="0" applyFont="1" applyFill="1" applyBorder="1" applyAlignment="1">
      <alignment horizontal="center" vertical="top" wrapText="1"/>
    </xf>
    <xf numFmtId="0" fontId="11" fillId="4" borderId="82" xfId="0" applyFont="1" applyFill="1" applyBorder="1" applyAlignment="1">
      <alignment horizontal="left" vertical="center" wrapText="1"/>
    </xf>
    <xf numFmtId="0" fontId="11" fillId="4" borderId="46" xfId="0" applyFont="1" applyFill="1" applyBorder="1" applyAlignment="1">
      <alignment horizontal="left" vertical="center" wrapText="1"/>
    </xf>
    <xf numFmtId="0" fontId="4" fillId="0" borderId="46" xfId="0" applyFont="1" applyBorder="1" applyAlignment="1">
      <alignment horizontal="center" vertical="center"/>
    </xf>
    <xf numFmtId="0" fontId="11" fillId="4" borderId="46" xfId="0" applyFont="1" applyFill="1" applyBorder="1" applyAlignment="1">
      <alignment horizontal="right" vertical="center" wrapText="1"/>
    </xf>
    <xf numFmtId="0" fontId="11" fillId="4" borderId="34" xfId="0" applyFont="1" applyFill="1" applyBorder="1" applyAlignment="1">
      <alignment horizontal="right" vertical="center" wrapText="1"/>
    </xf>
    <xf numFmtId="0" fontId="26" fillId="0" borderId="0" xfId="3" applyAlignment="1">
      <alignment horizontal="center" vertical="top" wrapText="1"/>
    </xf>
    <xf numFmtId="0" fontId="40" fillId="0" borderId="0" xfId="0" applyFont="1" applyAlignment="1">
      <alignment horizontal="center" vertical="top" wrapText="1"/>
    </xf>
    <xf numFmtId="0" fontId="12" fillId="4" borderId="97" xfId="0" applyFont="1" applyFill="1" applyBorder="1" applyAlignment="1">
      <alignment horizontal="center" vertical="center" textRotation="90"/>
    </xf>
    <xf numFmtId="0" fontId="12" fillId="4" borderId="98" xfId="0" applyFont="1" applyFill="1" applyBorder="1" applyAlignment="1">
      <alignment horizontal="center" vertical="center" textRotation="90"/>
    </xf>
    <xf numFmtId="0" fontId="12" fillId="4" borderId="99" xfId="0" applyFont="1" applyFill="1" applyBorder="1" applyAlignment="1">
      <alignment horizontal="center" vertical="center" textRotation="90"/>
    </xf>
    <xf numFmtId="0" fontId="36" fillId="0" borderId="0" xfId="0" applyFont="1" applyAlignment="1">
      <alignment horizontal="center" vertical="center" wrapText="1"/>
    </xf>
    <xf numFmtId="0" fontId="11" fillId="4" borderId="8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32" xfId="0" applyFont="1" applyBorder="1" applyAlignment="1">
      <alignment horizontal="center" vertical="center"/>
    </xf>
    <xf numFmtId="0" fontId="15" fillId="4" borderId="44" xfId="2" applyFill="1" applyBorder="1" applyAlignment="1">
      <alignment horizontal="center" vertical="center"/>
    </xf>
    <xf numFmtId="0" fontId="15" fillId="4" borderId="45" xfId="2" applyFill="1" applyBorder="1" applyAlignment="1">
      <alignment horizontal="center" vertical="center"/>
    </xf>
    <xf numFmtId="0" fontId="15" fillId="4" borderId="47" xfId="2" applyFill="1" applyBorder="1" applyAlignment="1">
      <alignment horizontal="center" vertical="center"/>
    </xf>
    <xf numFmtId="0" fontId="11" fillId="9" borderId="1" xfId="0" applyFont="1" applyFill="1" applyBorder="1" applyAlignment="1">
      <alignment horizontal="left" vertical="center"/>
    </xf>
    <xf numFmtId="0" fontId="10" fillId="5" borderId="1" xfId="2" applyFont="1" applyFill="1" applyBorder="1" applyAlignment="1" applyProtection="1">
      <alignment horizontal="center" vertical="center"/>
      <protection locked="0"/>
    </xf>
    <xf numFmtId="0" fontId="12" fillId="9" borderId="59" xfId="0" applyFont="1" applyFill="1" applyBorder="1" applyAlignment="1">
      <alignment horizontal="center" vertical="center" textRotation="90"/>
    </xf>
    <xf numFmtId="0" fontId="12" fillId="9" borderId="60" xfId="0" applyFont="1" applyFill="1" applyBorder="1" applyAlignment="1">
      <alignment horizontal="center" vertical="center" textRotation="90"/>
    </xf>
    <xf numFmtId="0" fontId="12" fillId="9" borderId="61" xfId="0" applyFont="1" applyFill="1" applyBorder="1" applyAlignment="1">
      <alignment horizontal="center" vertical="center" textRotation="90"/>
    </xf>
    <xf numFmtId="1" fontId="10" fillId="5" borderId="1" xfId="2" applyNumberFormat="1" applyFont="1" applyFill="1" applyBorder="1" applyAlignment="1" applyProtection="1">
      <alignment horizontal="center" vertical="center"/>
      <protection locked="0"/>
    </xf>
    <xf numFmtId="1" fontId="10" fillId="5" borderId="32" xfId="2" applyNumberFormat="1" applyFont="1" applyFill="1" applyBorder="1" applyAlignment="1" applyProtection="1">
      <alignment horizontal="center" vertical="center"/>
      <protection locked="0"/>
    </xf>
    <xf numFmtId="0" fontId="10" fillId="5" borderId="1" xfId="2" applyFont="1" applyFill="1" applyBorder="1" applyAlignment="1" applyProtection="1">
      <alignment horizontal="center" vertical="center"/>
    </xf>
    <xf numFmtId="0" fontId="4" fillId="0" borderId="1"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12" fillId="9" borderId="46" xfId="0" applyFont="1" applyFill="1" applyBorder="1" applyAlignment="1">
      <alignment horizontal="center" vertical="center" wrapText="1"/>
    </xf>
    <xf numFmtId="0" fontId="12" fillId="9" borderId="46" xfId="0" applyFont="1" applyFill="1" applyBorder="1" applyAlignment="1">
      <alignment horizontal="center" vertical="center"/>
    </xf>
    <xf numFmtId="0" fontId="12" fillId="9" borderId="34" xfId="0" applyFont="1" applyFill="1" applyBorder="1" applyAlignment="1">
      <alignment horizontal="center" vertical="center"/>
    </xf>
    <xf numFmtId="0" fontId="12" fillId="9" borderId="1" xfId="0" applyFont="1" applyFill="1" applyBorder="1" applyAlignment="1">
      <alignment horizontal="center" vertical="center" wrapText="1"/>
    </xf>
    <xf numFmtId="0" fontId="12" fillId="9" borderId="1" xfId="0" applyFont="1" applyFill="1" applyBorder="1" applyAlignment="1">
      <alignment horizontal="center" vertical="center"/>
    </xf>
    <xf numFmtId="0" fontId="12" fillId="9" borderId="32" xfId="0" applyFont="1" applyFill="1" applyBorder="1" applyAlignment="1">
      <alignment horizontal="center" vertical="center"/>
    </xf>
    <xf numFmtId="0" fontId="21" fillId="9" borderId="1" xfId="0" applyFont="1" applyFill="1" applyBorder="1" applyAlignment="1">
      <alignment horizontal="center" vertical="center" wrapText="1"/>
    </xf>
    <xf numFmtId="14" fontId="4" fillId="0" borderId="1" xfId="0" applyNumberFormat="1" applyFont="1" applyBorder="1" applyAlignment="1">
      <alignment horizontal="center" vertical="center"/>
    </xf>
    <xf numFmtId="49" fontId="10" fillId="5" borderId="1" xfId="2" applyNumberFormat="1" applyFont="1" applyFill="1" applyBorder="1" applyAlignment="1" applyProtection="1">
      <alignment horizontal="center" vertical="center"/>
    </xf>
    <xf numFmtId="0" fontId="10" fillId="5" borderId="1" xfId="2" applyNumberFormat="1" applyFont="1" applyFill="1" applyBorder="1" applyAlignment="1" applyProtection="1">
      <alignment horizontal="center" vertical="center"/>
    </xf>
    <xf numFmtId="1" fontId="4" fillId="0" borderId="1" xfId="0" applyNumberFormat="1" applyFont="1" applyBorder="1" applyAlignment="1">
      <alignment horizontal="center" vertical="center"/>
    </xf>
    <xf numFmtId="0" fontId="10" fillId="5" borderId="32" xfId="2" applyFont="1" applyFill="1" applyBorder="1" applyAlignment="1" applyProtection="1">
      <alignment horizontal="center" vertical="center"/>
      <protection locked="0"/>
    </xf>
    <xf numFmtId="1" fontId="10" fillId="5" borderId="6" xfId="2" applyNumberFormat="1" applyFont="1" applyFill="1" applyBorder="1" applyAlignment="1" applyProtection="1">
      <alignment horizontal="center" vertical="center"/>
      <protection locked="0"/>
    </xf>
    <xf numFmtId="1" fontId="10" fillId="5" borderId="20" xfId="2" applyNumberFormat="1" applyFont="1" applyFill="1" applyBorder="1" applyAlignment="1" applyProtection="1">
      <alignment horizontal="center" vertical="center"/>
      <protection locked="0"/>
    </xf>
    <xf numFmtId="1" fontId="10" fillId="5" borderId="3" xfId="2" applyNumberFormat="1" applyFont="1" applyFill="1" applyBorder="1" applyAlignment="1" applyProtection="1">
      <alignment horizontal="center" vertical="center"/>
      <protection locked="0"/>
    </xf>
    <xf numFmtId="0" fontId="9" fillId="9" borderId="55" xfId="0" applyFont="1" applyFill="1" applyBorder="1" applyAlignment="1">
      <alignment horizontal="center" vertical="center" wrapText="1"/>
    </xf>
    <xf numFmtId="0" fontId="9" fillId="9" borderId="55" xfId="0" applyFont="1" applyFill="1" applyBorder="1" applyAlignment="1">
      <alignment horizontal="center" vertical="center"/>
    </xf>
    <xf numFmtId="0" fontId="9" fillId="9" borderId="30" xfId="0" applyFont="1" applyFill="1" applyBorder="1" applyAlignment="1">
      <alignment horizontal="center" vertical="center"/>
    </xf>
    <xf numFmtId="0" fontId="4" fillId="0" borderId="6" xfId="0" applyFont="1" applyBorder="1" applyAlignment="1">
      <alignment horizontal="center" vertical="center"/>
    </xf>
    <xf numFmtId="0" fontId="4" fillId="0" borderId="20" xfId="0" applyFont="1" applyBorder="1" applyAlignment="1">
      <alignment horizontal="center" vertical="center"/>
    </xf>
    <xf numFmtId="0" fontId="4" fillId="0" borderId="3" xfId="0" applyFont="1" applyBorder="1" applyAlignment="1">
      <alignment horizontal="center" vertical="center"/>
    </xf>
    <xf numFmtId="49" fontId="10" fillId="5" borderId="6" xfId="2" applyNumberFormat="1" applyFont="1" applyFill="1" applyBorder="1" applyAlignment="1" applyProtection="1">
      <alignment horizontal="center" vertical="center"/>
    </xf>
    <xf numFmtId="0" fontId="10" fillId="5" borderId="20" xfId="2" applyNumberFormat="1" applyFont="1" applyFill="1" applyBorder="1" applyAlignment="1" applyProtection="1">
      <alignment horizontal="center" vertical="center"/>
    </xf>
    <xf numFmtId="0" fontId="10" fillId="5" borderId="3" xfId="2" applyNumberFormat="1" applyFont="1" applyFill="1" applyBorder="1" applyAlignment="1" applyProtection="1">
      <alignment horizontal="center" vertical="center"/>
    </xf>
    <xf numFmtId="0" fontId="6" fillId="9" borderId="58" xfId="0" applyFont="1" applyFill="1" applyBorder="1" applyAlignment="1">
      <alignment horizontal="center" vertical="center" wrapText="1"/>
    </xf>
    <xf numFmtId="0" fontId="6" fillId="9" borderId="50" xfId="0" applyFont="1" applyFill="1" applyBorder="1" applyAlignment="1">
      <alignment horizontal="center" vertical="center" wrapText="1"/>
    </xf>
    <xf numFmtId="0" fontId="6" fillId="9" borderId="52" xfId="0" applyFont="1" applyFill="1" applyBorder="1" applyAlignment="1">
      <alignment horizontal="center" vertical="center" wrapText="1"/>
    </xf>
    <xf numFmtId="0" fontId="6" fillId="9" borderId="55" xfId="0" applyFont="1" applyFill="1" applyBorder="1" applyAlignment="1">
      <alignment horizontal="center" vertical="center" wrapText="1"/>
    </xf>
    <xf numFmtId="0" fontId="6" fillId="9" borderId="55" xfId="0" applyFont="1" applyFill="1" applyBorder="1" applyAlignment="1">
      <alignment horizontal="center" vertical="center"/>
    </xf>
    <xf numFmtId="0" fontId="6" fillId="9" borderId="30" xfId="0" applyFont="1" applyFill="1" applyBorder="1" applyAlignment="1">
      <alignment horizontal="center" vertical="center"/>
    </xf>
    <xf numFmtId="0" fontId="11" fillId="9" borderId="6" xfId="0" applyFont="1" applyFill="1" applyBorder="1" applyAlignment="1">
      <alignment horizontal="left" vertical="center"/>
    </xf>
    <xf numFmtId="0" fontId="11" fillId="9" borderId="20" xfId="0" applyFont="1" applyFill="1" applyBorder="1" applyAlignment="1">
      <alignment horizontal="left" vertical="center"/>
    </xf>
    <xf numFmtId="0" fontId="11" fillId="9" borderId="3" xfId="0" applyFont="1" applyFill="1" applyBorder="1" applyAlignment="1">
      <alignment horizontal="left" vertical="center"/>
    </xf>
    <xf numFmtId="0" fontId="11" fillId="9" borderId="1" xfId="0" applyFont="1" applyFill="1" applyBorder="1" applyAlignment="1">
      <alignment horizontal="right" vertical="center" wrapText="1"/>
    </xf>
    <xf numFmtId="0" fontId="11" fillId="9" borderId="1" xfId="0" applyFont="1" applyFill="1" applyBorder="1" applyAlignment="1">
      <alignment horizontal="right" vertical="center"/>
    </xf>
    <xf numFmtId="14" fontId="4" fillId="0" borderId="1" xfId="0" applyNumberFormat="1" applyFont="1" applyBorder="1" applyAlignment="1" applyProtection="1">
      <alignment horizontal="center" vertical="center"/>
      <protection locked="0"/>
    </xf>
    <xf numFmtId="164" fontId="4" fillId="0" borderId="1" xfId="0" applyNumberFormat="1" applyFont="1" applyBorder="1" applyAlignment="1" applyProtection="1">
      <alignment horizontal="center" vertical="center"/>
      <protection locked="0"/>
    </xf>
    <xf numFmtId="164" fontId="4" fillId="0" borderId="32" xfId="0" applyNumberFormat="1" applyFont="1" applyBorder="1" applyAlignment="1" applyProtection="1">
      <alignment horizontal="center" vertical="center"/>
      <protection locked="0"/>
    </xf>
    <xf numFmtId="0" fontId="12" fillId="9" borderId="36" xfId="0" applyFont="1" applyFill="1" applyBorder="1" applyAlignment="1">
      <alignment horizontal="center" vertical="center" textRotation="90"/>
    </xf>
    <xf numFmtId="0" fontId="12" fillId="9" borderId="39" xfId="0" applyFont="1" applyFill="1" applyBorder="1" applyAlignment="1">
      <alignment horizontal="center" vertical="center" textRotation="90"/>
    </xf>
    <xf numFmtId="14" fontId="4" fillId="0" borderId="6" xfId="0" applyNumberFormat="1" applyFont="1" applyBorder="1" applyAlignment="1" applyProtection="1">
      <alignment horizontal="center" vertical="center"/>
      <protection locked="0"/>
    </xf>
    <xf numFmtId="14" fontId="4" fillId="0" borderId="3" xfId="0" applyNumberFormat="1" applyFont="1" applyBorder="1" applyAlignment="1" applyProtection="1">
      <alignment horizontal="center" vertical="center"/>
      <protection locked="0"/>
    </xf>
    <xf numFmtId="165" fontId="4" fillId="10" borderId="1" xfId="0" applyNumberFormat="1" applyFont="1" applyFill="1" applyBorder="1" applyAlignment="1">
      <alignment horizontal="center" vertical="center"/>
    </xf>
    <xf numFmtId="0" fontId="11" fillId="9" borderId="1" xfId="0" applyFont="1" applyFill="1" applyBorder="1" applyAlignment="1">
      <alignment horizontal="center" vertical="center"/>
    </xf>
    <xf numFmtId="1" fontId="4" fillId="0" borderId="1" xfId="0" applyNumberFormat="1" applyFont="1" applyBorder="1" applyAlignment="1" applyProtection="1">
      <alignment horizontal="center" vertical="center"/>
      <protection locked="0"/>
    </xf>
    <xf numFmtId="165" fontId="4" fillId="10" borderId="56" xfId="0" applyNumberFormat="1" applyFont="1" applyFill="1" applyBorder="1" applyAlignment="1">
      <alignment horizontal="center" vertical="center"/>
    </xf>
    <xf numFmtId="165" fontId="4" fillId="10" borderId="35" xfId="0" applyNumberFormat="1" applyFont="1" applyFill="1" applyBorder="1" applyAlignment="1">
      <alignment horizontal="center" vertical="center"/>
    </xf>
    <xf numFmtId="0" fontId="11" fillId="9" borderId="37" xfId="0" applyFont="1" applyFill="1" applyBorder="1" applyAlignment="1">
      <alignment horizontal="center" vertical="center"/>
    </xf>
    <xf numFmtId="0" fontId="11" fillId="9" borderId="53" xfId="0" applyFont="1" applyFill="1" applyBorder="1" applyAlignment="1">
      <alignment horizontal="center" vertical="center"/>
    </xf>
    <xf numFmtId="0" fontId="11" fillId="9" borderId="0" xfId="0" applyFont="1" applyFill="1" applyAlignment="1">
      <alignment horizontal="center" vertical="center"/>
    </xf>
    <xf numFmtId="0" fontId="11" fillId="9" borderId="12" xfId="0" applyFont="1" applyFill="1" applyBorder="1" applyAlignment="1">
      <alignment horizontal="center" vertical="center"/>
    </xf>
    <xf numFmtId="0" fontId="11" fillId="9" borderId="56" xfId="0" applyFont="1" applyFill="1" applyBorder="1" applyAlignment="1">
      <alignment horizontal="center" vertical="center"/>
    </xf>
    <xf numFmtId="0" fontId="11" fillId="9" borderId="29" xfId="0" applyFont="1" applyFill="1" applyBorder="1" applyAlignment="1">
      <alignment horizontal="center" vertical="center"/>
    </xf>
    <xf numFmtId="165" fontId="4" fillId="10" borderId="29" xfId="0" applyNumberFormat="1" applyFont="1" applyFill="1" applyBorder="1" applyAlignment="1">
      <alignment horizontal="center" vertical="center"/>
    </xf>
    <xf numFmtId="0" fontId="9" fillId="9" borderId="55" xfId="0" applyFont="1" applyFill="1" applyBorder="1" applyAlignment="1">
      <alignment horizontal="left" vertical="center" wrapText="1"/>
    </xf>
    <xf numFmtId="165" fontId="4" fillId="10" borderId="55" xfId="0" applyNumberFormat="1" applyFont="1" applyFill="1" applyBorder="1" applyAlignment="1">
      <alignment horizontal="center" vertical="center"/>
    </xf>
    <xf numFmtId="0" fontId="11" fillId="9" borderId="55" xfId="0" applyFont="1" applyFill="1" applyBorder="1" applyAlignment="1">
      <alignment horizontal="center" vertical="center"/>
    </xf>
    <xf numFmtId="1" fontId="4" fillId="0" borderId="55" xfId="0" applyNumberFormat="1" applyFont="1" applyBorder="1" applyAlignment="1" applyProtection="1">
      <alignment horizontal="center" vertical="center"/>
      <protection locked="0"/>
    </xf>
    <xf numFmtId="0" fontId="9" fillId="9" borderId="50" xfId="0" applyFont="1" applyFill="1" applyBorder="1" applyAlignment="1">
      <alignment horizontal="right" vertical="center" wrapText="1"/>
    </xf>
    <xf numFmtId="165" fontId="4" fillId="10" borderId="58" xfId="0" applyNumberFormat="1" applyFont="1" applyFill="1" applyBorder="1" applyAlignment="1">
      <alignment horizontal="center" vertical="center"/>
    </xf>
    <xf numFmtId="0" fontId="4" fillId="10" borderId="52" xfId="0" applyFont="1" applyFill="1" applyBorder="1" applyAlignment="1">
      <alignment horizontal="center" vertical="center"/>
    </xf>
    <xf numFmtId="0" fontId="11" fillId="9" borderId="22"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12" xfId="0" applyFont="1" applyFill="1" applyBorder="1" applyAlignment="1">
      <alignment horizontal="center" vertical="center" wrapText="1"/>
    </xf>
    <xf numFmtId="0" fontId="11" fillId="9" borderId="21" xfId="0" applyFont="1" applyFill="1" applyBorder="1" applyAlignment="1">
      <alignment horizontal="center" vertical="center"/>
    </xf>
    <xf numFmtId="0" fontId="11" fillId="9" borderId="8" xfId="0" applyFont="1" applyFill="1" applyBorder="1" applyAlignment="1">
      <alignment horizontal="center" vertical="center"/>
    </xf>
    <xf numFmtId="0" fontId="11" fillId="9" borderId="1" xfId="0" applyFont="1" applyFill="1" applyBorder="1" applyAlignment="1">
      <alignment vertical="center"/>
    </xf>
    <xf numFmtId="0" fontId="11" fillId="9" borderId="14" xfId="0" applyFont="1" applyFill="1" applyBorder="1" applyAlignment="1">
      <alignment vertical="center"/>
    </xf>
    <xf numFmtId="0" fontId="11" fillId="9" borderId="3" xfId="0" applyFont="1" applyFill="1" applyBorder="1" applyAlignment="1">
      <alignment horizontal="center" vertical="center"/>
    </xf>
    <xf numFmtId="0" fontId="11" fillId="9" borderId="14" xfId="0" applyFont="1" applyFill="1" applyBorder="1" applyAlignment="1">
      <alignment horizontal="center" vertical="center"/>
    </xf>
    <xf numFmtId="165" fontId="4" fillId="10" borderId="14" xfId="0" applyNumberFormat="1" applyFont="1" applyFill="1" applyBorder="1" applyAlignment="1">
      <alignment horizontal="center" vertical="center"/>
    </xf>
    <xf numFmtId="1" fontId="4" fillId="0" borderId="14" xfId="0" applyNumberFormat="1" applyFont="1" applyBorder="1" applyAlignment="1" applyProtection="1">
      <alignment horizontal="center" vertical="center"/>
      <protection locked="0"/>
    </xf>
    <xf numFmtId="1" fontId="4" fillId="0" borderId="56" xfId="0" applyNumberFormat="1" applyFont="1" applyBorder="1" applyAlignment="1" applyProtection="1">
      <alignment horizontal="center" vertical="center"/>
      <protection locked="0"/>
    </xf>
    <xf numFmtId="1" fontId="4" fillId="0" borderId="29" xfId="0" applyNumberFormat="1" applyFont="1" applyBorder="1" applyAlignment="1" applyProtection="1">
      <alignment horizontal="center" vertical="center"/>
      <protection locked="0"/>
    </xf>
    <xf numFmtId="0" fontId="9" fillId="9" borderId="50" xfId="0" applyFont="1" applyFill="1" applyBorder="1" applyAlignment="1">
      <alignment horizontal="center" vertical="center"/>
    </xf>
    <xf numFmtId="0" fontId="9" fillId="9" borderId="52" xfId="0" applyFont="1" applyFill="1" applyBorder="1" applyAlignment="1">
      <alignment horizontal="center" vertical="center"/>
    </xf>
    <xf numFmtId="165" fontId="10" fillId="10" borderId="49" xfId="0" applyNumberFormat="1" applyFont="1" applyFill="1" applyBorder="1" applyAlignment="1">
      <alignment horizontal="center" vertical="center"/>
    </xf>
    <xf numFmtId="165" fontId="10" fillId="10" borderId="52" xfId="0" applyNumberFormat="1" applyFont="1" applyFill="1" applyBorder="1" applyAlignment="1">
      <alignment horizontal="center" vertical="center"/>
    </xf>
    <xf numFmtId="0" fontId="9" fillId="9" borderId="49" xfId="0" applyFont="1" applyFill="1" applyBorder="1" applyAlignment="1">
      <alignment horizontal="left" vertical="center" wrapText="1"/>
    </xf>
    <xf numFmtId="0" fontId="9" fillId="9" borderId="50" xfId="0" applyFont="1" applyFill="1" applyBorder="1" applyAlignment="1">
      <alignment horizontal="left" vertical="center" wrapText="1"/>
    </xf>
    <xf numFmtId="165" fontId="4" fillId="10" borderId="49" xfId="0" applyNumberFormat="1" applyFont="1" applyFill="1" applyBorder="1" applyAlignment="1" applyProtection="1">
      <alignment horizontal="center" vertical="center"/>
      <protection locked="0"/>
    </xf>
    <xf numFmtId="165" fontId="4" fillId="10" borderId="51" xfId="0" applyNumberFormat="1" applyFont="1" applyFill="1" applyBorder="1" applyAlignment="1" applyProtection="1">
      <alignment horizontal="center" vertical="center"/>
      <protection locked="0"/>
    </xf>
    <xf numFmtId="165" fontId="4" fillId="10" borderId="49" xfId="0" applyNumberFormat="1" applyFont="1" applyFill="1" applyBorder="1" applyAlignment="1">
      <alignment horizontal="center" vertical="center"/>
    </xf>
    <xf numFmtId="165" fontId="4" fillId="10" borderId="51" xfId="0" applyNumberFormat="1" applyFont="1" applyFill="1" applyBorder="1" applyAlignment="1">
      <alignment horizontal="center" vertical="center"/>
    </xf>
    <xf numFmtId="0" fontId="11" fillId="9" borderId="56" xfId="0" applyFont="1" applyFill="1" applyBorder="1" applyAlignment="1">
      <alignment horizontal="left" vertical="center"/>
    </xf>
    <xf numFmtId="0" fontId="11" fillId="9" borderId="54" xfId="0" applyFont="1" applyFill="1" applyBorder="1" applyAlignment="1">
      <alignment horizontal="left" vertical="center"/>
    </xf>
    <xf numFmtId="0" fontId="11" fillId="9" borderId="29" xfId="0" applyFont="1" applyFill="1" applyBorder="1" applyAlignment="1">
      <alignment horizontal="left" vertical="center"/>
    </xf>
    <xf numFmtId="0" fontId="45" fillId="9" borderId="88" xfId="0" applyFont="1" applyFill="1" applyBorder="1" applyAlignment="1">
      <alignment horizontal="center" vertical="top" wrapText="1"/>
    </xf>
    <xf numFmtId="0" fontId="46" fillId="9" borderId="89" xfId="0" applyFont="1" applyFill="1" applyBorder="1" applyAlignment="1">
      <alignment horizontal="center" vertical="top" wrapText="1"/>
    </xf>
    <xf numFmtId="0" fontId="46" fillId="9" borderId="90" xfId="0" applyFont="1" applyFill="1" applyBorder="1" applyAlignment="1">
      <alignment horizontal="center" vertical="top" wrapText="1"/>
    </xf>
    <xf numFmtId="0" fontId="9" fillId="9" borderId="83" xfId="0" applyFont="1" applyFill="1" applyBorder="1" applyAlignment="1">
      <alignment horizontal="right" vertical="center" wrapText="1"/>
    </xf>
    <xf numFmtId="0" fontId="9" fillId="9" borderId="84" xfId="0" applyFont="1" applyFill="1" applyBorder="1" applyAlignment="1">
      <alignment horizontal="right" vertical="center" wrapText="1"/>
    </xf>
    <xf numFmtId="0" fontId="9" fillId="9" borderId="85" xfId="0" applyFont="1" applyFill="1" applyBorder="1" applyAlignment="1">
      <alignment horizontal="right" vertical="center" wrapText="1"/>
    </xf>
    <xf numFmtId="165" fontId="19" fillId="5" borderId="83" xfId="0" applyNumberFormat="1" applyFont="1" applyFill="1" applyBorder="1" applyAlignment="1">
      <alignment horizontal="center" vertical="center" wrapText="1"/>
    </xf>
    <xf numFmtId="165" fontId="19" fillId="5" borderId="84" xfId="0" applyNumberFormat="1" applyFont="1" applyFill="1" applyBorder="1" applyAlignment="1">
      <alignment horizontal="center" vertical="center" wrapText="1"/>
    </xf>
    <xf numFmtId="165" fontId="19" fillId="5" borderId="87" xfId="0" applyNumberFormat="1" applyFont="1" applyFill="1" applyBorder="1" applyAlignment="1">
      <alignment horizontal="center" vertical="center" wrapText="1"/>
    </xf>
    <xf numFmtId="0" fontId="19" fillId="0" borderId="39" xfId="0" applyFont="1" applyBorder="1" applyAlignment="1">
      <alignment horizontal="center" vertical="center"/>
    </xf>
    <xf numFmtId="0" fontId="19" fillId="0" borderId="0" xfId="0" applyFont="1" applyAlignment="1">
      <alignment horizontal="center"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19" fillId="0" borderId="84" xfId="0" applyFont="1" applyBorder="1" applyAlignment="1">
      <alignment horizontal="center" vertical="center"/>
    </xf>
    <xf numFmtId="0" fontId="19" fillId="0" borderId="87" xfId="0" applyFont="1" applyBorder="1" applyAlignment="1">
      <alignment horizontal="center" vertical="center"/>
    </xf>
    <xf numFmtId="0" fontId="12" fillId="9" borderId="41" xfId="0" applyFont="1" applyFill="1" applyBorder="1" applyAlignment="1">
      <alignment horizontal="center" vertical="center" textRotation="90"/>
    </xf>
    <xf numFmtId="0" fontId="9" fillId="9" borderId="56" xfId="0" applyFont="1" applyFill="1" applyBorder="1" applyAlignment="1">
      <alignment horizontal="left" vertical="center" wrapText="1"/>
    </xf>
    <xf numFmtId="0" fontId="9" fillId="9" borderId="54" xfId="0" applyFont="1" applyFill="1" applyBorder="1" applyAlignment="1">
      <alignment horizontal="left" vertical="center" wrapText="1"/>
    </xf>
    <xf numFmtId="0" fontId="9" fillId="9" borderId="35" xfId="0" applyFont="1" applyFill="1" applyBorder="1" applyAlignment="1">
      <alignment horizontal="left" vertical="center" wrapText="1"/>
    </xf>
    <xf numFmtId="0" fontId="11" fillId="9" borderId="22" xfId="0" applyFont="1" applyFill="1" applyBorder="1" applyAlignment="1">
      <alignment horizontal="left" vertical="center"/>
    </xf>
    <xf numFmtId="0" fontId="11" fillId="9" borderId="13" xfId="0" applyFont="1" applyFill="1" applyBorder="1" applyAlignment="1">
      <alignment horizontal="left" vertical="center"/>
    </xf>
    <xf numFmtId="0" fontId="11" fillId="9" borderId="57" xfId="0" applyFont="1" applyFill="1" applyBorder="1" applyAlignment="1">
      <alignment horizontal="left" vertical="center"/>
    </xf>
    <xf numFmtId="165" fontId="10" fillId="0" borderId="8" xfId="0" applyNumberFormat="1" applyFont="1" applyBorder="1" applyAlignment="1" applyProtection="1">
      <alignment horizontal="center" vertical="center"/>
      <protection locked="0"/>
    </xf>
    <xf numFmtId="165" fontId="10" fillId="0" borderId="0" xfId="0" applyNumberFormat="1" applyFont="1" applyAlignment="1" applyProtection="1">
      <alignment horizontal="center" vertical="center"/>
      <protection locked="0"/>
    </xf>
    <xf numFmtId="165" fontId="10" fillId="0" borderId="40" xfId="0" applyNumberFormat="1" applyFont="1" applyBorder="1" applyAlignment="1" applyProtection="1">
      <alignment horizontal="center" vertical="center"/>
      <protection locked="0"/>
    </xf>
    <xf numFmtId="0" fontId="39" fillId="0" borderId="0" xfId="3" applyFont="1" applyAlignment="1" applyProtection="1">
      <alignment horizontal="center" vertical="top" wrapText="1"/>
    </xf>
    <xf numFmtId="0" fontId="41" fillId="0" borderId="0" xfId="0" applyFont="1" applyAlignment="1">
      <alignment horizontal="center" vertical="top" wrapText="1"/>
    </xf>
    <xf numFmtId="0" fontId="47" fillId="0" borderId="36" xfId="0" applyFont="1" applyBorder="1" applyAlignment="1">
      <alignment horizontal="center"/>
    </xf>
    <xf numFmtId="0" fontId="47" fillId="0" borderId="37" xfId="0" applyFont="1" applyBorder="1" applyAlignment="1">
      <alignment horizontal="center"/>
    </xf>
    <xf numFmtId="0" fontId="47" fillId="0" borderId="38" xfId="0" applyFont="1" applyBorder="1" applyAlignment="1">
      <alignment horizontal="center"/>
    </xf>
    <xf numFmtId="165" fontId="10" fillId="5" borderId="1" xfId="2" applyNumberFormat="1" applyFont="1" applyFill="1" applyBorder="1" applyAlignment="1" applyProtection="1">
      <alignment horizontal="center" vertical="center"/>
    </xf>
    <xf numFmtId="0" fontId="10" fillId="5" borderId="1" xfId="2" applyNumberFormat="1" applyFont="1" applyFill="1" applyBorder="1" applyAlignment="1" applyProtection="1">
      <alignment horizontal="center" vertical="center"/>
      <protection locked="0"/>
    </xf>
    <xf numFmtId="0" fontId="11" fillId="9" borderId="102" xfId="0" applyFont="1" applyFill="1" applyBorder="1" applyAlignment="1">
      <alignment horizontal="center" vertical="center"/>
    </xf>
    <xf numFmtId="0" fontId="4" fillId="9" borderId="102" xfId="0" applyFont="1" applyFill="1" applyBorder="1" applyAlignment="1">
      <alignment horizontal="center" vertical="center"/>
    </xf>
    <xf numFmtId="0" fontId="4" fillId="9" borderId="37" xfId="0" applyFont="1" applyFill="1" applyBorder="1" applyAlignment="1">
      <alignment horizontal="center" vertical="center"/>
    </xf>
    <xf numFmtId="0" fontId="4" fillId="9" borderId="53" xfId="0" applyFont="1" applyFill="1" applyBorder="1" applyAlignment="1">
      <alignment horizontal="center" vertical="center"/>
    </xf>
    <xf numFmtId="0" fontId="11" fillId="9" borderId="49" xfId="0" applyFont="1" applyFill="1" applyBorder="1" applyAlignment="1" applyProtection="1">
      <alignment horizontal="left" vertical="center" wrapText="1"/>
      <protection locked="0"/>
    </xf>
    <xf numFmtId="0" fontId="11" fillId="9" borderId="50" xfId="0" applyFont="1" applyFill="1" applyBorder="1" applyAlignment="1" applyProtection="1">
      <alignment horizontal="left" vertical="center"/>
      <protection locked="0"/>
    </xf>
    <xf numFmtId="0" fontId="11" fillId="9" borderId="51" xfId="0" applyFont="1" applyFill="1" applyBorder="1" applyAlignment="1" applyProtection="1">
      <alignment horizontal="left" vertical="center"/>
      <protection locked="0"/>
    </xf>
    <xf numFmtId="0" fontId="11" fillId="9" borderId="49" xfId="0" applyFont="1" applyFill="1" applyBorder="1" applyAlignment="1" applyProtection="1">
      <alignment horizontal="center" vertical="center"/>
      <protection locked="0"/>
    </xf>
    <xf numFmtId="0" fontId="11" fillId="9" borderId="50" xfId="0" applyFont="1" applyFill="1" applyBorder="1" applyAlignment="1" applyProtection="1">
      <alignment horizontal="center" vertical="center"/>
      <protection locked="0"/>
    </xf>
    <xf numFmtId="0" fontId="11" fillId="9" borderId="51" xfId="0" applyFont="1" applyFill="1" applyBorder="1" applyAlignment="1" applyProtection="1">
      <alignment horizontal="center" vertical="center"/>
      <protection locked="0"/>
    </xf>
    <xf numFmtId="44" fontId="10" fillId="10" borderId="49" xfId="4" applyFont="1" applyFill="1" applyBorder="1" applyAlignment="1" applyProtection="1">
      <alignment horizontal="center" vertical="center"/>
    </xf>
    <xf numFmtId="44" fontId="10" fillId="10" borderId="52" xfId="4" applyFont="1" applyFill="1" applyBorder="1" applyAlignment="1" applyProtection="1">
      <alignment horizontal="center" vertical="center"/>
    </xf>
    <xf numFmtId="0" fontId="11" fillId="9" borderId="32" xfId="0" applyFont="1" applyFill="1" applyBorder="1" applyAlignment="1">
      <alignment horizontal="center" vertical="center"/>
    </xf>
    <xf numFmtId="0" fontId="9" fillId="9" borderId="30" xfId="0" applyFont="1" applyFill="1" applyBorder="1" applyAlignment="1">
      <alignment horizontal="center" vertical="center" wrapText="1"/>
    </xf>
    <xf numFmtId="165" fontId="10" fillId="5" borderId="1" xfId="2" applyNumberFormat="1" applyFont="1" applyFill="1" applyBorder="1" applyAlignment="1" applyProtection="1">
      <alignment horizontal="center" vertical="center"/>
      <protection locked="0"/>
    </xf>
    <xf numFmtId="165" fontId="10" fillId="5" borderId="1" xfId="1" applyNumberFormat="1" applyFont="1" applyFill="1" applyBorder="1" applyAlignment="1" applyProtection="1">
      <alignment horizontal="center" vertical="center"/>
    </xf>
    <xf numFmtId="165" fontId="10" fillId="5" borderId="32" xfId="1" applyNumberFormat="1" applyFont="1" applyFill="1" applyBorder="1" applyAlignment="1" applyProtection="1">
      <alignment horizontal="center" vertical="center"/>
    </xf>
    <xf numFmtId="0" fontId="55" fillId="9" borderId="1" xfId="0" applyFont="1" applyFill="1" applyBorder="1" applyAlignment="1">
      <alignment horizontal="left" vertical="center" wrapText="1"/>
    </xf>
    <xf numFmtId="0" fontId="55" fillId="9" borderId="1" xfId="0" applyFont="1" applyFill="1" applyBorder="1" applyAlignment="1">
      <alignment horizontal="center" vertical="center" wrapText="1"/>
    </xf>
    <xf numFmtId="165" fontId="10" fillId="5" borderId="1" xfId="1" applyNumberFormat="1" applyFont="1" applyFill="1" applyBorder="1" applyAlignment="1" applyProtection="1">
      <alignment horizontal="center" vertical="center" wrapText="1"/>
    </xf>
    <xf numFmtId="165" fontId="10" fillId="5" borderId="32" xfId="1" applyNumberFormat="1" applyFont="1" applyFill="1" applyBorder="1" applyAlignment="1" applyProtection="1">
      <alignment horizontal="center" vertical="center" wrapText="1"/>
    </xf>
    <xf numFmtId="0" fontId="9" fillId="9" borderId="1" xfId="0" applyFont="1" applyFill="1" applyBorder="1" applyAlignment="1">
      <alignment horizontal="left" vertical="center" wrapText="1"/>
    </xf>
    <xf numFmtId="0" fontId="9" fillId="9" borderId="1" xfId="0" applyFont="1" applyFill="1" applyBorder="1" applyAlignment="1">
      <alignment horizontal="center" vertical="center" wrapText="1"/>
    </xf>
    <xf numFmtId="0" fontId="9" fillId="9" borderId="32" xfId="0" applyFont="1" applyFill="1" applyBorder="1" applyAlignment="1">
      <alignment horizontal="center" vertical="center" wrapText="1"/>
    </xf>
    <xf numFmtId="0" fontId="9" fillId="9" borderId="44" xfId="0" applyFont="1" applyFill="1" applyBorder="1" applyAlignment="1">
      <alignment horizontal="right" vertical="center" wrapText="1"/>
    </xf>
    <xf numFmtId="0" fontId="9" fillId="9" borderId="45" xfId="0" applyFont="1" applyFill="1" applyBorder="1" applyAlignment="1">
      <alignment horizontal="right" vertical="center" wrapText="1"/>
    </xf>
    <xf numFmtId="0" fontId="9" fillId="9" borderId="33" xfId="0" applyFont="1" applyFill="1" applyBorder="1" applyAlignment="1">
      <alignment horizontal="right" vertical="center" wrapText="1"/>
    </xf>
    <xf numFmtId="165" fontId="10" fillId="5" borderId="44" xfId="1" applyNumberFormat="1" applyFont="1" applyFill="1" applyBorder="1" applyAlignment="1" applyProtection="1">
      <alignment horizontal="center" vertical="center" wrapText="1"/>
    </xf>
    <xf numFmtId="165" fontId="10" fillId="5" borderId="47" xfId="1" applyNumberFormat="1" applyFont="1" applyFill="1" applyBorder="1" applyAlignment="1" applyProtection="1">
      <alignment horizontal="center" vertical="center" wrapText="1"/>
    </xf>
    <xf numFmtId="0" fontId="6" fillId="9" borderId="37" xfId="0" applyFont="1" applyFill="1" applyBorder="1" applyAlignment="1">
      <alignment horizontal="center" vertical="center" wrapText="1"/>
    </xf>
    <xf numFmtId="0" fontId="6" fillId="9" borderId="38" xfId="0" applyFont="1" applyFill="1" applyBorder="1" applyAlignment="1">
      <alignment horizontal="center" vertical="center" wrapText="1"/>
    </xf>
    <xf numFmtId="0" fontId="45" fillId="13" borderId="88" xfId="0" applyFont="1" applyFill="1" applyBorder="1" applyAlignment="1">
      <alignment horizontal="center" vertical="top" wrapText="1"/>
    </xf>
    <xf numFmtId="0" fontId="46" fillId="13" borderId="89" xfId="0" applyFont="1" applyFill="1" applyBorder="1" applyAlignment="1">
      <alignment horizontal="center" vertical="top" wrapText="1"/>
    </xf>
    <xf numFmtId="0" fontId="46" fillId="13" borderId="90" xfId="0" applyFont="1" applyFill="1" applyBorder="1" applyAlignment="1">
      <alignment horizontal="center" vertical="top" wrapText="1"/>
    </xf>
    <xf numFmtId="0" fontId="6" fillId="13" borderId="36" xfId="0" applyFont="1" applyFill="1" applyBorder="1" applyAlignment="1">
      <alignment horizontal="center" vertical="center" wrapText="1"/>
    </xf>
    <xf numFmtId="0" fontId="6" fillId="13" borderId="37" xfId="0" applyFont="1" applyFill="1" applyBorder="1" applyAlignment="1">
      <alignment horizontal="center" vertical="center" wrapText="1"/>
    </xf>
    <xf numFmtId="0" fontId="6" fillId="13" borderId="38" xfId="0" applyFont="1" applyFill="1" applyBorder="1" applyAlignment="1">
      <alignment horizontal="center" vertical="center" wrapText="1"/>
    </xf>
    <xf numFmtId="0" fontId="31" fillId="13" borderId="81" xfId="0" applyFont="1" applyFill="1" applyBorder="1" applyAlignment="1">
      <alignment horizontal="center" vertical="center" wrapText="1"/>
    </xf>
    <xf numFmtId="0" fontId="31" fillId="13" borderId="1" xfId="0" applyFont="1" applyFill="1" applyBorder="1" applyAlignment="1">
      <alignment horizontal="center" vertical="center" wrapText="1"/>
    </xf>
    <xf numFmtId="0" fontId="31" fillId="13" borderId="32" xfId="0" applyFont="1" applyFill="1" applyBorder="1" applyAlignment="1">
      <alignment horizontal="center" vertical="center" wrapText="1"/>
    </xf>
    <xf numFmtId="0" fontId="18" fillId="13" borderId="1" xfId="0" applyFont="1" applyFill="1" applyBorder="1" applyAlignment="1">
      <alignment horizontal="left" vertical="center"/>
    </xf>
    <xf numFmtId="0" fontId="58" fillId="0" borderId="0" xfId="3" applyFont="1" applyAlignment="1">
      <alignment horizontal="center"/>
    </xf>
    <xf numFmtId="0" fontId="39" fillId="0" borderId="0" xfId="3" applyFont="1" applyAlignment="1">
      <alignment horizontal="center" vertical="top" wrapText="1"/>
    </xf>
    <xf numFmtId="0" fontId="10" fillId="12" borderId="6" xfId="0" applyFont="1" applyFill="1" applyBorder="1" applyAlignment="1">
      <alignment horizontal="left" vertical="center" wrapText="1"/>
    </xf>
    <xf numFmtId="0" fontId="10" fillId="12" borderId="20" xfId="0" applyFont="1" applyFill="1" applyBorder="1" applyAlignment="1">
      <alignment horizontal="left" vertical="center" wrapText="1"/>
    </xf>
    <xf numFmtId="0" fontId="10" fillId="12" borderId="3" xfId="0" applyFont="1" applyFill="1" applyBorder="1" applyAlignment="1">
      <alignment horizontal="left" vertical="center" wrapText="1"/>
    </xf>
    <xf numFmtId="0" fontId="10" fillId="0" borderId="6" xfId="0" applyFont="1" applyBorder="1" applyAlignment="1">
      <alignment horizontal="center" vertical="center"/>
    </xf>
    <xf numFmtId="0" fontId="10" fillId="0" borderId="20" xfId="0" applyFont="1" applyBorder="1" applyAlignment="1">
      <alignment horizontal="center" vertical="center"/>
    </xf>
    <xf numFmtId="0" fontId="10" fillId="0" borderId="3" xfId="0" applyFont="1" applyBorder="1" applyAlignment="1">
      <alignment horizontal="center" vertical="center"/>
    </xf>
    <xf numFmtId="0" fontId="25" fillId="12" borderId="36" xfId="0" applyFont="1" applyFill="1" applyBorder="1" applyAlignment="1">
      <alignment horizontal="center" vertical="center" textRotation="90"/>
    </xf>
    <xf numFmtId="0" fontId="25" fillId="12" borderId="39" xfId="0" applyFont="1" applyFill="1" applyBorder="1" applyAlignment="1">
      <alignment horizontal="center" vertical="center" textRotation="90"/>
    </xf>
    <xf numFmtId="0" fontId="25" fillId="12" borderId="41" xfId="0" applyFont="1" applyFill="1" applyBorder="1" applyAlignment="1">
      <alignment horizontal="center" vertical="center" textRotation="90"/>
    </xf>
    <xf numFmtId="0" fontId="10" fillId="12" borderId="1" xfId="0" applyFont="1" applyFill="1" applyBorder="1" applyAlignment="1">
      <alignment horizontal="left" vertical="center"/>
    </xf>
    <xf numFmtId="0" fontId="10" fillId="0" borderId="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12" borderId="46" xfId="0" applyFont="1" applyFill="1" applyBorder="1" applyAlignment="1">
      <alignment horizontal="left" vertical="center"/>
    </xf>
    <xf numFmtId="0" fontId="10" fillId="0" borderId="46"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164" fontId="10" fillId="5" borderId="6" xfId="0" applyNumberFormat="1" applyFont="1" applyFill="1" applyBorder="1" applyAlignment="1">
      <alignment horizontal="center" vertical="center"/>
    </xf>
    <xf numFmtId="164" fontId="10" fillId="5" borderId="31" xfId="0" applyNumberFormat="1" applyFont="1" applyFill="1" applyBorder="1" applyAlignment="1">
      <alignment horizontal="center" vertical="center"/>
    </xf>
    <xf numFmtId="0" fontId="10" fillId="12" borderId="6" xfId="0" applyFont="1" applyFill="1" applyBorder="1" applyAlignment="1">
      <alignment horizontal="left" vertical="center"/>
    </xf>
    <xf numFmtId="0" fontId="10" fillId="12" borderId="3" xfId="0" applyFont="1" applyFill="1" applyBorder="1" applyAlignment="1">
      <alignment horizontal="left" vertical="center"/>
    </xf>
    <xf numFmtId="14" fontId="10" fillId="5" borderId="6" xfId="0" applyNumberFormat="1" applyFont="1" applyFill="1" applyBorder="1" applyAlignment="1">
      <alignment horizontal="center" vertical="center"/>
    </xf>
    <xf numFmtId="14" fontId="10" fillId="5" borderId="3" xfId="0" applyNumberFormat="1" applyFont="1" applyFill="1" applyBorder="1" applyAlignment="1">
      <alignment horizontal="center" vertical="center"/>
    </xf>
    <xf numFmtId="0" fontId="23" fillId="12" borderId="0" xfId="0" applyFont="1" applyFill="1" applyAlignment="1">
      <alignment horizontal="center" vertical="center" wrapText="1"/>
    </xf>
    <xf numFmtId="0" fontId="19" fillId="12" borderId="55" xfId="0" applyFont="1" applyFill="1" applyBorder="1" applyAlignment="1">
      <alignment horizontal="center" vertical="center" wrapText="1"/>
    </xf>
    <xf numFmtId="0" fontId="19" fillId="12" borderId="55" xfId="0" applyFont="1" applyFill="1" applyBorder="1" applyAlignment="1">
      <alignment horizontal="center" vertical="center"/>
    </xf>
    <xf numFmtId="0" fontId="19" fillId="12" borderId="30" xfId="0" applyFont="1" applyFill="1" applyBorder="1" applyAlignment="1">
      <alignment horizontal="center" vertical="center"/>
    </xf>
    <xf numFmtId="0" fontId="24" fillId="12" borderId="1" xfId="0" applyFont="1" applyFill="1" applyBorder="1" applyAlignment="1">
      <alignment horizontal="left" vertical="center"/>
    </xf>
    <xf numFmtId="0" fontId="24" fillId="0" borderId="1" xfId="0" applyFont="1" applyBorder="1" applyAlignment="1">
      <alignment horizontal="center" vertical="center"/>
    </xf>
    <xf numFmtId="14" fontId="24" fillId="0" borderId="1" xfId="0" applyNumberFormat="1" applyFont="1" applyBorder="1" applyAlignment="1">
      <alignment horizontal="center" vertical="center"/>
    </xf>
    <xf numFmtId="0" fontId="24" fillId="0" borderId="32" xfId="0" applyFont="1" applyBorder="1" applyAlignment="1">
      <alignment horizontal="center" vertical="center"/>
    </xf>
    <xf numFmtId="0" fontId="44" fillId="12" borderId="88" xfId="0" applyFont="1" applyFill="1" applyBorder="1" applyAlignment="1">
      <alignment horizontal="center" vertical="top" wrapText="1"/>
    </xf>
    <xf numFmtId="0" fontId="37" fillId="12" borderId="89" xfId="0" applyFont="1" applyFill="1" applyBorder="1" applyAlignment="1">
      <alignment horizontal="center" vertical="top" wrapText="1"/>
    </xf>
    <xf numFmtId="0" fontId="37" fillId="12" borderId="90" xfId="0" applyFont="1" applyFill="1" applyBorder="1" applyAlignment="1">
      <alignment horizontal="center" vertical="top" wrapText="1"/>
    </xf>
    <xf numFmtId="0" fontId="59" fillId="0" borderId="114" xfId="3" applyFont="1" applyBorder="1" applyAlignment="1">
      <alignment horizontal="center" vertical="center"/>
    </xf>
    <xf numFmtId="0" fontId="10" fillId="0" borderId="31" xfId="0" applyFont="1" applyBorder="1" applyAlignment="1" applyProtection="1">
      <alignment horizontal="center" vertical="center"/>
      <protection locked="0"/>
    </xf>
    <xf numFmtId="14" fontId="10" fillId="5" borderId="6" xfId="0" applyNumberFormat="1" applyFont="1" applyFill="1" applyBorder="1" applyAlignment="1" applyProtection="1">
      <alignment horizontal="center" vertical="center"/>
      <protection locked="0"/>
    </xf>
    <xf numFmtId="14" fontId="10" fillId="5" borderId="3" xfId="0" applyNumberFormat="1" applyFont="1" applyFill="1" applyBorder="1" applyAlignment="1" applyProtection="1">
      <alignment horizontal="center" vertical="center"/>
      <protection locked="0"/>
    </xf>
    <xf numFmtId="164" fontId="10" fillId="5" borderId="6" xfId="0" applyNumberFormat="1" applyFont="1" applyFill="1" applyBorder="1" applyAlignment="1" applyProtection="1">
      <alignment horizontal="center" vertical="center"/>
      <protection locked="0"/>
    </xf>
    <xf numFmtId="164" fontId="10" fillId="5" borderId="31" xfId="0" applyNumberFormat="1" applyFont="1" applyFill="1" applyBorder="1" applyAlignment="1" applyProtection="1">
      <alignment horizontal="center" vertical="center"/>
      <protection locked="0"/>
    </xf>
  </cellXfs>
  <cellStyles count="5">
    <cellStyle name="Bad" xfId="1" builtinId="27"/>
    <cellStyle name="Currency" xfId="4" builtinId="4"/>
    <cellStyle name="Good" xfId="2" builtinId="26"/>
    <cellStyle name="Hyperlink" xfId="3" builtinId="8"/>
    <cellStyle name="Normal" xfId="0" builtinId="0"/>
  </cellStyles>
  <dxfs count="50">
    <dxf>
      <font>
        <color theme="0"/>
      </font>
    </dxf>
    <dxf>
      <font>
        <color theme="0"/>
      </font>
    </dxf>
    <dxf>
      <font>
        <color theme="0"/>
      </font>
    </dxf>
    <dxf>
      <font>
        <color theme="0"/>
      </font>
    </dxf>
    <dxf>
      <font>
        <color theme="0"/>
      </font>
    </dxf>
    <dxf>
      <font>
        <color theme="0"/>
      </font>
    </dxf>
    <dxf>
      <fill>
        <patternFill>
          <bgColor rgb="FFFF0000"/>
        </patternFill>
      </fill>
    </dxf>
    <dxf>
      <font>
        <color theme="0"/>
      </font>
    </dxf>
    <dxf>
      <font>
        <color theme="0"/>
      </font>
    </dxf>
    <dxf>
      <font>
        <color theme="0"/>
      </font>
    </dxf>
    <dxf>
      <font>
        <color theme="0"/>
      </font>
    </dxf>
    <dxf>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3333FF"/>
      <color rgb="FF00A1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256036</xdr:colOff>
      <xdr:row>4</xdr:row>
      <xdr:rowOff>55011</xdr:rowOff>
    </xdr:from>
    <xdr:to>
      <xdr:col>11</xdr:col>
      <xdr:colOff>505622</xdr:colOff>
      <xdr:row>4</xdr:row>
      <xdr:rowOff>1022078</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121945" y="1798375"/>
          <a:ext cx="6865132" cy="967067"/>
        </a:xfrm>
        <a:prstGeom prst="rect">
          <a:avLst/>
        </a:prstGeom>
        <a:solidFill>
          <a:schemeClr val="lt1"/>
        </a:solidFill>
        <a:ln w="28575"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b="1" u="sng">
              <a:solidFill>
                <a:srgbClr val="FF0000"/>
              </a:solidFill>
            </a:rPr>
            <a:t>IN HOURS</a:t>
          </a:r>
        </a:p>
        <a:p>
          <a:pPr algn="ctr"/>
          <a:r>
            <a:rPr lang="en-GB" sz="1600">
              <a:solidFill>
                <a:srgbClr val="FF0000"/>
              </a:solidFill>
            </a:rPr>
            <a:t>(7.30am-7pm weekdays, 8am-4pm weekends) </a:t>
          </a:r>
        </a:p>
        <a:p>
          <a:pPr algn="ctr"/>
          <a:r>
            <a:rPr lang="en-GB" sz="1800" b="1">
              <a:solidFill>
                <a:srgbClr val="FF0000"/>
              </a:solidFill>
              <a:effectLst/>
              <a:latin typeface="+mn-lt"/>
              <a:ea typeface="+mn-ea"/>
              <a:cs typeface="+mn-cs"/>
            </a:rPr>
            <a:t>0330 606 9490 option</a:t>
          </a:r>
          <a:r>
            <a:rPr lang="en-GB" sz="1800" b="1" baseline="0">
              <a:solidFill>
                <a:srgbClr val="FF0000"/>
              </a:solidFill>
              <a:effectLst/>
              <a:latin typeface="+mn-lt"/>
              <a:ea typeface="+mn-ea"/>
              <a:cs typeface="+mn-cs"/>
            </a:rPr>
            <a:t> </a:t>
          </a:r>
          <a:r>
            <a:rPr lang="en-GB" sz="1800" b="1">
              <a:solidFill>
                <a:srgbClr val="FF0000"/>
              </a:solidFill>
              <a:effectLst/>
              <a:latin typeface="+mn-lt"/>
              <a:ea typeface="+mn-ea"/>
              <a:cs typeface="+mn-cs"/>
            </a:rPr>
            <a:t>3 and then option 5</a:t>
          </a:r>
          <a:endParaRPr lang="en-GB" sz="1800" b="1">
            <a:solidFill>
              <a:srgbClr val="FF0000"/>
            </a:solidFill>
          </a:endParaRPr>
        </a:p>
      </xdr:txBody>
    </xdr:sp>
    <xdr:clientData/>
  </xdr:twoCellAnchor>
  <xdr:twoCellAnchor>
    <xdr:from>
      <xdr:col>13</xdr:col>
      <xdr:colOff>748010</xdr:colOff>
      <xdr:row>4</xdr:row>
      <xdr:rowOff>66896</xdr:rowOff>
    </xdr:from>
    <xdr:to>
      <xdr:col>23</xdr:col>
      <xdr:colOff>501481</xdr:colOff>
      <xdr:row>4</xdr:row>
      <xdr:rowOff>1040687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169101" y="1810260"/>
          <a:ext cx="6819289" cy="973791"/>
        </a:xfrm>
        <a:prstGeom prst="rect">
          <a:avLst/>
        </a:prstGeom>
        <a:solidFill>
          <a:schemeClr val="lt1"/>
        </a:solidFill>
        <a:ln w="28575"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b="1" u="sng">
              <a:solidFill>
                <a:srgbClr val="FF0000"/>
              </a:solidFill>
            </a:rPr>
            <a:t>OUT OF HOURS </a:t>
          </a:r>
        </a:p>
        <a:p>
          <a:pPr algn="ctr"/>
          <a:r>
            <a:rPr lang="en-GB" sz="1600" b="0" u="none">
              <a:solidFill>
                <a:srgbClr val="FF0000"/>
              </a:solidFill>
            </a:rPr>
            <a:t>(7pm-7.30am weekdays, 4pm-8am weekends incl. bank holidays)</a:t>
          </a:r>
        </a:p>
        <a:p>
          <a:pPr algn="ctr"/>
          <a:r>
            <a:rPr lang="en-GB" sz="2000" b="1" u="none">
              <a:solidFill>
                <a:srgbClr val="FF0000"/>
              </a:solidFill>
            </a:rPr>
            <a:t>0843 290 6662</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184150</xdr:colOff>
          <xdr:row>7</xdr:row>
          <xdr:rowOff>107950</xdr:rowOff>
        </xdr:from>
        <xdr:to>
          <xdr:col>6</xdr:col>
          <xdr:colOff>1390650</xdr:colOff>
          <xdr:row>9</xdr:row>
          <xdr:rowOff>304800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88900</xdr:colOff>
          <xdr:row>6</xdr:row>
          <xdr:rowOff>19050</xdr:rowOff>
        </xdr:from>
        <xdr:to>
          <xdr:col>19</xdr:col>
          <xdr:colOff>527050</xdr:colOff>
          <xdr:row>6</xdr:row>
          <xdr:rowOff>800100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raxenusersvf\data\forre\Desktop\Product%20Recalls%20Action%20Notification%20(PAN)%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N -"/>
      <sheetName val="Lists"/>
      <sheetName val="(Process Guidance)"/>
      <sheetName val="PAN - Branded"/>
      <sheetName val="PAN - Own Brand"/>
      <sheetName val="Hazardous"/>
      <sheetName val="POS Attachment"/>
      <sheetName val="Store Colleague Removal"/>
      <sheetName val="Invoicing"/>
      <sheetName val="Compliance Report"/>
    </sheetNames>
    <sheetDataSet>
      <sheetData sheetId="0"/>
      <sheetData sheetId="1">
        <row r="2">
          <cell r="E2" t="str">
            <v>Please Select</v>
          </cell>
        </row>
        <row r="3">
          <cell r="E3" t="str">
            <v>All Regions</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cooponline.sharepoint.com/sites/FoodProductRecalls" TargetMode="External"/><Relationship Id="rId6" Type="http://schemas.openxmlformats.org/officeDocument/2006/relationships/image" Target="../media/image2.emf"/><Relationship Id="rId5" Type="http://schemas.openxmlformats.org/officeDocument/2006/relationships/package" Target="../embeddings/Microsoft_Word_Document1.docx"/><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cooponline.sharepoint.com/sites/FoodProductRecalls" TargetMode="External"/><Relationship Id="rId1" Type="http://schemas.openxmlformats.org/officeDocument/2006/relationships/hyperlink" Target="mailto:SafeandSecure@coop.co.u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file:///C:\Users\renslu\AppData\FoodProductRecalls" TargetMode="External"/><Relationship Id="rId1" Type="http://schemas.openxmlformats.org/officeDocument/2006/relationships/hyperlink" Target="mailto:SafeandSecure@coop.co.uk"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file:///C:\Users\renslu\AppData\FoodProductRecal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57"/>
  <sheetViews>
    <sheetView workbookViewId="0">
      <selection activeCell="A19" sqref="A19"/>
    </sheetView>
  </sheetViews>
  <sheetFormatPr defaultRowHeight="14.5" x14ac:dyDescent="0.35"/>
  <cols>
    <col min="1" max="1" width="39.81640625" customWidth="1"/>
    <col min="2" max="2" width="24.7265625" customWidth="1"/>
    <col min="3" max="3" width="19" customWidth="1"/>
    <col min="4" max="4" width="21.26953125" customWidth="1"/>
    <col min="5" max="5" width="18.7265625" customWidth="1"/>
    <col min="6" max="6" width="37.81640625" customWidth="1"/>
    <col min="7" max="7" width="33.26953125" customWidth="1"/>
    <col min="8" max="8" width="12.7265625" bestFit="1" customWidth="1"/>
    <col min="9" max="9" width="30.7265625" customWidth="1"/>
    <col min="10" max="11" width="6.54296875" customWidth="1"/>
  </cols>
  <sheetData>
    <row r="1" spans="1:11" ht="29" x14ac:dyDescent="0.35">
      <c r="A1" s="2" t="s">
        <v>0</v>
      </c>
      <c r="B1" s="2" t="s">
        <v>1</v>
      </c>
      <c r="C1" s="2" t="s">
        <v>2</v>
      </c>
      <c r="D1" s="2" t="s">
        <v>3</v>
      </c>
      <c r="E1" s="3" t="s">
        <v>4</v>
      </c>
      <c r="F1" s="3" t="s">
        <v>5</v>
      </c>
      <c r="G1" s="3" t="s">
        <v>6</v>
      </c>
      <c r="H1" s="2" t="s">
        <v>7</v>
      </c>
      <c r="I1" s="3" t="s">
        <v>8</v>
      </c>
      <c r="J1" s="3"/>
      <c r="K1" s="3"/>
    </row>
    <row r="2" spans="1:11" x14ac:dyDescent="0.35">
      <c r="A2" s="4" t="s">
        <v>9</v>
      </c>
      <c r="B2" s="4" t="s">
        <v>9</v>
      </c>
      <c r="C2" s="4" t="s">
        <v>9</v>
      </c>
      <c r="D2" s="4" t="s">
        <v>9</v>
      </c>
      <c r="E2" s="4" t="s">
        <v>9</v>
      </c>
      <c r="F2" s="4" t="s">
        <v>9</v>
      </c>
      <c r="G2" s="4" t="s">
        <v>9</v>
      </c>
      <c r="H2" s="4" t="s">
        <v>9</v>
      </c>
      <c r="I2" s="4" t="s">
        <v>9</v>
      </c>
    </row>
    <row r="3" spans="1:11" x14ac:dyDescent="0.35">
      <c r="A3" s="4" t="s">
        <v>10</v>
      </c>
      <c r="B3" s="4" t="s">
        <v>11</v>
      </c>
      <c r="C3" s="4" t="s">
        <v>12</v>
      </c>
      <c r="D3" s="4" t="s">
        <v>13</v>
      </c>
      <c r="E3" s="4" t="s">
        <v>14</v>
      </c>
      <c r="F3" s="4" t="s">
        <v>15</v>
      </c>
      <c r="G3" s="4" t="s">
        <v>16</v>
      </c>
      <c r="H3" s="9">
        <v>1</v>
      </c>
      <c r="I3" t="s">
        <v>17</v>
      </c>
    </row>
    <row r="4" spans="1:11" x14ac:dyDescent="0.35">
      <c r="A4" s="4" t="s">
        <v>18</v>
      </c>
      <c r="B4" s="4" t="s">
        <v>19</v>
      </c>
      <c r="C4" s="4" t="s">
        <v>20</v>
      </c>
      <c r="D4" s="4" t="s">
        <v>21</v>
      </c>
      <c r="E4" s="4" t="s">
        <v>22</v>
      </c>
      <c r="F4" s="4" t="s">
        <v>23</v>
      </c>
      <c r="G4" s="4" t="s">
        <v>24</v>
      </c>
      <c r="H4" s="9">
        <v>2</v>
      </c>
      <c r="I4" s="4" t="s">
        <v>25</v>
      </c>
    </row>
    <row r="5" spans="1:11" x14ac:dyDescent="0.35">
      <c r="A5" s="4"/>
      <c r="B5" s="4"/>
      <c r="C5" s="4" t="s">
        <v>26</v>
      </c>
      <c r="D5" s="4" t="s">
        <v>27</v>
      </c>
      <c r="E5" s="4"/>
      <c r="F5" s="4" t="s">
        <v>28</v>
      </c>
      <c r="G5" s="4"/>
      <c r="H5" s="9">
        <v>3</v>
      </c>
      <c r="I5" t="s">
        <v>29</v>
      </c>
    </row>
    <row r="6" spans="1:11" x14ac:dyDescent="0.35">
      <c r="A6" s="4"/>
      <c r="B6" s="4"/>
      <c r="C6" s="4"/>
      <c r="D6" s="4" t="s">
        <v>30</v>
      </c>
      <c r="E6" s="4"/>
      <c r="F6" s="4" t="s">
        <v>31</v>
      </c>
      <c r="G6" s="4"/>
      <c r="H6" s="9">
        <v>4</v>
      </c>
      <c r="I6" t="s">
        <v>32</v>
      </c>
    </row>
    <row r="7" spans="1:11" x14ac:dyDescent="0.35">
      <c r="A7" s="4"/>
      <c r="B7" s="4"/>
      <c r="C7" s="4"/>
      <c r="D7" s="4"/>
      <c r="E7" s="4"/>
      <c r="F7" s="4" t="s">
        <v>33</v>
      </c>
      <c r="G7" s="4"/>
      <c r="H7" s="9">
        <v>5</v>
      </c>
      <c r="I7" t="s">
        <v>34</v>
      </c>
    </row>
    <row r="8" spans="1:11" x14ac:dyDescent="0.35">
      <c r="H8" s="9">
        <v>6</v>
      </c>
    </row>
    <row r="9" spans="1:11" x14ac:dyDescent="0.35">
      <c r="F9" s="4"/>
      <c r="H9" s="9"/>
    </row>
    <row r="10" spans="1:11" ht="29" x14ac:dyDescent="0.35">
      <c r="A10" s="2" t="s">
        <v>35</v>
      </c>
      <c r="B10" s="2" t="s">
        <v>36</v>
      </c>
      <c r="E10" s="11"/>
      <c r="F10" s="12"/>
      <c r="H10" s="9">
        <v>7</v>
      </c>
    </row>
    <row r="11" spans="1:11" x14ac:dyDescent="0.35">
      <c r="A11" t="s">
        <v>9</v>
      </c>
      <c r="B11" t="s">
        <v>9</v>
      </c>
      <c r="E11" s="11"/>
      <c r="F11" s="12"/>
      <c r="H11" s="9">
        <v>8</v>
      </c>
    </row>
    <row r="12" spans="1:11" x14ac:dyDescent="0.35">
      <c r="A12" t="s">
        <v>37</v>
      </c>
      <c r="B12" t="s">
        <v>38</v>
      </c>
      <c r="E12" s="11"/>
      <c r="F12" s="12"/>
      <c r="H12" s="9">
        <v>9</v>
      </c>
    </row>
    <row r="13" spans="1:11" x14ac:dyDescent="0.35">
      <c r="A13" t="s">
        <v>39</v>
      </c>
      <c r="B13" t="s">
        <v>40</v>
      </c>
      <c r="E13" s="11"/>
      <c r="F13" s="12"/>
      <c r="H13" s="9">
        <v>10</v>
      </c>
    </row>
    <row r="14" spans="1:11" x14ac:dyDescent="0.35">
      <c r="A14" t="s">
        <v>41</v>
      </c>
      <c r="B14" t="s">
        <v>42</v>
      </c>
      <c r="E14" s="11"/>
      <c r="F14" s="12"/>
      <c r="H14" s="9">
        <v>11</v>
      </c>
    </row>
    <row r="15" spans="1:11" x14ac:dyDescent="0.35">
      <c r="A15" t="s">
        <v>43</v>
      </c>
      <c r="B15" t="s">
        <v>44</v>
      </c>
      <c r="E15" s="11"/>
      <c r="F15" s="12"/>
      <c r="H15" s="9">
        <v>12</v>
      </c>
    </row>
    <row r="16" spans="1:11" x14ac:dyDescent="0.35">
      <c r="A16" t="s">
        <v>34</v>
      </c>
      <c r="B16" t="s">
        <v>34</v>
      </c>
      <c r="E16" s="11"/>
      <c r="F16" s="12"/>
      <c r="H16" s="9">
        <v>13</v>
      </c>
    </row>
    <row r="17" spans="1:8" x14ac:dyDescent="0.35">
      <c r="A17" t="s">
        <v>45</v>
      </c>
      <c r="E17" s="11"/>
      <c r="F17" s="12"/>
      <c r="H17" s="9">
        <v>14</v>
      </c>
    </row>
    <row r="18" spans="1:8" x14ac:dyDescent="0.35">
      <c r="A18" t="s">
        <v>46</v>
      </c>
      <c r="E18" s="11"/>
      <c r="F18" s="12"/>
      <c r="H18" s="9">
        <v>15</v>
      </c>
    </row>
    <row r="19" spans="1:8" x14ac:dyDescent="0.35">
      <c r="A19" t="s">
        <v>47</v>
      </c>
      <c r="E19" s="11"/>
      <c r="F19" s="12"/>
      <c r="H19" s="9">
        <v>16</v>
      </c>
    </row>
    <row r="20" spans="1:8" x14ac:dyDescent="0.35">
      <c r="A20" t="s">
        <v>12</v>
      </c>
      <c r="E20" s="11"/>
      <c r="F20" s="12"/>
      <c r="H20" s="9"/>
    </row>
    <row r="21" spans="1:8" x14ac:dyDescent="0.35">
      <c r="A21" t="s">
        <v>20</v>
      </c>
      <c r="E21" s="11"/>
      <c r="F21" s="12"/>
      <c r="H21" s="9"/>
    </row>
    <row r="22" spans="1:8" x14ac:dyDescent="0.35">
      <c r="E22" s="11"/>
      <c r="F22" s="12"/>
      <c r="H22" s="9"/>
    </row>
    <row r="23" spans="1:8" x14ac:dyDescent="0.35">
      <c r="E23" s="11"/>
      <c r="F23" s="12"/>
      <c r="H23" s="9">
        <v>17</v>
      </c>
    </row>
    <row r="24" spans="1:8" x14ac:dyDescent="0.35">
      <c r="A24" s="13" t="s">
        <v>48</v>
      </c>
      <c r="B24" s="14"/>
      <c r="E24" s="11"/>
      <c r="F24" s="12"/>
      <c r="H24" s="9">
        <v>20</v>
      </c>
    </row>
    <row r="25" spans="1:8" x14ac:dyDescent="0.35">
      <c r="A25" s="14" t="s">
        <v>9</v>
      </c>
      <c r="B25" s="14">
        <v>0</v>
      </c>
      <c r="H25" s="9">
        <v>21</v>
      </c>
    </row>
    <row r="26" spans="1:8" x14ac:dyDescent="0.35">
      <c r="A26" s="14" t="s">
        <v>49</v>
      </c>
      <c r="B26" s="17">
        <v>0</v>
      </c>
      <c r="H26" s="9">
        <v>22</v>
      </c>
    </row>
    <row r="27" spans="1:8" x14ac:dyDescent="0.35">
      <c r="A27" s="14" t="s">
        <v>50</v>
      </c>
      <c r="B27" s="17">
        <v>0</v>
      </c>
      <c r="H27" s="9"/>
    </row>
    <row r="28" spans="1:8" x14ac:dyDescent="0.35">
      <c r="A28" s="15" t="s">
        <v>51</v>
      </c>
      <c r="B28" s="16">
        <v>3000</v>
      </c>
      <c r="H28" s="9">
        <v>23</v>
      </c>
    </row>
    <row r="29" spans="1:8" x14ac:dyDescent="0.35">
      <c r="A29" s="15" t="s">
        <v>52</v>
      </c>
      <c r="B29" s="16">
        <v>815</v>
      </c>
      <c r="H29" s="9">
        <v>24</v>
      </c>
    </row>
    <row r="30" spans="1:8" x14ac:dyDescent="0.35">
      <c r="A30" s="15" t="s">
        <v>53</v>
      </c>
      <c r="B30" s="16">
        <v>725</v>
      </c>
      <c r="H30" s="9">
        <v>25</v>
      </c>
    </row>
    <row r="31" spans="1:8" x14ac:dyDescent="0.35">
      <c r="A31" s="15" t="s">
        <v>54</v>
      </c>
      <c r="B31" s="16">
        <v>710</v>
      </c>
      <c r="H31" s="9">
        <v>26</v>
      </c>
    </row>
    <row r="32" spans="1:8" x14ac:dyDescent="0.35">
      <c r="A32" s="15" t="s">
        <v>55</v>
      </c>
      <c r="B32" s="16">
        <v>685</v>
      </c>
      <c r="H32" s="9">
        <v>27</v>
      </c>
    </row>
    <row r="33" spans="1:8" x14ac:dyDescent="0.35">
      <c r="A33" s="15" t="s">
        <v>56</v>
      </c>
      <c r="B33" s="16">
        <v>410</v>
      </c>
      <c r="H33" s="9">
        <v>28</v>
      </c>
    </row>
    <row r="34" spans="1:8" x14ac:dyDescent="0.35">
      <c r="A34" s="15" t="s">
        <v>57</v>
      </c>
      <c r="B34" s="16">
        <v>410</v>
      </c>
      <c r="H34" s="9">
        <v>29</v>
      </c>
    </row>
    <row r="35" spans="1:8" x14ac:dyDescent="0.35">
      <c r="A35" s="15" t="s">
        <v>58</v>
      </c>
      <c r="B35" s="16">
        <v>340</v>
      </c>
      <c r="H35" s="9">
        <v>30</v>
      </c>
    </row>
    <row r="36" spans="1:8" x14ac:dyDescent="0.35">
      <c r="A36" s="15" t="s">
        <v>59</v>
      </c>
      <c r="B36" s="16">
        <v>260</v>
      </c>
      <c r="H36" s="9">
        <v>31</v>
      </c>
    </row>
    <row r="37" spans="1:8" x14ac:dyDescent="0.35">
      <c r="A37" s="15" t="s">
        <v>60</v>
      </c>
      <c r="B37" s="16">
        <v>245</v>
      </c>
      <c r="H37" s="9">
        <v>32</v>
      </c>
    </row>
    <row r="38" spans="1:8" x14ac:dyDescent="0.35">
      <c r="A38" s="15" t="s">
        <v>61</v>
      </c>
      <c r="B38" s="16">
        <v>250</v>
      </c>
      <c r="H38" s="9">
        <v>33</v>
      </c>
    </row>
    <row r="39" spans="1:8" x14ac:dyDescent="0.35">
      <c r="A39" s="15" t="s">
        <v>62</v>
      </c>
      <c r="B39" s="16">
        <v>235</v>
      </c>
      <c r="H39" s="9">
        <v>34</v>
      </c>
    </row>
    <row r="40" spans="1:8" x14ac:dyDescent="0.35">
      <c r="A40" s="15" t="s">
        <v>63</v>
      </c>
      <c r="B40" s="16">
        <v>235</v>
      </c>
      <c r="H40" s="9">
        <v>35</v>
      </c>
    </row>
    <row r="41" spans="1:8" x14ac:dyDescent="0.35">
      <c r="A41" s="15" t="s">
        <v>64</v>
      </c>
      <c r="B41" s="16">
        <v>200</v>
      </c>
      <c r="H41" s="9">
        <v>36</v>
      </c>
    </row>
    <row r="42" spans="1:8" x14ac:dyDescent="0.35">
      <c r="H42" s="9">
        <v>37</v>
      </c>
    </row>
    <row r="43" spans="1:8" x14ac:dyDescent="0.35">
      <c r="H43" s="9">
        <v>38</v>
      </c>
    </row>
    <row r="44" spans="1:8" x14ac:dyDescent="0.35">
      <c r="H44" s="9">
        <v>39</v>
      </c>
    </row>
    <row r="45" spans="1:8" x14ac:dyDescent="0.35">
      <c r="H45" s="9">
        <v>40</v>
      </c>
    </row>
    <row r="46" spans="1:8" x14ac:dyDescent="0.35">
      <c r="H46" s="9">
        <v>41</v>
      </c>
    </row>
    <row r="47" spans="1:8" x14ac:dyDescent="0.35">
      <c r="H47" s="9">
        <v>42</v>
      </c>
    </row>
    <row r="48" spans="1:8" x14ac:dyDescent="0.35">
      <c r="H48" s="9">
        <v>43</v>
      </c>
    </row>
    <row r="49" spans="8:8" x14ac:dyDescent="0.35">
      <c r="H49" s="9">
        <v>44</v>
      </c>
    </row>
    <row r="50" spans="8:8" x14ac:dyDescent="0.35">
      <c r="H50" s="9">
        <v>45</v>
      </c>
    </row>
    <row r="51" spans="8:8" x14ac:dyDescent="0.35">
      <c r="H51" s="9">
        <v>46</v>
      </c>
    </row>
    <row r="52" spans="8:8" x14ac:dyDescent="0.35">
      <c r="H52" s="9">
        <v>47</v>
      </c>
    </row>
    <row r="53" spans="8:8" x14ac:dyDescent="0.35">
      <c r="H53" s="9">
        <v>48</v>
      </c>
    </row>
    <row r="54" spans="8:8" x14ac:dyDescent="0.35">
      <c r="H54" s="9">
        <v>49</v>
      </c>
    </row>
    <row r="55" spans="8:8" x14ac:dyDescent="0.35">
      <c r="H55" s="9">
        <v>50</v>
      </c>
    </row>
    <row r="56" spans="8:8" x14ac:dyDescent="0.35">
      <c r="H56" s="9">
        <v>51</v>
      </c>
    </row>
    <row r="57" spans="8:8" x14ac:dyDescent="0.35">
      <c r="H57" s="9">
        <v>52</v>
      </c>
    </row>
  </sheetData>
  <pageMargins left="0.7" right="0.7" top="0.75" bottom="0.75" header="0.3" footer="0.3"/>
  <pageSetup paperSize="9" orientation="portrait" r:id="rId1"/>
  <headerFooter>
    <oddFooter xml:space="preserve">&amp;C_x000D_&amp;1#&amp;"Calibri"&amp;10&amp;K000000 BUSINESS USE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Y60"/>
  <sheetViews>
    <sheetView showGridLines="0" tabSelected="1" zoomScale="70" zoomScaleNormal="70" workbookViewId="0">
      <pane ySplit="2" topLeftCell="A27" activePane="bottomLeft" state="frozen"/>
      <selection pane="bottomLeft" activeCell="I41" sqref="I41:N41"/>
    </sheetView>
  </sheetViews>
  <sheetFormatPr defaultColWidth="9.1796875" defaultRowHeight="15.5" x14ac:dyDescent="0.35"/>
  <cols>
    <col min="1" max="1" width="5.453125" style="34" customWidth="1"/>
    <col min="2" max="2" width="7" style="34" customWidth="1"/>
    <col min="3" max="3" width="11.54296875" style="34" customWidth="1"/>
    <col min="4" max="6" width="13.453125" style="34" customWidth="1"/>
    <col min="7" max="7" width="9.54296875" style="34" customWidth="1"/>
    <col min="8" max="8" width="25.1796875" style="34" customWidth="1"/>
    <col min="9" max="9" width="12.7265625" style="34" customWidth="1"/>
    <col min="10" max="10" width="11.54296875" style="34" customWidth="1"/>
    <col min="11" max="11" width="10.81640625" style="34" customWidth="1"/>
    <col min="12" max="12" width="16.26953125" style="34" customWidth="1"/>
    <col min="13" max="15" width="11.54296875" style="34" customWidth="1"/>
    <col min="16" max="16" width="22.1796875" style="34" customWidth="1"/>
    <col min="17" max="18" width="11.54296875" style="34" customWidth="1"/>
    <col min="19" max="19" width="10" style="34" customWidth="1"/>
    <col min="20" max="20" width="14.7265625" style="34" customWidth="1"/>
    <col min="21" max="21" width="0" style="34" hidden="1" customWidth="1"/>
    <col min="22" max="16384" width="9.1796875" style="34"/>
  </cols>
  <sheetData>
    <row r="1" spans="1:25" ht="35.15" customHeight="1" x14ac:dyDescent="0.35">
      <c r="B1" s="222" t="s">
        <v>293</v>
      </c>
      <c r="C1" s="222"/>
      <c r="D1" s="222"/>
      <c r="E1" s="222"/>
      <c r="F1" s="222"/>
      <c r="G1" s="222"/>
      <c r="H1" s="222"/>
      <c r="I1" s="222"/>
      <c r="J1" s="222"/>
      <c r="K1" s="222"/>
      <c r="L1" s="222"/>
      <c r="M1" s="222"/>
      <c r="N1" s="222"/>
      <c r="O1" s="222"/>
      <c r="P1" s="222"/>
      <c r="Q1" s="222"/>
      <c r="R1" s="222"/>
      <c r="S1" s="222"/>
      <c r="T1" s="222"/>
      <c r="U1" s="222"/>
      <c r="V1" s="222"/>
      <c r="W1" s="222"/>
      <c r="X1" s="222"/>
      <c r="Y1" s="222"/>
    </row>
    <row r="2" spans="1:25" ht="60" customHeight="1" x14ac:dyDescent="0.35">
      <c r="B2" s="245" t="s">
        <v>66</v>
      </c>
      <c r="C2" s="241"/>
      <c r="D2" s="241"/>
      <c r="E2" s="241"/>
      <c r="F2" s="241"/>
      <c r="G2" s="241"/>
      <c r="H2" s="241"/>
      <c r="I2" s="241"/>
      <c r="J2" s="241"/>
      <c r="K2" s="241"/>
      <c r="L2" s="241"/>
      <c r="M2" s="241"/>
      <c r="N2" s="241"/>
      <c r="O2" s="241"/>
      <c r="P2" s="241"/>
      <c r="Q2" s="241"/>
      <c r="R2" s="241"/>
      <c r="S2" s="241"/>
      <c r="T2" s="241"/>
      <c r="U2" s="241"/>
      <c r="V2" s="241"/>
      <c r="W2" s="241"/>
      <c r="X2" s="241"/>
      <c r="Y2" s="241"/>
    </row>
    <row r="3" spans="1:25" x14ac:dyDescent="0.35">
      <c r="B3" s="239" t="s">
        <v>302</v>
      </c>
      <c r="C3" s="239"/>
      <c r="D3" s="239"/>
      <c r="E3" s="239"/>
      <c r="F3" s="239"/>
      <c r="G3" s="239"/>
      <c r="H3" s="239"/>
      <c r="I3" s="239"/>
      <c r="J3" s="239"/>
      <c r="K3" s="239"/>
      <c r="L3" s="239"/>
      <c r="M3" s="239"/>
      <c r="N3" s="239"/>
      <c r="O3" s="239"/>
      <c r="P3" s="239"/>
      <c r="Q3" s="239"/>
      <c r="R3" s="239"/>
      <c r="S3" s="239"/>
      <c r="T3" s="239"/>
      <c r="U3" s="239"/>
      <c r="V3" s="239"/>
      <c r="W3" s="239"/>
      <c r="X3" s="239"/>
      <c r="Y3" s="239"/>
    </row>
    <row r="4" spans="1:25" ht="26.25" customHeight="1" x14ac:dyDescent="0.4">
      <c r="B4" s="223" t="s">
        <v>67</v>
      </c>
      <c r="C4" s="223"/>
      <c r="D4" s="223"/>
      <c r="E4" s="223"/>
      <c r="F4" s="223"/>
      <c r="G4" s="223"/>
      <c r="H4" s="223"/>
      <c r="I4" s="223"/>
      <c r="J4" s="223"/>
      <c r="K4" s="223"/>
      <c r="L4" s="223"/>
      <c r="M4" s="223"/>
      <c r="N4" s="223"/>
      <c r="O4" s="223"/>
      <c r="P4" s="223"/>
      <c r="Q4" s="223"/>
      <c r="R4" s="223"/>
      <c r="S4" s="223"/>
      <c r="T4" s="223"/>
      <c r="U4" s="223"/>
      <c r="V4" s="223"/>
      <c r="W4" s="223"/>
      <c r="X4" s="223"/>
      <c r="Y4" s="223"/>
    </row>
    <row r="5" spans="1:25" ht="89.25" customHeight="1" thickBot="1" x14ac:dyDescent="0.4">
      <c r="B5" s="56"/>
      <c r="C5" s="56"/>
      <c r="D5" s="56"/>
      <c r="E5" s="56"/>
      <c r="F5" s="56"/>
      <c r="G5" s="56"/>
      <c r="H5" s="56"/>
      <c r="I5" s="56"/>
      <c r="J5" s="56"/>
      <c r="K5" s="56"/>
      <c r="L5" s="56"/>
      <c r="M5" s="56"/>
      <c r="N5" s="56"/>
      <c r="O5" s="56"/>
      <c r="P5" s="56"/>
      <c r="Q5" s="56"/>
      <c r="R5" s="56"/>
      <c r="S5" s="56"/>
      <c r="T5" s="56"/>
    </row>
    <row r="6" spans="1:25" ht="62.25" customHeight="1" x14ac:dyDescent="0.35">
      <c r="B6" s="162" t="s">
        <v>68</v>
      </c>
      <c r="C6" s="240" t="s">
        <v>69</v>
      </c>
      <c r="D6" s="241"/>
      <c r="E6" s="241"/>
      <c r="F6" s="241"/>
      <c r="G6" s="241"/>
      <c r="H6" s="241"/>
      <c r="I6" s="241"/>
      <c r="J6" s="241"/>
      <c r="K6" s="241"/>
      <c r="L6" s="241"/>
      <c r="M6" s="241"/>
      <c r="N6" s="241"/>
      <c r="O6" s="241"/>
      <c r="P6" s="241"/>
      <c r="Q6" s="241"/>
      <c r="R6" s="241"/>
      <c r="S6" s="241"/>
      <c r="T6" s="241"/>
      <c r="U6" s="241"/>
      <c r="V6" s="241"/>
      <c r="W6" s="241"/>
      <c r="X6" s="241"/>
      <c r="Y6" s="241"/>
    </row>
    <row r="7" spans="1:25" ht="33" customHeight="1" x14ac:dyDescent="0.35">
      <c r="B7" s="163"/>
      <c r="C7" s="239" t="s">
        <v>70</v>
      </c>
      <c r="D7" s="239"/>
      <c r="E7" s="239"/>
      <c r="F7" s="239"/>
      <c r="G7" s="239"/>
      <c r="H7" s="40"/>
      <c r="I7" s="239" t="s">
        <v>71</v>
      </c>
      <c r="J7" s="239"/>
      <c r="K7" s="239"/>
      <c r="L7" s="40"/>
      <c r="M7" s="192" t="s">
        <v>72</v>
      </c>
      <c r="N7" s="192"/>
      <c r="O7" s="192"/>
      <c r="P7" s="40"/>
      <c r="Q7" s="253" t="s">
        <v>73</v>
      </c>
      <c r="R7" s="254"/>
      <c r="S7" s="255"/>
      <c r="T7" s="41"/>
      <c r="V7" s="183"/>
      <c r="W7" s="184"/>
      <c r="X7" s="184"/>
      <c r="Y7" s="184"/>
    </row>
    <row r="8" spans="1:25" ht="33.75" customHeight="1" x14ac:dyDescent="0.35">
      <c r="B8" s="163"/>
      <c r="C8" s="227"/>
      <c r="D8" s="227"/>
      <c r="E8" s="227"/>
      <c r="F8" s="227"/>
      <c r="G8" s="227"/>
      <c r="H8" s="227"/>
      <c r="I8" s="227"/>
      <c r="J8" s="227"/>
      <c r="K8" s="227"/>
      <c r="L8" s="227"/>
      <c r="M8" s="239" t="s">
        <v>74</v>
      </c>
      <c r="N8" s="239"/>
      <c r="O8" s="239"/>
      <c r="P8" s="42"/>
      <c r="Q8" s="256" t="s">
        <v>75</v>
      </c>
      <c r="R8" s="257"/>
      <c r="S8" s="257"/>
      <c r="T8" s="43"/>
      <c r="V8" s="183"/>
      <c r="W8" s="184"/>
      <c r="X8" s="184"/>
      <c r="Y8" s="184"/>
    </row>
    <row r="9" spans="1:25" ht="24.75" customHeight="1" x14ac:dyDescent="0.35">
      <c r="B9" s="163"/>
      <c r="C9" s="228" t="s">
        <v>298</v>
      </c>
      <c r="D9" s="228"/>
      <c r="E9" s="228"/>
      <c r="F9" s="228"/>
      <c r="G9" s="229"/>
      <c r="H9" s="233"/>
      <c r="I9" s="234"/>
      <c r="J9" s="234"/>
      <c r="K9" s="234"/>
      <c r="L9" s="235"/>
      <c r="M9" s="230" t="s">
        <v>76</v>
      </c>
      <c r="N9" s="231"/>
      <c r="O9" s="232"/>
      <c r="P9" s="236" t="s">
        <v>9</v>
      </c>
      <c r="Q9" s="237"/>
      <c r="R9" s="237"/>
      <c r="S9" s="237"/>
      <c r="T9" s="238"/>
      <c r="V9" s="183"/>
      <c r="W9" s="184"/>
      <c r="X9" s="184"/>
      <c r="Y9" s="184"/>
    </row>
    <row r="10" spans="1:25" ht="26.25" customHeight="1" x14ac:dyDescent="0.35">
      <c r="B10" s="163"/>
      <c r="C10" s="242" t="s">
        <v>295</v>
      </c>
      <c r="D10" s="242"/>
      <c r="E10" s="242"/>
      <c r="F10" s="242"/>
      <c r="G10" s="242"/>
      <c r="H10" s="212" t="s">
        <v>9</v>
      </c>
      <c r="I10" s="212"/>
      <c r="J10" s="212"/>
      <c r="K10" s="212"/>
      <c r="L10" s="212"/>
      <c r="M10" s="144" t="str">
        <f>IF(H10="Other","Please provide specific details","")</f>
        <v/>
      </c>
      <c r="N10" s="89"/>
      <c r="O10" s="89"/>
      <c r="P10" s="246"/>
      <c r="Q10" s="246"/>
      <c r="R10" s="246"/>
      <c r="S10" s="246"/>
      <c r="T10" s="247"/>
      <c r="V10" s="183"/>
      <c r="W10" s="184"/>
      <c r="X10" s="184"/>
      <c r="Y10" s="184"/>
    </row>
    <row r="11" spans="1:25" ht="60.75" hidden="1" customHeight="1" x14ac:dyDescent="0.35">
      <c r="B11" s="163"/>
      <c r="C11" s="261" t="s">
        <v>77</v>
      </c>
      <c r="D11" s="248"/>
      <c r="E11" s="248"/>
      <c r="F11" s="248"/>
      <c r="G11" s="248"/>
      <c r="H11" s="248"/>
      <c r="I11" s="262" t="s">
        <v>9</v>
      </c>
      <c r="J11" s="262"/>
      <c r="K11" s="262"/>
      <c r="L11" s="262"/>
      <c r="M11" s="248" t="s">
        <v>78</v>
      </c>
      <c r="N11" s="248"/>
      <c r="O11" s="248"/>
      <c r="P11" s="249"/>
      <c r="Q11" s="250">
        <f>VLOOKUP(I11,Lists!A25:B41,2,FALSE)</f>
        <v>0</v>
      </c>
      <c r="R11" s="251"/>
      <c r="S11" s="251"/>
      <c r="T11" s="252"/>
      <c r="V11" s="183"/>
      <c r="W11" s="184"/>
      <c r="X11" s="184"/>
      <c r="Y11" s="184"/>
    </row>
    <row r="12" spans="1:25" ht="27.75" customHeight="1" x14ac:dyDescent="0.35">
      <c r="B12" s="163"/>
      <c r="C12" s="224" t="s">
        <v>79</v>
      </c>
      <c r="D12" s="225"/>
      <c r="E12" s="225"/>
      <c r="F12" s="225"/>
      <c r="G12" s="225"/>
      <c r="H12" s="225"/>
      <c r="I12" s="225"/>
      <c r="J12" s="225"/>
      <c r="K12" s="225"/>
      <c r="L12" s="225"/>
      <c r="M12" s="226" t="s">
        <v>24</v>
      </c>
      <c r="N12" s="226"/>
      <c r="O12" s="226"/>
      <c r="P12" s="226"/>
      <c r="Q12" s="226"/>
      <c r="R12" s="226"/>
      <c r="S12" s="226"/>
      <c r="T12" s="226"/>
      <c r="V12" s="183"/>
      <c r="W12" s="184"/>
      <c r="X12" s="184"/>
      <c r="Y12" s="184"/>
    </row>
    <row r="13" spans="1:25" ht="51" customHeight="1" thickBot="1" x14ac:dyDescent="0.4">
      <c r="B13" s="164"/>
      <c r="C13" s="263" t="s">
        <v>80</v>
      </c>
      <c r="D13" s="263"/>
      <c r="E13" s="263"/>
      <c r="F13" s="263"/>
      <c r="G13" s="263"/>
      <c r="H13" s="263"/>
      <c r="I13" s="263"/>
      <c r="J13" s="263"/>
      <c r="K13" s="263"/>
      <c r="L13" s="264"/>
      <c r="M13" s="265" t="s">
        <v>81</v>
      </c>
      <c r="N13" s="266"/>
      <c r="O13" s="266"/>
      <c r="P13" s="266"/>
      <c r="Q13" s="266"/>
      <c r="R13" s="266"/>
      <c r="S13" s="266"/>
      <c r="T13" s="267"/>
      <c r="V13" s="183"/>
      <c r="W13" s="184"/>
      <c r="X13" s="184"/>
      <c r="Y13" s="184"/>
    </row>
    <row r="14" spans="1:25" ht="25.5" customHeight="1" thickBot="1" x14ac:dyDescent="0.4">
      <c r="B14" s="1"/>
      <c r="C14" s="1"/>
      <c r="D14" s="1"/>
      <c r="E14" s="1"/>
      <c r="F14" s="1"/>
      <c r="G14" s="1"/>
      <c r="H14" s="1"/>
      <c r="I14" s="1"/>
      <c r="J14" s="1"/>
      <c r="K14" s="1"/>
      <c r="L14" s="1"/>
      <c r="M14" s="1"/>
      <c r="N14" s="1"/>
      <c r="O14" s="1"/>
      <c r="P14" s="1"/>
      <c r="Q14" s="1"/>
      <c r="R14" s="1"/>
      <c r="S14" s="1"/>
      <c r="T14" s="1"/>
    </row>
    <row r="15" spans="1:25" ht="59.25" customHeight="1" x14ac:dyDescent="0.35">
      <c r="A15" s="213"/>
      <c r="B15" s="162" t="s">
        <v>82</v>
      </c>
      <c r="C15" s="240" t="s">
        <v>83</v>
      </c>
      <c r="D15" s="241"/>
      <c r="E15" s="241"/>
      <c r="F15" s="241"/>
      <c r="G15" s="241"/>
      <c r="H15" s="241"/>
      <c r="I15" s="241"/>
      <c r="J15" s="241"/>
      <c r="K15" s="241"/>
      <c r="L15" s="241"/>
      <c r="M15" s="241"/>
      <c r="N15" s="241"/>
      <c r="O15" s="241"/>
      <c r="P15" s="241"/>
      <c r="Q15" s="241"/>
      <c r="R15" s="241"/>
      <c r="S15" s="241"/>
      <c r="T15" s="241"/>
      <c r="U15" s="241"/>
      <c r="V15" s="241"/>
      <c r="W15" s="241"/>
      <c r="X15" s="241"/>
      <c r="Y15" s="241"/>
    </row>
    <row r="16" spans="1:25" ht="33" customHeight="1" x14ac:dyDescent="0.35">
      <c r="A16" s="213"/>
      <c r="B16" s="163"/>
      <c r="C16" s="217" t="s">
        <v>84</v>
      </c>
      <c r="D16" s="217"/>
      <c r="E16" s="217"/>
      <c r="F16" s="217"/>
      <c r="G16" s="217"/>
      <c r="H16" s="217"/>
      <c r="I16" s="217"/>
      <c r="J16" s="217"/>
      <c r="K16" s="217"/>
      <c r="L16" s="217"/>
      <c r="M16" s="217"/>
      <c r="N16" s="217"/>
      <c r="O16" s="218"/>
      <c r="P16" s="219"/>
      <c r="Q16" s="258" t="s">
        <v>296</v>
      </c>
      <c r="R16" s="259"/>
      <c r="S16" s="259"/>
      <c r="T16" s="259"/>
      <c r="U16" s="259"/>
      <c r="V16" s="259"/>
      <c r="W16" s="259"/>
      <c r="X16" s="259"/>
      <c r="Y16" s="259"/>
    </row>
    <row r="17" spans="1:25" ht="33" customHeight="1" x14ac:dyDescent="0.35">
      <c r="A17" s="213"/>
      <c r="B17" s="163"/>
      <c r="C17" s="217" t="s">
        <v>85</v>
      </c>
      <c r="D17" s="217"/>
      <c r="E17" s="217"/>
      <c r="F17" s="217"/>
      <c r="G17" s="217"/>
      <c r="H17" s="217"/>
      <c r="I17" s="217"/>
      <c r="J17" s="217"/>
      <c r="K17" s="217"/>
      <c r="L17" s="217"/>
      <c r="M17" s="217"/>
      <c r="N17" s="217"/>
      <c r="O17" s="218"/>
      <c r="P17" s="219"/>
      <c r="Q17" s="258"/>
      <c r="R17" s="259"/>
      <c r="S17" s="259"/>
      <c r="T17" s="259"/>
      <c r="U17" s="259"/>
      <c r="V17" s="259"/>
      <c r="W17" s="259"/>
      <c r="X17" s="259"/>
      <c r="Y17" s="259"/>
    </row>
    <row r="18" spans="1:25" ht="33" customHeight="1" x14ac:dyDescent="0.35">
      <c r="A18" s="213"/>
      <c r="B18" s="163"/>
      <c r="C18" s="217" t="s">
        <v>86</v>
      </c>
      <c r="D18" s="217"/>
      <c r="E18" s="217"/>
      <c r="F18" s="217"/>
      <c r="G18" s="217"/>
      <c r="H18" s="217"/>
      <c r="I18" s="217"/>
      <c r="J18" s="217"/>
      <c r="K18" s="217"/>
      <c r="L18" s="217"/>
      <c r="M18" s="217"/>
      <c r="N18" s="217"/>
      <c r="O18" s="218"/>
      <c r="P18" s="219"/>
      <c r="Q18" s="258"/>
      <c r="R18" s="259"/>
      <c r="S18" s="259"/>
      <c r="T18" s="259"/>
      <c r="U18" s="259"/>
      <c r="V18" s="259"/>
      <c r="W18" s="259"/>
      <c r="X18" s="259"/>
      <c r="Y18" s="259"/>
    </row>
    <row r="19" spans="1:25" ht="33" customHeight="1" x14ac:dyDescent="0.35">
      <c r="A19" s="213"/>
      <c r="B19" s="163"/>
      <c r="C19" s="217" t="s">
        <v>87</v>
      </c>
      <c r="D19" s="217"/>
      <c r="E19" s="217"/>
      <c r="F19" s="217"/>
      <c r="G19" s="217"/>
      <c r="H19" s="217"/>
      <c r="I19" s="217"/>
      <c r="J19" s="217"/>
      <c r="K19" s="217"/>
      <c r="L19" s="217"/>
      <c r="M19" s="217"/>
      <c r="N19" s="217"/>
      <c r="O19" s="218"/>
      <c r="P19" s="219"/>
      <c r="Q19" s="258"/>
      <c r="R19" s="259"/>
      <c r="S19" s="259"/>
      <c r="T19" s="259"/>
      <c r="U19" s="259"/>
      <c r="V19" s="259"/>
      <c r="W19" s="259"/>
      <c r="X19" s="259"/>
      <c r="Y19" s="259"/>
    </row>
    <row r="20" spans="1:25" ht="33" customHeight="1" thickBot="1" x14ac:dyDescent="0.4">
      <c r="A20" s="213"/>
      <c r="B20" s="163"/>
      <c r="C20" s="214" t="s">
        <v>88</v>
      </c>
      <c r="D20" s="215"/>
      <c r="E20" s="215"/>
      <c r="F20" s="215"/>
      <c r="G20" s="215"/>
      <c r="H20" s="215"/>
      <c r="I20" s="215"/>
      <c r="J20" s="215"/>
      <c r="K20" s="215"/>
      <c r="L20" s="215"/>
      <c r="M20" s="215"/>
      <c r="N20" s="216"/>
      <c r="O20" s="220"/>
      <c r="P20" s="221"/>
      <c r="Q20" s="258"/>
      <c r="R20" s="259"/>
      <c r="S20" s="259"/>
      <c r="T20" s="259"/>
      <c r="U20" s="259"/>
      <c r="V20" s="259"/>
      <c r="W20" s="259"/>
      <c r="X20" s="259"/>
      <c r="Y20" s="259"/>
    </row>
    <row r="21" spans="1:25" ht="25.5" customHeight="1" thickBot="1" x14ac:dyDescent="0.4">
      <c r="B21" s="1"/>
      <c r="C21" s="1"/>
      <c r="D21" s="1"/>
      <c r="E21" s="1"/>
      <c r="F21" s="1"/>
      <c r="G21" s="1"/>
      <c r="H21" s="1"/>
      <c r="I21" s="1"/>
      <c r="J21" s="1"/>
      <c r="K21" s="1"/>
      <c r="L21" s="1"/>
      <c r="M21" s="1"/>
      <c r="N21" s="1"/>
      <c r="Q21" s="1"/>
      <c r="R21" s="1"/>
      <c r="S21" s="1"/>
      <c r="T21" s="1"/>
    </row>
    <row r="22" spans="1:25" ht="66" customHeight="1" x14ac:dyDescent="0.35">
      <c r="B22" s="162" t="s">
        <v>89</v>
      </c>
      <c r="C22" s="240" t="s">
        <v>90</v>
      </c>
      <c r="D22" s="241"/>
      <c r="E22" s="241"/>
      <c r="F22" s="241"/>
      <c r="G22" s="241"/>
      <c r="H22" s="241"/>
      <c r="I22" s="241"/>
      <c r="J22" s="241"/>
      <c r="K22" s="241"/>
      <c r="L22" s="241"/>
      <c r="M22" s="241"/>
      <c r="N22" s="241"/>
      <c r="O22" s="241"/>
      <c r="P22" s="241"/>
      <c r="Q22" s="241"/>
      <c r="R22" s="241"/>
      <c r="S22" s="241"/>
      <c r="T22" s="241"/>
      <c r="U22" s="241"/>
      <c r="V22" s="241"/>
      <c r="W22" s="241"/>
      <c r="X22" s="241"/>
      <c r="Y22" s="241"/>
    </row>
    <row r="23" spans="1:25" ht="20.25" customHeight="1" x14ac:dyDescent="0.35">
      <c r="B23" s="163"/>
      <c r="C23" s="228" t="s">
        <v>91</v>
      </c>
      <c r="D23" s="228"/>
      <c r="E23" s="228"/>
      <c r="F23" s="228"/>
      <c r="G23" s="228"/>
      <c r="H23" s="228"/>
      <c r="I23" s="228"/>
      <c r="J23" s="228"/>
      <c r="K23" s="228"/>
      <c r="L23" s="228"/>
      <c r="M23" s="228"/>
      <c r="N23" s="229"/>
      <c r="O23" s="91"/>
      <c r="P23" s="268"/>
      <c r="Q23" s="183" t="str">
        <f>IF(O23="Yes","Continue to Question 2",IF(O23="No","STOP - Vendor Branded Stock is NOT permitted",IF(O23="Please Select","","")))</f>
        <v/>
      </c>
      <c r="R23" s="184"/>
      <c r="S23" s="184"/>
      <c r="T23" s="184"/>
      <c r="U23" s="184"/>
      <c r="V23" s="184"/>
      <c r="W23" s="184"/>
      <c r="X23" s="184"/>
      <c r="Y23" s="184"/>
    </row>
    <row r="24" spans="1:25" ht="18" customHeight="1" x14ac:dyDescent="0.35">
      <c r="B24" s="163"/>
      <c r="C24" s="173" t="s">
        <v>92</v>
      </c>
      <c r="D24" s="173"/>
      <c r="E24" s="173"/>
      <c r="F24" s="173"/>
      <c r="G24" s="173"/>
      <c r="H24" s="173"/>
      <c r="I24" s="173"/>
      <c r="J24" s="173"/>
      <c r="K24" s="173"/>
      <c r="L24" s="173"/>
      <c r="M24" s="173"/>
      <c r="N24" s="174"/>
      <c r="O24" s="78"/>
      <c r="P24" s="79"/>
      <c r="Q24" s="183" t="str">
        <f>IF(O24="No","Continue to Question 3",IF(O24="Yes","STOP - Recall Stock is NOT permitted",IF(O24="Please Select","","")))</f>
        <v/>
      </c>
      <c r="R24" s="184"/>
      <c r="S24" s="184"/>
      <c r="T24" s="184"/>
      <c r="U24" s="184"/>
      <c r="V24" s="184"/>
      <c r="W24" s="184"/>
      <c r="X24" s="184"/>
      <c r="Y24" s="184"/>
    </row>
    <row r="25" spans="1:25" ht="33" customHeight="1" x14ac:dyDescent="0.35">
      <c r="B25" s="163"/>
      <c r="C25" s="242" t="s">
        <v>93</v>
      </c>
      <c r="D25" s="242"/>
      <c r="E25" s="242"/>
      <c r="F25" s="242"/>
      <c r="G25" s="242"/>
      <c r="H25" s="242"/>
      <c r="I25" s="242"/>
      <c r="J25" s="242"/>
      <c r="K25" s="242"/>
      <c r="L25" s="242"/>
      <c r="M25" s="242"/>
      <c r="N25" s="260"/>
      <c r="O25" s="78"/>
      <c r="P25" s="79"/>
      <c r="Q25" s="183" t="str">
        <f>IF(O25="Yes","Continue to Question 4",IF(O25="No","STOP - not fit for human consumption",IF(O25="Please Select","","")))</f>
        <v/>
      </c>
      <c r="R25" s="184"/>
      <c r="S25" s="184"/>
      <c r="T25" s="184"/>
      <c r="U25" s="184"/>
      <c r="V25" s="184"/>
      <c r="W25" s="184"/>
      <c r="X25" s="184"/>
      <c r="Y25" s="184"/>
    </row>
    <row r="26" spans="1:25" ht="21.75" customHeight="1" x14ac:dyDescent="0.35">
      <c r="B26" s="163"/>
      <c r="C26" s="173" t="s">
        <v>94</v>
      </c>
      <c r="D26" s="173"/>
      <c r="E26" s="173"/>
      <c r="F26" s="173"/>
      <c r="G26" s="173"/>
      <c r="H26" s="173"/>
      <c r="I26" s="173"/>
      <c r="J26" s="173"/>
      <c r="K26" s="173"/>
      <c r="L26" s="173"/>
      <c r="M26" s="173"/>
      <c r="N26" s="174"/>
      <c r="O26" s="78"/>
      <c r="P26" s="79"/>
      <c r="Q26" s="183" t="str">
        <f>IF(O26="No","Continue to Question 5",IF(O26="Yes","STOP - products with duty are not permitted",IF(O26="Please Select","","")))</f>
        <v/>
      </c>
      <c r="R26" s="184"/>
      <c r="S26" s="184"/>
      <c r="T26" s="184"/>
      <c r="U26" s="184"/>
      <c r="V26" s="184"/>
      <c r="W26" s="184"/>
      <c r="X26" s="184"/>
      <c r="Y26" s="184"/>
    </row>
    <row r="27" spans="1:25" ht="105.75" customHeight="1" thickBot="1" x14ac:dyDescent="0.4">
      <c r="B27" s="164"/>
      <c r="C27" s="119" t="s">
        <v>95</v>
      </c>
      <c r="D27" s="120"/>
      <c r="E27" s="120"/>
      <c r="F27" s="120"/>
      <c r="G27" s="120"/>
      <c r="H27" s="120"/>
      <c r="I27" s="120"/>
      <c r="J27" s="120"/>
      <c r="K27" s="120"/>
      <c r="L27" s="120"/>
      <c r="M27" s="120"/>
      <c r="N27" s="121"/>
      <c r="O27" s="122"/>
      <c r="P27" s="123"/>
      <c r="Q27" s="181" t="str">
        <f>IF(O27="Yes","STOP - ensure the above form and Store alert states NOT FIT FOR HUMAN CONSUMPTION",IF(O27="No","Product is suitable to give to Depot-Fairshare (food only) and Store-Store Colleagues (food and non-food)",IF(O27="Please Select","","")))</f>
        <v/>
      </c>
      <c r="R27" s="182"/>
      <c r="S27" s="182"/>
      <c r="T27" s="182"/>
      <c r="U27" s="182"/>
      <c r="V27" s="182"/>
      <c r="W27" s="182"/>
      <c r="X27" s="182"/>
      <c r="Y27" s="182"/>
    </row>
    <row r="28" spans="1:25" ht="30" customHeight="1" thickBot="1" x14ac:dyDescent="0.4">
      <c r="U28" s="1">
        <f>SUM(U22:U27)</f>
        <v>0</v>
      </c>
    </row>
    <row r="29" spans="1:25" ht="70.5" customHeight="1" thickBot="1" x14ac:dyDescent="0.4">
      <c r="B29" s="124" t="s">
        <v>96</v>
      </c>
      <c r="C29" s="175" t="s">
        <v>97</v>
      </c>
      <c r="D29" s="176"/>
      <c r="E29" s="176"/>
      <c r="F29" s="176"/>
      <c r="G29" s="176"/>
      <c r="H29" s="176"/>
      <c r="I29" s="176"/>
      <c r="J29" s="176"/>
      <c r="K29" s="176"/>
      <c r="L29" s="176"/>
      <c r="M29" s="176"/>
      <c r="N29" s="176"/>
      <c r="O29" s="176"/>
      <c r="P29" s="176"/>
      <c r="Q29" s="176"/>
      <c r="R29" s="176"/>
      <c r="S29" s="176"/>
      <c r="T29" s="176"/>
      <c r="U29" s="176"/>
      <c r="V29" s="176"/>
      <c r="W29" s="176"/>
      <c r="X29" s="176"/>
      <c r="Y29" s="177"/>
    </row>
    <row r="30" spans="1:25" ht="18" customHeight="1" x14ac:dyDescent="0.35">
      <c r="B30" s="125"/>
      <c r="C30" s="191" t="s">
        <v>98</v>
      </c>
      <c r="D30" s="192"/>
      <c r="E30" s="192"/>
      <c r="F30" s="192"/>
      <c r="G30" s="192"/>
      <c r="H30" s="192"/>
      <c r="I30" s="200"/>
      <c r="J30" s="200"/>
      <c r="K30" s="200"/>
      <c r="L30" s="200"/>
      <c r="M30" s="179" t="s">
        <v>99</v>
      </c>
      <c r="N30" s="180"/>
      <c r="O30" s="180"/>
      <c r="P30" s="180"/>
      <c r="Q30" s="193"/>
      <c r="R30" s="194"/>
      <c r="S30" s="194"/>
      <c r="T30" s="195"/>
      <c r="U30" s="57"/>
      <c r="V30" s="57"/>
      <c r="W30" s="57"/>
      <c r="X30" s="57"/>
      <c r="Y30" s="57"/>
    </row>
    <row r="31" spans="1:25" ht="17.5" customHeight="1" x14ac:dyDescent="0.35">
      <c r="B31" s="125"/>
      <c r="C31" s="191" t="s">
        <v>100</v>
      </c>
      <c r="D31" s="192"/>
      <c r="E31" s="192"/>
      <c r="F31" s="192"/>
      <c r="G31" s="192"/>
      <c r="H31" s="192"/>
      <c r="I31" s="188"/>
      <c r="J31" s="189"/>
      <c r="K31" s="189"/>
      <c r="L31" s="190"/>
      <c r="M31" s="179" t="s">
        <v>101</v>
      </c>
      <c r="N31" s="180"/>
      <c r="O31" s="180"/>
      <c r="P31" s="180"/>
      <c r="Q31" s="193"/>
      <c r="R31" s="194"/>
      <c r="S31" s="194"/>
      <c r="T31" s="195"/>
      <c r="U31" s="57"/>
      <c r="V31" s="57"/>
      <c r="W31" s="57"/>
      <c r="X31" s="57"/>
      <c r="Y31" s="57"/>
    </row>
    <row r="32" spans="1:25" ht="18.75" customHeight="1" x14ac:dyDescent="0.35">
      <c r="B32" s="126"/>
      <c r="C32" s="185" t="s">
        <v>102</v>
      </c>
      <c r="D32" s="186"/>
      <c r="E32" s="186"/>
      <c r="F32" s="186"/>
      <c r="G32" s="186"/>
      <c r="H32" s="186"/>
      <c r="I32" s="187"/>
      <c r="J32" s="187"/>
      <c r="K32" s="187"/>
      <c r="L32" s="187"/>
      <c r="M32" s="179" t="s">
        <v>103</v>
      </c>
      <c r="N32" s="180"/>
      <c r="O32" s="180"/>
      <c r="P32" s="180"/>
      <c r="Q32" s="159"/>
      <c r="R32" s="160"/>
      <c r="S32" s="160"/>
      <c r="T32" s="161"/>
      <c r="V32" s="49"/>
      <c r="W32" s="49"/>
      <c r="X32" s="49"/>
      <c r="Y32" s="49"/>
    </row>
    <row r="33" spans="2:25" ht="18.75" customHeight="1" x14ac:dyDescent="0.35">
      <c r="B33" s="126"/>
      <c r="C33" s="154" t="s">
        <v>104</v>
      </c>
      <c r="D33" s="155"/>
      <c r="E33" s="155"/>
      <c r="F33" s="155"/>
      <c r="G33" s="155"/>
      <c r="H33" s="155"/>
      <c r="I33" s="160"/>
      <c r="J33" s="160"/>
      <c r="K33" s="160"/>
      <c r="L33" s="160"/>
      <c r="M33" s="201" t="s">
        <v>105</v>
      </c>
      <c r="N33" s="202"/>
      <c r="O33" s="202"/>
      <c r="P33" s="202"/>
      <c r="Q33" s="153"/>
      <c r="R33" s="196"/>
      <c r="S33" s="196"/>
      <c r="T33" s="203"/>
      <c r="V33" s="49"/>
      <c r="W33" s="49"/>
      <c r="X33" s="49"/>
      <c r="Y33" s="49"/>
    </row>
    <row r="34" spans="2:25" ht="18.75" customHeight="1" x14ac:dyDescent="0.35">
      <c r="B34" s="126"/>
      <c r="C34" s="210" t="s">
        <v>106</v>
      </c>
      <c r="D34" s="207"/>
      <c r="E34" s="207"/>
      <c r="F34" s="207"/>
      <c r="G34" s="207"/>
      <c r="H34" s="207"/>
      <c r="I34" s="187"/>
      <c r="J34" s="187"/>
      <c r="K34" s="187"/>
      <c r="L34" s="187"/>
      <c r="M34" s="204" t="str">
        <f>IF(Q33="Yes","As Hazardous product - Enter more details on specific tab","")</f>
        <v/>
      </c>
      <c r="N34" s="205"/>
      <c r="O34" s="205"/>
      <c r="P34" s="205"/>
      <c r="Q34" s="205"/>
      <c r="R34" s="205"/>
      <c r="S34" s="205"/>
      <c r="T34" s="206"/>
      <c r="V34" s="49"/>
      <c r="W34" s="49"/>
      <c r="X34" s="49"/>
      <c r="Y34" s="51"/>
    </row>
    <row r="35" spans="2:25" ht="18.649999999999999" customHeight="1" x14ac:dyDescent="0.35">
      <c r="B35" s="126"/>
      <c r="C35" s="191" t="s">
        <v>107</v>
      </c>
      <c r="D35" s="192"/>
      <c r="E35" s="192"/>
      <c r="F35" s="192"/>
      <c r="G35" s="192"/>
      <c r="H35" s="192"/>
      <c r="I35" s="200"/>
      <c r="J35" s="200"/>
      <c r="K35" s="200"/>
      <c r="L35" s="200"/>
      <c r="M35" s="207" t="s">
        <v>108</v>
      </c>
      <c r="N35" s="207"/>
      <c r="O35" s="207"/>
      <c r="P35" s="144"/>
      <c r="Q35" s="208"/>
      <c r="R35" s="208"/>
      <c r="S35" s="208"/>
      <c r="T35" s="209"/>
      <c r="V35" s="49"/>
      <c r="W35" s="49"/>
      <c r="X35" s="49"/>
      <c r="Y35" s="49"/>
    </row>
    <row r="36" spans="2:25" ht="18.75" customHeight="1" x14ac:dyDescent="0.35">
      <c r="B36" s="126"/>
      <c r="C36" s="197"/>
      <c r="D36" s="198"/>
      <c r="E36" s="198"/>
      <c r="F36" s="198"/>
      <c r="G36" s="198"/>
      <c r="H36" s="198"/>
      <c r="I36" s="198"/>
      <c r="J36" s="198"/>
      <c r="K36" s="198"/>
      <c r="L36" s="199"/>
      <c r="M36" s="192" t="s">
        <v>109</v>
      </c>
      <c r="N36" s="192"/>
      <c r="O36" s="192"/>
      <c r="P36" s="192"/>
      <c r="Q36" s="196"/>
      <c r="R36" s="196"/>
      <c r="S36" s="196"/>
      <c r="T36" s="196"/>
      <c r="V36" s="49"/>
      <c r="W36" s="49"/>
      <c r="X36" s="49"/>
      <c r="Y36" s="49"/>
    </row>
    <row r="37" spans="2:25" ht="18.75" customHeight="1" x14ac:dyDescent="0.35">
      <c r="B37" s="126"/>
      <c r="C37" s="52"/>
      <c r="D37" s="53"/>
      <c r="E37" s="58"/>
      <c r="F37" s="58"/>
      <c r="G37" s="53"/>
      <c r="H37" s="53"/>
      <c r="I37" s="53"/>
      <c r="J37" s="53"/>
      <c r="K37" s="53"/>
      <c r="L37" s="53"/>
      <c r="M37" s="149" t="s">
        <v>110</v>
      </c>
      <c r="N37" s="149"/>
      <c r="O37" s="149"/>
      <c r="P37" s="150"/>
      <c r="Q37" s="151"/>
      <c r="R37" s="152"/>
      <c r="S37" s="152"/>
      <c r="T37" s="153"/>
      <c r="V37" s="49"/>
      <c r="W37" s="49"/>
      <c r="X37" s="49"/>
      <c r="Y37" s="49"/>
    </row>
    <row r="38" spans="2:25" ht="18.75" customHeight="1" x14ac:dyDescent="0.35">
      <c r="B38" s="126"/>
      <c r="C38" s="54"/>
      <c r="D38" s="55"/>
      <c r="E38" s="55"/>
      <c r="F38" s="55"/>
      <c r="G38" s="55"/>
      <c r="H38" s="55"/>
      <c r="I38" s="55"/>
      <c r="J38" s="55"/>
      <c r="K38" s="55"/>
      <c r="L38" s="149" t="s">
        <v>294</v>
      </c>
      <c r="M38" s="149"/>
      <c r="N38" s="149"/>
      <c r="O38" s="149"/>
      <c r="P38" s="149"/>
      <c r="Q38" s="151"/>
      <c r="R38" s="152"/>
      <c r="S38" s="152"/>
      <c r="T38" s="153"/>
      <c r="V38" s="49"/>
      <c r="W38" s="49"/>
      <c r="X38" s="49"/>
      <c r="Y38" s="49"/>
    </row>
    <row r="39" spans="2:25" ht="30.75" customHeight="1" x14ac:dyDescent="0.35">
      <c r="B39" s="126"/>
      <c r="C39" s="156" t="s">
        <v>111</v>
      </c>
      <c r="D39" s="157"/>
      <c r="E39" s="157"/>
      <c r="F39" s="157"/>
      <c r="G39" s="157"/>
      <c r="H39" s="157"/>
      <c r="I39" s="157"/>
      <c r="J39" s="157"/>
      <c r="K39" s="157"/>
      <c r="L39" s="157"/>
      <c r="M39" s="157"/>
      <c r="N39" s="157"/>
      <c r="O39" s="157"/>
      <c r="P39" s="157"/>
      <c r="Q39" s="157"/>
      <c r="R39" s="157"/>
      <c r="S39" s="157"/>
      <c r="T39" s="158"/>
      <c r="V39" s="49"/>
      <c r="W39" s="49"/>
      <c r="X39" s="49"/>
      <c r="Y39" s="49"/>
    </row>
    <row r="40" spans="2:25" ht="27.75" customHeight="1" x14ac:dyDescent="0.35">
      <c r="B40" s="126"/>
      <c r="C40" s="80" t="s">
        <v>112</v>
      </c>
      <c r="D40" s="80"/>
      <c r="E40" s="211" t="s">
        <v>290</v>
      </c>
      <c r="F40" s="83"/>
      <c r="G40" s="80" t="s">
        <v>113</v>
      </c>
      <c r="H40" s="80"/>
      <c r="I40" s="81" t="s">
        <v>303</v>
      </c>
      <c r="J40" s="82"/>
      <c r="K40" s="82"/>
      <c r="L40" s="82"/>
      <c r="M40" s="82"/>
      <c r="N40" s="83"/>
      <c r="O40" s="165" t="s">
        <v>114</v>
      </c>
      <c r="P40" s="165"/>
      <c r="Q40" s="165" t="s">
        <v>115</v>
      </c>
      <c r="R40" s="165"/>
      <c r="S40" s="165" t="s">
        <v>116</v>
      </c>
      <c r="T40" s="165"/>
      <c r="U40" s="44"/>
      <c r="V40" s="165" t="s">
        <v>117</v>
      </c>
      <c r="W40" s="165"/>
      <c r="X40" s="178"/>
      <c r="Y40" s="178"/>
    </row>
    <row r="41" spans="2:25" s="46" customFormat="1" ht="16.5" customHeight="1" x14ac:dyDescent="0.35">
      <c r="B41" s="126"/>
      <c r="C41" s="64"/>
      <c r="D41" s="64"/>
      <c r="E41" s="70"/>
      <c r="F41" s="71"/>
      <c r="G41" s="69"/>
      <c r="H41" s="69"/>
      <c r="I41" s="61"/>
      <c r="J41" s="62"/>
      <c r="K41" s="62"/>
      <c r="L41" s="62"/>
      <c r="M41" s="62"/>
      <c r="N41" s="63"/>
      <c r="O41" s="59"/>
      <c r="P41" s="59"/>
      <c r="Q41" s="59"/>
      <c r="R41" s="59"/>
      <c r="S41" s="60"/>
      <c r="T41" s="59"/>
      <c r="U41" s="45"/>
      <c r="V41" s="78"/>
      <c r="W41" s="79"/>
      <c r="X41" s="243" t="str">
        <f>IF(H41&lt;&gt;"","Enter Inner Pack Data","")</f>
        <v/>
      </c>
      <c r="Y41" s="244"/>
    </row>
    <row r="42" spans="2:25" ht="16.5" customHeight="1" x14ac:dyDescent="0.35">
      <c r="B42" s="126"/>
      <c r="C42" s="64"/>
      <c r="D42" s="64"/>
      <c r="E42" s="70"/>
      <c r="F42" s="71"/>
      <c r="G42" s="69" t="str">
        <f t="shared" ref="G42:G43" si="0">IF(C42&lt;&gt;"","Enter EAN Code","")</f>
        <v/>
      </c>
      <c r="H42" s="69"/>
      <c r="I42" s="66" t="str">
        <f t="shared" ref="I42:I44" si="1">IF(C42&lt;&gt;"","Enter Product Description","")</f>
        <v/>
      </c>
      <c r="J42" s="67"/>
      <c r="K42" s="67"/>
      <c r="L42" s="67"/>
      <c r="M42" s="67"/>
      <c r="N42" s="68"/>
      <c r="O42" s="59" t="str">
        <f t="shared" ref="O42:O44" si="2">IF(C42&lt;&gt;"","Enter Size / Weight","")</f>
        <v/>
      </c>
      <c r="P42" s="59"/>
      <c r="Q42" s="59" t="str">
        <f t="shared" ref="Q42:Q44" si="3">IF(C42&lt;&gt;"","Enter Outer Case Data","")</f>
        <v/>
      </c>
      <c r="R42" s="59"/>
      <c r="S42" s="59" t="str">
        <f t="shared" ref="S42:S44" si="4">IF(C42&lt;&gt;"","Enter Inner Pack Data","")</f>
        <v/>
      </c>
      <c r="T42" s="59"/>
      <c r="U42" s="44"/>
      <c r="V42" s="78"/>
      <c r="W42" s="79"/>
      <c r="X42" s="243"/>
      <c r="Y42" s="244"/>
    </row>
    <row r="43" spans="2:25" ht="16.5" customHeight="1" x14ac:dyDescent="0.35">
      <c r="B43" s="126"/>
      <c r="C43" s="64"/>
      <c r="D43" s="64"/>
      <c r="E43" s="70"/>
      <c r="F43" s="71"/>
      <c r="G43" s="69" t="str">
        <f t="shared" si="0"/>
        <v/>
      </c>
      <c r="H43" s="69"/>
      <c r="I43" s="66" t="str">
        <f t="shared" si="1"/>
        <v/>
      </c>
      <c r="J43" s="67"/>
      <c r="K43" s="67"/>
      <c r="L43" s="67"/>
      <c r="M43" s="67"/>
      <c r="N43" s="68"/>
      <c r="O43" s="59" t="str">
        <f t="shared" si="2"/>
        <v/>
      </c>
      <c r="P43" s="59"/>
      <c r="Q43" s="59" t="str">
        <f t="shared" si="3"/>
        <v/>
      </c>
      <c r="R43" s="59"/>
      <c r="S43" s="59" t="str">
        <f t="shared" si="4"/>
        <v/>
      </c>
      <c r="T43" s="59"/>
      <c r="U43" s="44"/>
      <c r="V43" s="78"/>
      <c r="W43" s="79"/>
      <c r="X43" s="243"/>
      <c r="Y43" s="244"/>
    </row>
    <row r="44" spans="2:25" ht="16.5" customHeight="1" x14ac:dyDescent="0.35">
      <c r="B44" s="126"/>
      <c r="C44" s="64"/>
      <c r="D44" s="64"/>
      <c r="E44" s="70"/>
      <c r="F44" s="71"/>
      <c r="G44" s="65"/>
      <c r="H44" s="65"/>
      <c r="I44" s="66" t="str">
        <f t="shared" si="1"/>
        <v/>
      </c>
      <c r="J44" s="67"/>
      <c r="K44" s="67"/>
      <c r="L44" s="67"/>
      <c r="M44" s="67"/>
      <c r="N44" s="68"/>
      <c r="O44" s="59" t="str">
        <f t="shared" si="2"/>
        <v/>
      </c>
      <c r="P44" s="59"/>
      <c r="Q44" s="59" t="str">
        <f t="shared" si="3"/>
        <v/>
      </c>
      <c r="R44" s="59"/>
      <c r="S44" s="59" t="str">
        <f t="shared" si="4"/>
        <v/>
      </c>
      <c r="T44" s="59"/>
      <c r="U44" s="44"/>
      <c r="V44" s="76"/>
      <c r="W44" s="77"/>
      <c r="X44" s="243"/>
      <c r="Y44" s="244"/>
    </row>
    <row r="45" spans="2:25" ht="91.5" customHeight="1" x14ac:dyDescent="0.35">
      <c r="B45" s="126"/>
      <c r="C45" s="170" t="s">
        <v>118</v>
      </c>
      <c r="D45" s="171"/>
      <c r="E45" s="171"/>
      <c r="F45" s="171"/>
      <c r="G45" s="171"/>
      <c r="H45" s="171"/>
      <c r="I45" s="171"/>
      <c r="J45" s="171"/>
      <c r="K45" s="171"/>
      <c r="L45" s="171"/>
      <c r="M45" s="171"/>
      <c r="N45" s="171"/>
      <c r="O45" s="171"/>
      <c r="P45" s="172"/>
      <c r="Q45" s="91"/>
      <c r="R45" s="92"/>
      <c r="S45" s="92"/>
      <c r="T45" s="93"/>
      <c r="V45" s="48"/>
      <c r="W45" s="48"/>
      <c r="X45" s="48"/>
      <c r="Y45" s="48"/>
    </row>
    <row r="46" spans="2:25" ht="21" customHeight="1" x14ac:dyDescent="0.35">
      <c r="B46" s="126"/>
      <c r="C46" s="88" t="s">
        <v>119</v>
      </c>
      <c r="D46" s="89"/>
      <c r="E46" s="89"/>
      <c r="F46" s="89"/>
      <c r="G46" s="89"/>
      <c r="H46" s="90"/>
      <c r="I46" s="78"/>
      <c r="J46" s="143"/>
      <c r="K46" s="143"/>
      <c r="L46" s="79"/>
      <c r="M46" s="144" t="str">
        <f>IF(I46="Restricted","Specify restricted areas affected","")</f>
        <v/>
      </c>
      <c r="N46" s="89"/>
      <c r="O46" s="89"/>
      <c r="P46" s="90"/>
      <c r="Q46" s="78"/>
      <c r="R46" s="143"/>
      <c r="S46" s="143"/>
      <c r="T46" s="145"/>
      <c r="V46" s="48"/>
      <c r="W46" s="48"/>
      <c r="X46" s="48"/>
      <c r="Y46" s="48"/>
    </row>
    <row r="47" spans="2:25" ht="21" customHeight="1" x14ac:dyDescent="0.35">
      <c r="B47" s="126"/>
      <c r="C47" s="88" t="s">
        <v>120</v>
      </c>
      <c r="D47" s="89"/>
      <c r="E47" s="89"/>
      <c r="F47" s="89"/>
      <c r="G47" s="89"/>
      <c r="H47" s="90"/>
      <c r="I47" s="146"/>
      <c r="J47" s="147"/>
      <c r="K47" s="147"/>
      <c r="L47" s="148"/>
      <c r="M47" s="89" t="s">
        <v>297</v>
      </c>
      <c r="N47" s="89"/>
      <c r="O47" s="89"/>
      <c r="P47" s="90"/>
      <c r="Q47" s="76"/>
      <c r="R47" s="168"/>
      <c r="S47" s="168"/>
      <c r="T47" s="169"/>
      <c r="V47" s="48"/>
      <c r="W47" s="48"/>
      <c r="X47" s="48"/>
      <c r="Y47" s="48"/>
    </row>
    <row r="48" spans="2:25" ht="23.25" customHeight="1" x14ac:dyDescent="0.35">
      <c r="B48" s="126"/>
      <c r="C48" s="140" t="s">
        <v>121</v>
      </c>
      <c r="D48" s="141"/>
      <c r="E48" s="141"/>
      <c r="F48" s="141"/>
      <c r="G48" s="141"/>
      <c r="H48" s="141"/>
      <c r="I48" s="141"/>
      <c r="J48" s="141"/>
      <c r="K48" s="141"/>
      <c r="L48" s="142"/>
      <c r="M48" s="117"/>
      <c r="N48" s="117"/>
      <c r="O48" s="117"/>
      <c r="P48" s="117"/>
      <c r="Q48" s="117"/>
      <c r="R48" s="117"/>
      <c r="S48" s="117"/>
      <c r="T48" s="118"/>
      <c r="V48" s="48"/>
      <c r="W48" s="48"/>
      <c r="X48" s="48"/>
      <c r="Y48" s="48"/>
    </row>
    <row r="49" spans="2:25" ht="23.25" customHeight="1" x14ac:dyDescent="0.35">
      <c r="B49" s="126"/>
      <c r="C49" s="166" t="str">
        <f>IF(M48="Other","Please provide specific details","")</f>
        <v/>
      </c>
      <c r="D49" s="167"/>
      <c r="E49" s="167"/>
      <c r="F49" s="167"/>
      <c r="G49" s="167"/>
      <c r="H49" s="167"/>
      <c r="I49" s="167"/>
      <c r="J49" s="167"/>
      <c r="K49" s="167"/>
      <c r="L49" s="167"/>
      <c r="M49" s="117"/>
      <c r="N49" s="117"/>
      <c r="O49" s="117"/>
      <c r="P49" s="117"/>
      <c r="Q49" s="117"/>
      <c r="R49" s="117"/>
      <c r="S49" s="117"/>
      <c r="T49" s="118"/>
      <c r="V49" s="48"/>
      <c r="W49" s="48"/>
      <c r="X49" s="48"/>
      <c r="Y49" s="48"/>
    </row>
    <row r="50" spans="2:25" ht="23.25" customHeight="1" x14ac:dyDescent="0.35">
      <c r="B50" s="126"/>
      <c r="C50" s="112" t="s">
        <v>122</v>
      </c>
      <c r="D50" s="113"/>
      <c r="E50" s="113"/>
      <c r="F50" s="113"/>
      <c r="G50" s="113"/>
      <c r="H50" s="113"/>
      <c r="I50" s="113"/>
      <c r="J50" s="113"/>
      <c r="K50" s="113"/>
      <c r="L50" s="114"/>
      <c r="M50" s="115"/>
      <c r="N50" s="115"/>
      <c r="O50" s="115"/>
      <c r="P50" s="115"/>
      <c r="Q50" s="115"/>
      <c r="R50" s="115"/>
      <c r="S50" s="115"/>
      <c r="T50" s="116"/>
      <c r="V50" s="48"/>
      <c r="W50" s="48"/>
      <c r="X50" s="48"/>
      <c r="Y50" s="48"/>
    </row>
    <row r="51" spans="2:25" ht="23.25" customHeight="1" x14ac:dyDescent="0.35">
      <c r="B51" s="126"/>
      <c r="C51" s="102" t="str">
        <f>IF(U28&gt;1,"ERROR - information previously entered in Fairshare Rationale section indicates product is not eligible to give to colleagues","")</f>
        <v/>
      </c>
      <c r="D51" s="103"/>
      <c r="E51" s="103"/>
      <c r="F51" s="103"/>
      <c r="G51" s="103"/>
      <c r="H51" s="103"/>
      <c r="I51" s="103"/>
      <c r="J51" s="103"/>
      <c r="K51" s="103"/>
      <c r="L51" s="103"/>
      <c r="M51" s="103"/>
      <c r="N51" s="103"/>
      <c r="O51" s="103"/>
      <c r="P51" s="103"/>
      <c r="Q51" s="103"/>
      <c r="R51" s="103"/>
      <c r="S51" s="103"/>
      <c r="T51" s="103"/>
      <c r="U51" s="103"/>
      <c r="V51" s="103"/>
      <c r="W51" s="103"/>
      <c r="X51" s="103"/>
      <c r="Y51" s="104"/>
    </row>
    <row r="52" spans="2:25" ht="23.25" customHeight="1" x14ac:dyDescent="0.35">
      <c r="B52" s="126"/>
      <c r="C52" s="94" t="str">
        <f>IF(M50="Other","Please provide specific details","")</f>
        <v/>
      </c>
      <c r="D52" s="95"/>
      <c r="E52" s="95"/>
      <c r="F52" s="95"/>
      <c r="G52" s="95"/>
      <c r="H52" s="95"/>
      <c r="I52" s="95"/>
      <c r="J52" s="95"/>
      <c r="K52" s="95"/>
      <c r="L52" s="95"/>
      <c r="M52" s="96" t="str">
        <f>IF(M50="Allow stock to be given to store colleagues (WITHDRAWAL ONLY)","Ensure Stock Removal Notice is completed and attached","")</f>
        <v/>
      </c>
      <c r="N52" s="96"/>
      <c r="O52" s="96"/>
      <c r="P52" s="96"/>
      <c r="Q52" s="97"/>
      <c r="R52" s="97"/>
      <c r="S52" s="97"/>
      <c r="T52" s="98"/>
      <c r="V52" s="48"/>
      <c r="W52" s="48"/>
      <c r="X52" s="48"/>
      <c r="Y52" s="48"/>
    </row>
    <row r="53" spans="2:25" ht="70.5" customHeight="1" x14ac:dyDescent="0.35">
      <c r="B53" s="126"/>
      <c r="C53" s="111" t="s">
        <v>301</v>
      </c>
      <c r="D53" s="106"/>
      <c r="E53" s="106"/>
      <c r="F53" s="106"/>
      <c r="G53" s="106"/>
      <c r="H53" s="107"/>
      <c r="I53" s="108"/>
      <c r="J53" s="109"/>
      <c r="K53" s="110"/>
      <c r="L53" s="105" t="s">
        <v>123</v>
      </c>
      <c r="M53" s="106"/>
      <c r="N53" s="106"/>
      <c r="O53" s="106"/>
      <c r="P53" s="107"/>
      <c r="Q53" s="99"/>
      <c r="R53" s="100"/>
      <c r="S53" s="100"/>
      <c r="T53" s="101"/>
      <c r="V53" s="48"/>
      <c r="W53" s="48"/>
      <c r="X53" s="48"/>
      <c r="Y53" s="48"/>
    </row>
    <row r="54" spans="2:25" ht="28.5" customHeight="1" thickBot="1" x14ac:dyDescent="0.4">
      <c r="B54" s="127"/>
      <c r="C54" s="130" t="s">
        <v>124</v>
      </c>
      <c r="D54" s="131"/>
      <c r="E54" s="131"/>
      <c r="F54" s="131"/>
      <c r="G54" s="131"/>
      <c r="H54" s="132"/>
      <c r="I54" s="133"/>
      <c r="J54" s="134"/>
      <c r="K54" s="134"/>
      <c r="L54" s="135"/>
      <c r="M54" s="136" t="s">
        <v>125</v>
      </c>
      <c r="N54" s="137"/>
      <c r="O54" s="138"/>
      <c r="P54" s="138"/>
      <c r="Q54" s="139" t="s">
        <v>126</v>
      </c>
      <c r="R54" s="139"/>
      <c r="S54" s="128"/>
      <c r="T54" s="129"/>
      <c r="U54" s="47"/>
      <c r="V54" s="48"/>
      <c r="W54" s="48"/>
      <c r="X54" s="48"/>
      <c r="Y54" s="50"/>
    </row>
    <row r="55" spans="2:25" ht="41.25" customHeight="1" x14ac:dyDescent="0.35">
      <c r="B55" s="87" t="s">
        <v>127</v>
      </c>
      <c r="C55" s="87"/>
      <c r="D55" s="87"/>
      <c r="E55" s="87"/>
      <c r="F55" s="87"/>
      <c r="G55" s="87"/>
      <c r="H55" s="87"/>
      <c r="I55" s="87"/>
      <c r="J55" s="87"/>
      <c r="K55" s="87"/>
      <c r="L55" s="87"/>
      <c r="M55" s="87"/>
      <c r="N55" s="87"/>
      <c r="O55" s="87"/>
      <c r="P55" s="87"/>
      <c r="Q55" s="87"/>
      <c r="R55" s="87"/>
      <c r="S55" s="87"/>
      <c r="T55" s="87"/>
    </row>
    <row r="56" spans="2:25" ht="32.25" customHeight="1" x14ac:dyDescent="0.35">
      <c r="B56" s="75" t="s">
        <v>128</v>
      </c>
      <c r="C56" s="75"/>
      <c r="D56" s="75"/>
      <c r="E56" s="75"/>
      <c r="F56" s="75"/>
      <c r="G56" s="75"/>
      <c r="H56" s="75"/>
      <c r="I56" s="75"/>
      <c r="J56" s="75"/>
      <c r="K56" s="75"/>
      <c r="L56" s="75"/>
      <c r="M56" s="75"/>
      <c r="N56" s="75"/>
      <c r="O56" s="75"/>
      <c r="P56" s="75"/>
      <c r="Q56" s="75"/>
      <c r="R56" s="75"/>
      <c r="S56" s="75"/>
      <c r="T56" s="75"/>
    </row>
    <row r="57" spans="2:25" ht="52.5" customHeight="1" x14ac:dyDescent="0.5">
      <c r="B57" s="74" t="s">
        <v>299</v>
      </c>
      <c r="C57" s="74"/>
      <c r="D57" s="74"/>
      <c r="E57" s="74"/>
      <c r="F57" s="74"/>
      <c r="G57" s="74"/>
      <c r="H57" s="74"/>
      <c r="I57" s="74"/>
      <c r="J57" s="74"/>
      <c r="K57" s="74"/>
      <c r="L57" s="74"/>
      <c r="M57" s="74"/>
      <c r="N57" s="74"/>
      <c r="O57" s="74"/>
      <c r="P57" s="74"/>
      <c r="Q57" s="74"/>
      <c r="R57" s="74"/>
      <c r="S57" s="74"/>
      <c r="T57" s="74"/>
    </row>
    <row r="58" spans="2:25" ht="24" customHeight="1" x14ac:dyDescent="0.35">
      <c r="B58" s="84"/>
      <c r="C58" s="85"/>
      <c r="D58" s="85"/>
      <c r="E58" s="85"/>
      <c r="F58" s="85"/>
      <c r="G58" s="85"/>
      <c r="H58" s="85"/>
      <c r="I58" s="85"/>
      <c r="J58" s="85"/>
      <c r="K58" s="85"/>
      <c r="L58" s="85"/>
      <c r="M58" s="85"/>
      <c r="N58" s="85"/>
      <c r="O58" s="85"/>
      <c r="P58" s="85"/>
      <c r="Q58" s="85"/>
      <c r="R58" s="85"/>
      <c r="S58" s="85"/>
      <c r="T58" s="85"/>
    </row>
    <row r="59" spans="2:25" ht="76.5" customHeight="1" x14ac:dyDescent="0.35">
      <c r="B59" s="86" t="s">
        <v>300</v>
      </c>
      <c r="C59" s="86"/>
      <c r="D59" s="86"/>
      <c r="E59" s="86"/>
      <c r="F59" s="86"/>
      <c r="G59" s="86"/>
      <c r="H59" s="86"/>
      <c r="I59" s="86"/>
      <c r="J59" s="86"/>
      <c r="K59" s="86"/>
      <c r="L59" s="86"/>
      <c r="M59" s="86"/>
      <c r="N59" s="86"/>
      <c r="O59" s="86"/>
      <c r="P59" s="86"/>
      <c r="Q59" s="86"/>
      <c r="R59" s="86"/>
      <c r="S59" s="86"/>
      <c r="T59" s="86"/>
    </row>
    <row r="60" spans="2:25" ht="30" customHeight="1" x14ac:dyDescent="0.35">
      <c r="B60" s="72" t="s">
        <v>129</v>
      </c>
      <c r="C60" s="73"/>
      <c r="D60" s="73"/>
      <c r="E60" s="73"/>
      <c r="F60" s="73"/>
      <c r="G60" s="73"/>
      <c r="H60" s="73"/>
      <c r="I60" s="73"/>
      <c r="J60" s="73"/>
      <c r="K60" s="73"/>
      <c r="L60" s="73"/>
      <c r="M60" s="73"/>
      <c r="N60" s="73"/>
      <c r="O60" s="73"/>
      <c r="P60" s="73"/>
      <c r="Q60" s="73"/>
      <c r="R60" s="73"/>
      <c r="S60" s="73"/>
      <c r="T60" s="73"/>
      <c r="U60" s="73"/>
      <c r="V60" s="73"/>
      <c r="W60" s="73"/>
      <c r="X60" s="73"/>
      <c r="Y60" s="73"/>
    </row>
  </sheetData>
  <dataConsolidate/>
  <mergeCells count="177">
    <mergeCell ref="X41:Y44"/>
    <mergeCell ref="B3:Y3"/>
    <mergeCell ref="B2:Y2"/>
    <mergeCell ref="M10:O10"/>
    <mergeCell ref="P10:T10"/>
    <mergeCell ref="M11:P11"/>
    <mergeCell ref="Q11:T11"/>
    <mergeCell ref="Q7:S7"/>
    <mergeCell ref="Q8:S8"/>
    <mergeCell ref="Q25:Y25"/>
    <mergeCell ref="Q24:Y24"/>
    <mergeCell ref="Q23:Y23"/>
    <mergeCell ref="C22:Y22"/>
    <mergeCell ref="Q16:Y20"/>
    <mergeCell ref="C15:Y15"/>
    <mergeCell ref="C25:N25"/>
    <mergeCell ref="O25:P25"/>
    <mergeCell ref="C11:H11"/>
    <mergeCell ref="I11:L11"/>
    <mergeCell ref="C13:L13"/>
    <mergeCell ref="M13:T13"/>
    <mergeCell ref="C23:N23"/>
    <mergeCell ref="O23:P23"/>
    <mergeCell ref="C24:N24"/>
    <mergeCell ref="O24:P24"/>
    <mergeCell ref="B1:Y1"/>
    <mergeCell ref="B4:Y4"/>
    <mergeCell ref="C12:L12"/>
    <mergeCell ref="M12:T12"/>
    <mergeCell ref="V7:Y7"/>
    <mergeCell ref="V8:Y8"/>
    <mergeCell ref="V9:Y9"/>
    <mergeCell ref="V10:Y10"/>
    <mergeCell ref="V11:Y11"/>
    <mergeCell ref="V12:Y12"/>
    <mergeCell ref="C8:L8"/>
    <mergeCell ref="B6:B13"/>
    <mergeCell ref="C9:G9"/>
    <mergeCell ref="M9:O9"/>
    <mergeCell ref="H9:L9"/>
    <mergeCell ref="P9:T9"/>
    <mergeCell ref="C7:G7"/>
    <mergeCell ref="I7:K7"/>
    <mergeCell ref="M7:O7"/>
    <mergeCell ref="M8:O8"/>
    <mergeCell ref="V13:Y13"/>
    <mergeCell ref="C6:Y6"/>
    <mergeCell ref="C10:G10"/>
    <mergeCell ref="H10:L10"/>
    <mergeCell ref="A15:A20"/>
    <mergeCell ref="B15:B20"/>
    <mergeCell ref="C20:N20"/>
    <mergeCell ref="C17:N17"/>
    <mergeCell ref="C18:N18"/>
    <mergeCell ref="C19:N19"/>
    <mergeCell ref="O19:P19"/>
    <mergeCell ref="O18:P18"/>
    <mergeCell ref="O17:P17"/>
    <mergeCell ref="O20:P20"/>
    <mergeCell ref="C16:N16"/>
    <mergeCell ref="O16:P16"/>
    <mergeCell ref="C30:H30"/>
    <mergeCell ref="I30:L30"/>
    <mergeCell ref="M30:P30"/>
    <mergeCell ref="I43:N43"/>
    <mergeCell ref="O43:P43"/>
    <mergeCell ref="Q43:R43"/>
    <mergeCell ref="C40:D40"/>
    <mergeCell ref="M33:P33"/>
    <mergeCell ref="Q33:T33"/>
    <mergeCell ref="M34:T34"/>
    <mergeCell ref="C35:H35"/>
    <mergeCell ref="I35:L35"/>
    <mergeCell ref="M35:P35"/>
    <mergeCell ref="Q35:T35"/>
    <mergeCell ref="I34:L34"/>
    <mergeCell ref="S40:T40"/>
    <mergeCell ref="Q40:R40"/>
    <mergeCell ref="O40:P40"/>
    <mergeCell ref="I33:L33"/>
    <mergeCell ref="C34:H34"/>
    <mergeCell ref="L38:P38"/>
    <mergeCell ref="Q38:T38"/>
    <mergeCell ref="E40:F40"/>
    <mergeCell ref="E41:F41"/>
    <mergeCell ref="V40:W40"/>
    <mergeCell ref="C41:D41"/>
    <mergeCell ref="G41:H41"/>
    <mergeCell ref="O41:P41"/>
    <mergeCell ref="C49:L49"/>
    <mergeCell ref="Q47:T47"/>
    <mergeCell ref="C45:P45"/>
    <mergeCell ref="O26:P26"/>
    <mergeCell ref="C26:N26"/>
    <mergeCell ref="C29:Y29"/>
    <mergeCell ref="X40:Y40"/>
    <mergeCell ref="M31:P31"/>
    <mergeCell ref="Q27:Y27"/>
    <mergeCell ref="Q26:Y26"/>
    <mergeCell ref="C32:H32"/>
    <mergeCell ref="I32:L32"/>
    <mergeCell ref="M32:P32"/>
    <mergeCell ref="I31:L31"/>
    <mergeCell ref="C31:H31"/>
    <mergeCell ref="Q31:T31"/>
    <mergeCell ref="Q30:T30"/>
    <mergeCell ref="M36:P36"/>
    <mergeCell ref="Q36:T36"/>
    <mergeCell ref="C36:L36"/>
    <mergeCell ref="C27:N27"/>
    <mergeCell ref="O27:P27"/>
    <mergeCell ref="B29:B54"/>
    <mergeCell ref="S54:T54"/>
    <mergeCell ref="C54:H54"/>
    <mergeCell ref="I54:L54"/>
    <mergeCell ref="M54:N54"/>
    <mergeCell ref="O54:P54"/>
    <mergeCell ref="Q54:R54"/>
    <mergeCell ref="C48:L48"/>
    <mergeCell ref="I46:L46"/>
    <mergeCell ref="M46:P46"/>
    <mergeCell ref="Q46:T46"/>
    <mergeCell ref="C47:H47"/>
    <mergeCell ref="I47:L47"/>
    <mergeCell ref="M47:P47"/>
    <mergeCell ref="C43:D43"/>
    <mergeCell ref="M37:P37"/>
    <mergeCell ref="Q37:T37"/>
    <mergeCell ref="C33:H33"/>
    <mergeCell ref="C39:T39"/>
    <mergeCell ref="Q32:T32"/>
    <mergeCell ref="B22:B27"/>
    <mergeCell ref="M48:T48"/>
    <mergeCell ref="B60:Y60"/>
    <mergeCell ref="B57:T57"/>
    <mergeCell ref="B56:T56"/>
    <mergeCell ref="V44:W44"/>
    <mergeCell ref="V41:W41"/>
    <mergeCell ref="V42:W42"/>
    <mergeCell ref="V43:W43"/>
    <mergeCell ref="G40:H40"/>
    <mergeCell ref="I40:N40"/>
    <mergeCell ref="B58:T58"/>
    <mergeCell ref="B59:T59"/>
    <mergeCell ref="B55:T55"/>
    <mergeCell ref="C46:H46"/>
    <mergeCell ref="Q45:T45"/>
    <mergeCell ref="C52:L52"/>
    <mergeCell ref="M52:T52"/>
    <mergeCell ref="Q53:T53"/>
    <mergeCell ref="C51:Y51"/>
    <mergeCell ref="L53:P53"/>
    <mergeCell ref="I53:K53"/>
    <mergeCell ref="C53:H53"/>
    <mergeCell ref="C50:L50"/>
    <mergeCell ref="M50:T50"/>
    <mergeCell ref="M49:T49"/>
    <mergeCell ref="Q41:R41"/>
    <mergeCell ref="S41:T41"/>
    <mergeCell ref="I41:N41"/>
    <mergeCell ref="C44:D44"/>
    <mergeCell ref="G44:H44"/>
    <mergeCell ref="I44:N44"/>
    <mergeCell ref="O44:P44"/>
    <mergeCell ref="Q44:R44"/>
    <mergeCell ref="S44:T44"/>
    <mergeCell ref="S43:T43"/>
    <mergeCell ref="G42:H42"/>
    <mergeCell ref="I42:N42"/>
    <mergeCell ref="O42:P42"/>
    <mergeCell ref="Q42:R42"/>
    <mergeCell ref="S42:T42"/>
    <mergeCell ref="C42:D42"/>
    <mergeCell ref="G43:H43"/>
    <mergeCell ref="E42:F42"/>
    <mergeCell ref="E43:F43"/>
    <mergeCell ref="E44:F44"/>
  </mergeCells>
  <conditionalFormatting sqref="C51">
    <cfRule type="cellIs" dxfId="49" priority="4" operator="equal">
      <formula>"ERROR - information previously entered in Fairshare Rationale section indicates product is not eligible to give to colleagues"</formula>
    </cfRule>
  </conditionalFormatting>
  <conditionalFormatting sqref="M34:T34">
    <cfRule type="cellIs" dxfId="48" priority="33" operator="equal">
      <formula>"As Hazardous product - Enter more details on specific tab"</formula>
    </cfRule>
  </conditionalFormatting>
  <conditionalFormatting sqref="M52:T52">
    <cfRule type="cellIs" dxfId="47" priority="8" operator="equal">
      <formula>"Ensure Stock Removal Notice is completed and attached"</formula>
    </cfRule>
  </conditionalFormatting>
  <conditionalFormatting sqref="O16:P20">
    <cfRule type="cellIs" dxfId="46" priority="3" operator="equal">
      <formula>"$M$13:$N$17=""yes"""</formula>
    </cfRule>
  </conditionalFormatting>
  <conditionalFormatting sqref="Q23">
    <cfRule type="cellIs" dxfId="45" priority="21" operator="equal">
      <formula>"Continue to Question 2"</formula>
    </cfRule>
    <cfRule type="cellIs" dxfId="44" priority="26" operator="equal">
      <formula>"STOP - Vendor Branded Stock is NOT permitted"</formula>
    </cfRule>
  </conditionalFormatting>
  <conditionalFormatting sqref="Q24">
    <cfRule type="cellIs" dxfId="43" priority="20" operator="equal">
      <formula>"Continue to Question 3"</formula>
    </cfRule>
    <cfRule type="cellIs" dxfId="42" priority="25" operator="equal">
      <formula>"STOP - Recall Stock is NOT permitted"</formula>
    </cfRule>
  </conditionalFormatting>
  <conditionalFormatting sqref="Q25">
    <cfRule type="cellIs" dxfId="41" priority="19" operator="equal">
      <formula>"Continue to Question 4"</formula>
    </cfRule>
    <cfRule type="cellIs" dxfId="40" priority="24" operator="equal">
      <formula>"STOP - not fit for human consumption"</formula>
    </cfRule>
  </conditionalFormatting>
  <conditionalFormatting sqref="Q26">
    <cfRule type="cellIs" dxfId="39" priority="18" operator="equal">
      <formula>"Continue to Question 5"</formula>
    </cfRule>
    <cfRule type="cellIs" dxfId="38" priority="23" operator="equal">
      <formula>"STOP - products with duty are not permitted"</formula>
    </cfRule>
  </conditionalFormatting>
  <conditionalFormatting sqref="Q27">
    <cfRule type="cellIs" dxfId="37" priority="17" operator="equal">
      <formula>"Product is suitable to give to Depot-Fairshare (food only) and Store-Store Colleagues (food and non-food)"</formula>
    </cfRule>
    <cfRule type="cellIs" dxfId="36" priority="22" operator="equal">
      <formula>"STOP - ensure the above form and Store alert states NOT FIT FOR HUMAN CONSUMPTION"</formula>
    </cfRule>
  </conditionalFormatting>
  <conditionalFormatting sqref="V7:V13">
    <cfRule type="cellIs" dxfId="35" priority="1" operator="equal">
      <formula>"Continue to Question 3"</formula>
    </cfRule>
    <cfRule type="cellIs" dxfId="34" priority="2" operator="equal">
      <formula>"STOP - Recall Stock is NOT permitted"</formula>
    </cfRule>
  </conditionalFormatting>
  <dataValidations count="1">
    <dataValidation allowBlank="1" showInputMessage="1" showErrorMessage="1" promptTitle="Product Description" prompt="start Product Description with Brand name if Vendor Branded or Co-op if Co-op Own Brand" sqref="I41:N41" xr:uid="{72AD472F-2ED2-4132-BF9C-394B27DDB23B}"/>
  </dataValidations>
  <pageMargins left="0.11811023622047245" right="0.11811023622047245" top="0.15748031496062992" bottom="0.15748031496062992" header="0" footer="0"/>
  <pageSetup paperSize="8" scale="50" orientation="portrait" cellComments="asDisplayed" r:id="rId1"/>
  <headerFooter>
    <oddFooter xml:space="preserve">&amp;C_x000D_&amp;1#&amp;"Calibri"&amp;10&amp;K000000 BUSINESS USE </oddFooter>
  </headerFooter>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100-000000000000}">
          <x14:formula1>
            <xm:f>Lists!$A$2:$A$4</xm:f>
          </x14:formula1>
          <xm:sqref>I32:L32</xm:sqref>
        </x14:dataValidation>
        <x14:dataValidation type="list" allowBlank="1" showInputMessage="1" showErrorMessage="1" xr:uid="{00000000-0002-0000-0100-000001000000}">
          <x14:formula1>
            <xm:f>Lists!$B$2:$B$4</xm:f>
          </x14:formula1>
          <xm:sqref>I33:L33</xm:sqref>
        </x14:dataValidation>
        <x14:dataValidation type="list" allowBlank="1" showInputMessage="1" showErrorMessage="1" xr:uid="{00000000-0002-0000-0100-000002000000}">
          <x14:formula1>
            <xm:f>Lists!$C$2:$C$4</xm:f>
          </x14:formula1>
          <xm:sqref>Q33:T33 Q53:T53 P9:T9 O23:P27 O16:P20 Q45:T45</xm:sqref>
        </x14:dataValidation>
        <x14:dataValidation type="list" allowBlank="1" showInputMessage="1" showErrorMessage="1" xr:uid="{00000000-0002-0000-0100-000003000000}">
          <x14:formula1>
            <xm:f>Lists!$D$2:$D$6</xm:f>
          </x14:formula1>
          <xm:sqref>Q35:T35</xm:sqref>
        </x14:dataValidation>
        <x14:dataValidation type="list" allowBlank="1" showInputMessage="1" showErrorMessage="1" xr:uid="{00000000-0002-0000-0100-000004000000}">
          <x14:formula1>
            <xm:f>Lists!$E$2:$E$4</xm:f>
          </x14:formula1>
          <xm:sqref>I46:L46</xm:sqref>
        </x14:dataValidation>
        <x14:dataValidation type="list" allowBlank="1" showInputMessage="1" showErrorMessage="1" xr:uid="{00000000-0002-0000-0100-000005000000}">
          <x14:formula1>
            <xm:f>Lists!$F$2:$F$7</xm:f>
          </x14:formula1>
          <xm:sqref>I47:L47</xm:sqref>
        </x14:dataValidation>
        <x14:dataValidation type="list" allowBlank="1" showInputMessage="1" showErrorMessage="1" xr:uid="{00000000-0002-0000-0100-000006000000}">
          <x14:formula1>
            <xm:f>Lists!$I$2:$I$7</xm:f>
          </x14:formula1>
          <xm:sqref>H10:L10</xm:sqref>
        </x14:dataValidation>
        <x14:dataValidation type="list" allowBlank="1" showInputMessage="1" showErrorMessage="1" xr:uid="{00000000-0002-0000-0100-000007000000}">
          <x14:formula1>
            <xm:f>Lists!$A$11:$A$16</xm:f>
          </x14:formula1>
          <xm:sqref>M48:T48</xm:sqref>
        </x14:dataValidation>
        <x14:dataValidation type="list" allowBlank="1" showInputMessage="1" showErrorMessage="1" xr:uid="{00000000-0002-0000-0100-000008000000}">
          <x14:formula1>
            <xm:f>Lists!$B$11:$B$16</xm:f>
          </x14:formula1>
          <xm:sqref>M50:T50</xm:sqref>
        </x14:dataValidation>
        <x14:dataValidation type="list" allowBlank="1" showInputMessage="1" showErrorMessage="1" xr:uid="{00000000-0002-0000-0100-000009000000}">
          <x14:formula1>
            <xm:f>Lists!$G$2:$G$4</xm:f>
          </x14:formula1>
          <xm:sqref>M12</xm:sqref>
        </x14:dataValidation>
        <x14:dataValidation type="list" allowBlank="1" showInputMessage="1" showErrorMessage="1" xr:uid="{00000000-0002-0000-0100-00000A000000}">
          <x14:formula1>
            <xm:f>Lists!$A$17:$A$19</xm:f>
          </x14:formula1>
          <xm:sqref>Q36:T36</xm:sqref>
        </x14:dataValidation>
        <x14:dataValidation type="list" allowBlank="1" showInputMessage="1" showErrorMessage="1" xr:uid="{00000000-0002-0000-0100-00000B000000}">
          <x14:formula1>
            <xm:f>Lists!$A$25:$A$41</xm:f>
          </x14:formula1>
          <xm:sqref>I11:L11</xm:sqref>
        </x14:dataValidation>
        <x14:dataValidation type="list" allowBlank="1" showInputMessage="1" showErrorMessage="1" xr:uid="{00000000-0002-0000-0100-00000C000000}">
          <x14:formula1>
            <xm:f>Lists!$C$2:$C$5</xm:f>
          </x14:formula1>
          <xm:sqref>I53:K53</xm:sqref>
        </x14:dataValidation>
        <x14:dataValidation type="list" allowBlank="1" showInputMessage="1" showErrorMessage="1" xr:uid="{00000000-0002-0000-0100-00000D000000}">
          <x14:formula1>
            <xm:f>Lists!$A$20:$A$21</xm:f>
          </x14:formula1>
          <xm:sqref>Q37:T38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B1:H68"/>
  <sheetViews>
    <sheetView showGridLines="0" zoomScale="80" zoomScaleNormal="80" workbookViewId="0">
      <pane ySplit="4" topLeftCell="A5" activePane="bottomLeft" state="frozen"/>
      <selection pane="bottomLeft" activeCell="B1" sqref="B1:H1"/>
    </sheetView>
  </sheetViews>
  <sheetFormatPr defaultColWidth="9.1796875" defaultRowHeight="15.5" x14ac:dyDescent="0.35"/>
  <cols>
    <col min="1" max="2" width="7.81640625" style="1" customWidth="1"/>
    <col min="3" max="7" width="24.81640625" style="1" customWidth="1"/>
    <col min="8" max="8" width="24.81640625" style="6" customWidth="1"/>
    <col min="9" max="16384" width="9.1796875" style="1"/>
  </cols>
  <sheetData>
    <row r="1" spans="2:8" ht="32.5" customHeight="1" thickBot="1" x14ac:dyDescent="0.4">
      <c r="B1" s="269" t="s">
        <v>65</v>
      </c>
      <c r="C1" s="269"/>
      <c r="D1" s="269"/>
      <c r="E1" s="269"/>
      <c r="F1" s="269"/>
      <c r="G1" s="269"/>
      <c r="H1" s="269"/>
    </row>
    <row r="2" spans="2:8" ht="51" customHeight="1" thickBot="1" x14ac:dyDescent="0.4">
      <c r="B2" s="270" t="s">
        <v>66</v>
      </c>
      <c r="C2" s="271"/>
      <c r="D2" s="271"/>
      <c r="E2" s="271"/>
      <c r="F2" s="271"/>
      <c r="G2" s="271"/>
      <c r="H2" s="272"/>
    </row>
    <row r="3" spans="2:8" ht="38.25" customHeight="1" x14ac:dyDescent="0.35">
      <c r="B3" s="273" t="s">
        <v>130</v>
      </c>
      <c r="C3" s="276" t="s">
        <v>131</v>
      </c>
      <c r="D3" s="277"/>
      <c r="E3" s="277"/>
      <c r="F3" s="277"/>
      <c r="G3" s="277"/>
      <c r="H3" s="278"/>
    </row>
    <row r="4" spans="2:8" ht="28.5" customHeight="1" x14ac:dyDescent="0.35">
      <c r="B4" s="274"/>
      <c r="C4" s="279" t="s">
        <v>132</v>
      </c>
      <c r="D4" s="279"/>
      <c r="E4" s="279"/>
      <c r="F4" s="279"/>
      <c r="G4" s="280" t="s">
        <v>9</v>
      </c>
      <c r="H4" s="281"/>
    </row>
    <row r="5" spans="2:8" ht="27.75" customHeight="1" thickBot="1" x14ac:dyDescent="0.4">
      <c r="B5" s="274"/>
      <c r="C5" s="282" t="s">
        <v>133</v>
      </c>
      <c r="D5" s="283"/>
      <c r="E5" s="283"/>
      <c r="F5" s="284"/>
      <c r="G5" s="284"/>
      <c r="H5" s="285"/>
    </row>
    <row r="6" spans="2:8" ht="32.25" customHeight="1" thickTop="1" x14ac:dyDescent="0.35">
      <c r="B6" s="274"/>
      <c r="C6" s="286" t="s">
        <v>134</v>
      </c>
      <c r="D6" s="286"/>
      <c r="E6" s="287"/>
      <c r="F6" s="290" t="s">
        <v>135</v>
      </c>
      <c r="G6" s="286"/>
      <c r="H6" s="291"/>
    </row>
    <row r="7" spans="2:8" ht="13.5" customHeight="1" thickBot="1" x14ac:dyDescent="0.4">
      <c r="B7" s="274"/>
      <c r="C7" s="288"/>
      <c r="D7" s="288"/>
      <c r="E7" s="289"/>
      <c r="F7" s="292"/>
      <c r="G7" s="288"/>
      <c r="H7" s="293"/>
    </row>
    <row r="8" spans="2:8" ht="32.25" customHeight="1" thickTop="1" x14ac:dyDescent="0.35">
      <c r="B8" s="274"/>
      <c r="C8" s="294"/>
      <c r="D8" s="294"/>
      <c r="E8" s="295"/>
      <c r="F8" s="300"/>
      <c r="G8" s="294"/>
      <c r="H8" s="301"/>
    </row>
    <row r="9" spans="2:8" ht="32.25" customHeight="1" x14ac:dyDescent="0.35">
      <c r="B9" s="274"/>
      <c r="C9" s="296"/>
      <c r="D9" s="296"/>
      <c r="E9" s="297"/>
      <c r="F9" s="302"/>
      <c r="G9" s="296"/>
      <c r="H9" s="303"/>
    </row>
    <row r="10" spans="2:8" ht="32.25" customHeight="1" x14ac:dyDescent="0.35">
      <c r="B10" s="274"/>
      <c r="C10" s="296"/>
      <c r="D10" s="296"/>
      <c r="E10" s="297"/>
      <c r="F10" s="302"/>
      <c r="G10" s="296"/>
      <c r="H10" s="303"/>
    </row>
    <row r="11" spans="2:8" ht="2.25" customHeight="1" thickBot="1" x14ac:dyDescent="0.4">
      <c r="B11" s="275"/>
      <c r="C11" s="298"/>
      <c r="D11" s="298"/>
      <c r="E11" s="299"/>
      <c r="F11" s="304"/>
      <c r="G11" s="298"/>
      <c r="H11" s="305"/>
    </row>
    <row r="12" spans="2:8" ht="33" customHeight="1" x14ac:dyDescent="0.35">
      <c r="H12" s="1"/>
    </row>
    <row r="13" spans="2:8" ht="32.25" customHeight="1" x14ac:dyDescent="0.35">
      <c r="H13" s="1"/>
    </row>
    <row r="14" spans="2:8" ht="105.75" customHeight="1" x14ac:dyDescent="0.35">
      <c r="H14" s="1"/>
    </row>
    <row r="15" spans="2:8" ht="30" customHeight="1" x14ac:dyDescent="0.35">
      <c r="H15" s="1"/>
    </row>
    <row r="16" spans="2:8" x14ac:dyDescent="0.35">
      <c r="H16" s="1"/>
    </row>
    <row r="17" spans="3:8" ht="31.5" customHeight="1" x14ac:dyDescent="0.35">
      <c r="H17" s="1"/>
    </row>
    <row r="18" spans="3:8" x14ac:dyDescent="0.35">
      <c r="H18" s="1"/>
    </row>
    <row r="19" spans="3:8" ht="20.25" customHeight="1" x14ac:dyDescent="0.35">
      <c r="H19" s="1"/>
    </row>
    <row r="20" spans="3:8" ht="21" customHeight="1" x14ac:dyDescent="0.35">
      <c r="H20" s="1"/>
    </row>
    <row r="21" spans="3:8" ht="53.25" customHeight="1" x14ac:dyDescent="0.35">
      <c r="H21" s="1"/>
    </row>
    <row r="22" spans="3:8" ht="30" customHeight="1" x14ac:dyDescent="0.35">
      <c r="H22" s="1"/>
    </row>
    <row r="23" spans="3:8" ht="21" customHeight="1" x14ac:dyDescent="0.35">
      <c r="H23" s="1"/>
    </row>
    <row r="24" spans="3:8" ht="21.75" customHeight="1" x14ac:dyDescent="0.35">
      <c r="H24" s="1"/>
    </row>
    <row r="25" spans="3:8" ht="28.5" customHeight="1" x14ac:dyDescent="0.35">
      <c r="H25" s="1"/>
    </row>
    <row r="26" spans="3:8" ht="26.25" customHeight="1" x14ac:dyDescent="0.35">
      <c r="H26" s="1"/>
    </row>
    <row r="27" spans="3:8" s="5" customFormat="1" ht="38.25" customHeight="1" x14ac:dyDescent="0.35"/>
    <row r="28" spans="3:8" s="5" customFormat="1" ht="21" customHeight="1" x14ac:dyDescent="0.35"/>
    <row r="29" spans="3:8" s="5" customFormat="1" ht="24" customHeight="1" x14ac:dyDescent="0.35"/>
    <row r="30" spans="3:8" s="5" customFormat="1" ht="33" customHeight="1" x14ac:dyDescent="0.35">
      <c r="C30" s="7"/>
      <c r="D30" s="7"/>
      <c r="E30" s="7"/>
      <c r="F30" s="7"/>
      <c r="G30" s="7"/>
      <c r="H30" s="8"/>
    </row>
    <row r="31" spans="3:8" ht="24.75" customHeight="1" x14ac:dyDescent="0.35"/>
    <row r="32" spans="3:8" ht="27" customHeight="1" x14ac:dyDescent="0.35"/>
    <row r="33" spans="8:8" ht="19.5" customHeight="1" x14ac:dyDescent="0.35"/>
    <row r="34" spans="8:8" ht="27" customHeight="1" x14ac:dyDescent="0.35"/>
    <row r="35" spans="8:8" ht="25.5" customHeight="1" x14ac:dyDescent="0.35"/>
    <row r="36" spans="8:8" ht="31.5" customHeight="1" x14ac:dyDescent="0.35"/>
    <row r="37" spans="8:8" ht="31.5" customHeight="1" x14ac:dyDescent="0.35"/>
    <row r="38" spans="8:8" ht="31.5" customHeight="1" x14ac:dyDescent="0.35"/>
    <row r="39" spans="8:8" ht="31.5" customHeight="1" x14ac:dyDescent="0.35"/>
    <row r="40" spans="8:8" ht="36" customHeight="1" x14ac:dyDescent="0.35"/>
    <row r="41" spans="8:8" ht="28.5" customHeight="1" x14ac:dyDescent="0.35"/>
    <row r="42" spans="8:8" s="5" customFormat="1" ht="18" customHeight="1" x14ac:dyDescent="0.35">
      <c r="H42" s="8"/>
    </row>
    <row r="43" spans="8:8" s="5" customFormat="1" ht="24.75" customHeight="1" x14ac:dyDescent="0.35">
      <c r="H43" s="8"/>
    </row>
    <row r="44" spans="8:8" s="5" customFormat="1" ht="30.75" customHeight="1" x14ac:dyDescent="0.35">
      <c r="H44" s="8"/>
    </row>
    <row r="45" spans="8:8" ht="31.5" customHeight="1" x14ac:dyDescent="0.35"/>
    <row r="46" spans="8:8" ht="39.75" customHeight="1" x14ac:dyDescent="0.35"/>
    <row r="47" spans="8:8" ht="39.75" customHeight="1" x14ac:dyDescent="0.35"/>
    <row r="48" spans="8:8" ht="39.75" customHeight="1" x14ac:dyDescent="0.35"/>
    <row r="49" spans="8:8" ht="35.25" customHeight="1" x14ac:dyDescent="0.35"/>
    <row r="50" spans="8:8" ht="28.5" customHeight="1" x14ac:dyDescent="0.35"/>
    <row r="51" spans="8:8" s="5" customFormat="1" ht="33" customHeight="1" x14ac:dyDescent="0.35">
      <c r="H51" s="8"/>
    </row>
    <row r="52" spans="8:8" s="5" customFormat="1" ht="24.75" customHeight="1" x14ac:dyDescent="0.35">
      <c r="H52" s="8"/>
    </row>
    <row r="53" spans="8:8" s="5" customFormat="1" ht="30.75" customHeight="1" x14ac:dyDescent="0.35">
      <c r="H53" s="8"/>
    </row>
    <row r="54" spans="8:8" ht="31.5" customHeight="1" x14ac:dyDescent="0.35"/>
    <row r="55" spans="8:8" ht="34.5" customHeight="1" x14ac:dyDescent="0.35"/>
    <row r="56" spans="8:8" ht="28.5" customHeight="1" x14ac:dyDescent="0.35"/>
    <row r="57" spans="8:8" ht="28.5" customHeight="1" x14ac:dyDescent="0.35"/>
    <row r="58" spans="8:8" ht="28.5" customHeight="1" x14ac:dyDescent="0.35"/>
    <row r="59" spans="8:8" ht="27" customHeight="1" x14ac:dyDescent="0.35"/>
    <row r="60" spans="8:8" ht="29.25" customHeight="1" x14ac:dyDescent="0.35"/>
    <row r="61" spans="8:8" ht="27.75" customHeight="1" x14ac:dyDescent="0.35"/>
    <row r="62" spans="8:8" ht="31.5" customHeight="1" x14ac:dyDescent="0.35"/>
    <row r="63" spans="8:8" ht="30.75" customHeight="1" x14ac:dyDescent="0.35"/>
    <row r="64" spans="8:8" ht="33" customHeight="1" x14ac:dyDescent="0.35"/>
    <row r="65" spans="8:8" ht="28.5" customHeight="1" x14ac:dyDescent="0.35"/>
    <row r="66" spans="8:8" s="5" customFormat="1" ht="18" customHeight="1" x14ac:dyDescent="0.35">
      <c r="H66" s="8"/>
    </row>
    <row r="67" spans="8:8" s="5" customFormat="1" ht="25.5" customHeight="1" x14ac:dyDescent="0.35">
      <c r="H67" s="8"/>
    </row>
    <row r="68" spans="8:8" ht="28.5" customHeight="1" x14ac:dyDescent="0.35"/>
  </sheetData>
  <mergeCells count="11">
    <mergeCell ref="B1:H1"/>
    <mergeCell ref="B2:H2"/>
    <mergeCell ref="B3:B11"/>
    <mergeCell ref="C3:H3"/>
    <mergeCell ref="C4:F4"/>
    <mergeCell ref="G4:H4"/>
    <mergeCell ref="C5:H5"/>
    <mergeCell ref="C6:E7"/>
    <mergeCell ref="F6:H7"/>
    <mergeCell ref="C8:E11"/>
    <mergeCell ref="F8:H11"/>
  </mergeCells>
  <pageMargins left="0.11811023622047245" right="0.11811023622047245" top="0.15748031496062992" bottom="0.15748031496062992" header="0" footer="0"/>
  <pageSetup paperSize="8" scale="92" orientation="portrait" r:id="rId1"/>
  <headerFooter>
    <oddFooter xml:space="preserve">&amp;C_x000D_&amp;1#&amp;"Calibri"&amp;10&amp;K000000 BUSINESS USE </oddFooter>
  </headerFooter>
  <drawing r:id="rId2"/>
  <legacyDrawing r:id="rId3"/>
  <oleObjects>
    <mc:AlternateContent xmlns:mc="http://schemas.openxmlformats.org/markup-compatibility/2006">
      <mc:Choice Requires="x14">
        <oleObject progId="Document" dvAspect="DVASPECT_ICON" shapeId="1025" r:id="rId4">
          <objectPr defaultSize="0" autoPict="0" r:id="rId5">
            <anchor moveWithCells="1">
              <from>
                <xdr:col>6</xdr:col>
                <xdr:colOff>184150</xdr:colOff>
                <xdr:row>7</xdr:row>
                <xdr:rowOff>107950</xdr:rowOff>
              </from>
              <to>
                <xdr:col>6</xdr:col>
                <xdr:colOff>1390650</xdr:colOff>
                <xdr:row>9</xdr:row>
                <xdr:rowOff>304800</xdr:rowOff>
              </to>
            </anchor>
          </objectPr>
        </oleObject>
      </mc:Choice>
      <mc:Fallback>
        <oleObject progId="Document" dvAspect="DVASPECT_ICON" shapeId="1025" r:id="rId4"/>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'\\praxenusersvf\data\forre\Desktop\[Product Recalls Action Notification (PAN) v2.xlsx]Lists'!#REF!</xm:f>
          </x14:formula1>
          <xm:sqref>G4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0000"/>
    <pageSetUpPr fitToPage="1"/>
  </sheetPr>
  <dimension ref="B1:R3031"/>
  <sheetViews>
    <sheetView showGridLines="0" topLeftCell="B4" zoomScale="80" zoomScaleNormal="80" workbookViewId="0">
      <selection activeCell="B1" sqref="B1:C1"/>
    </sheetView>
  </sheetViews>
  <sheetFormatPr defaultRowHeight="14.5" x14ac:dyDescent="0.35"/>
  <cols>
    <col min="1" max="1" width="5.26953125" customWidth="1"/>
    <col min="2" max="3" width="92.54296875" customWidth="1"/>
  </cols>
  <sheetData>
    <row r="1" spans="2:18" ht="30" customHeight="1" thickBot="1" x14ac:dyDescent="0.4">
      <c r="B1" s="269" t="s">
        <v>65</v>
      </c>
      <c r="C1" s="269"/>
      <c r="D1" s="7"/>
      <c r="E1" s="7"/>
      <c r="F1" s="7"/>
      <c r="G1" s="7"/>
      <c r="H1" s="7"/>
      <c r="I1" s="7"/>
      <c r="J1" s="7"/>
      <c r="K1" s="7"/>
      <c r="L1" s="7"/>
      <c r="M1" s="7"/>
      <c r="N1" s="7"/>
      <c r="O1" s="7"/>
      <c r="P1" s="7"/>
      <c r="Q1" s="7"/>
      <c r="R1" s="7"/>
    </row>
    <row r="2" spans="2:18" s="1" customFormat="1" ht="60" customHeight="1" thickBot="1" x14ac:dyDescent="0.4">
      <c r="B2" s="306" t="s">
        <v>66</v>
      </c>
      <c r="C2" s="307"/>
    </row>
    <row r="3" spans="2:18" s="1" customFormat="1" ht="36.75" customHeight="1" thickBot="1" x14ac:dyDescent="0.4">
      <c r="B3" s="308" t="s">
        <v>136</v>
      </c>
      <c r="C3" s="309"/>
    </row>
    <row r="4" spans="2:18" s="1" customFormat="1" ht="42.75" customHeight="1" thickBot="1" x14ac:dyDescent="0.4">
      <c r="B4" s="310" t="s">
        <v>137</v>
      </c>
      <c r="C4" s="311"/>
    </row>
    <row r="5" spans="2:18" s="1" customFormat="1" ht="31.5" customHeight="1" x14ac:dyDescent="0.35">
      <c r="B5" s="26" t="s">
        <v>138</v>
      </c>
      <c r="C5" s="27" t="s">
        <v>139</v>
      </c>
    </row>
    <row r="6" spans="2:18" x14ac:dyDescent="0.35">
      <c r="B6" s="14"/>
      <c r="C6" s="14"/>
    </row>
    <row r="7" spans="2:18" x14ac:dyDescent="0.35">
      <c r="B7" s="14"/>
      <c r="C7" s="14"/>
    </row>
    <row r="8" spans="2:18" x14ac:dyDescent="0.35">
      <c r="B8" s="14"/>
      <c r="C8" s="14"/>
    </row>
    <row r="9" spans="2:18" x14ac:dyDescent="0.35">
      <c r="B9" s="14"/>
      <c r="C9" s="14"/>
    </row>
    <row r="10" spans="2:18" x14ac:dyDescent="0.35">
      <c r="B10" s="14"/>
      <c r="C10" s="14"/>
    </row>
    <row r="11" spans="2:18" x14ac:dyDescent="0.35">
      <c r="B11" s="14"/>
      <c r="C11" s="14"/>
    </row>
    <row r="12" spans="2:18" x14ac:dyDescent="0.35">
      <c r="B12" s="14"/>
      <c r="C12" s="14"/>
    </row>
    <row r="13" spans="2:18" x14ac:dyDescent="0.35">
      <c r="B13" s="14"/>
      <c r="C13" s="14"/>
    </row>
    <row r="14" spans="2:18" x14ac:dyDescent="0.35">
      <c r="B14" s="14"/>
      <c r="C14" s="14"/>
    </row>
    <row r="15" spans="2:18" x14ac:dyDescent="0.35">
      <c r="B15" s="14"/>
      <c r="C15" s="14"/>
    </row>
    <row r="16" spans="2:18" x14ac:dyDescent="0.35">
      <c r="B16" s="14"/>
      <c r="C16" s="14"/>
    </row>
    <row r="17" spans="2:3" x14ac:dyDescent="0.35">
      <c r="B17" s="14"/>
      <c r="C17" s="14"/>
    </row>
    <row r="18" spans="2:3" x14ac:dyDescent="0.35">
      <c r="B18" s="14"/>
      <c r="C18" s="14"/>
    </row>
    <row r="19" spans="2:3" x14ac:dyDescent="0.35">
      <c r="B19" s="14"/>
      <c r="C19" s="14"/>
    </row>
    <row r="20" spans="2:3" x14ac:dyDescent="0.35">
      <c r="B20" s="14"/>
      <c r="C20" s="14"/>
    </row>
    <row r="21" spans="2:3" x14ac:dyDescent="0.35">
      <c r="B21" s="14"/>
      <c r="C21" s="14"/>
    </row>
    <row r="22" spans="2:3" x14ac:dyDescent="0.35">
      <c r="B22" s="14"/>
      <c r="C22" s="14"/>
    </row>
    <row r="23" spans="2:3" x14ac:dyDescent="0.35">
      <c r="B23" s="14"/>
      <c r="C23" s="14"/>
    </row>
    <row r="24" spans="2:3" x14ac:dyDescent="0.35">
      <c r="B24" s="14"/>
      <c r="C24" s="14"/>
    </row>
    <row r="25" spans="2:3" x14ac:dyDescent="0.35">
      <c r="B25" s="14"/>
      <c r="C25" s="14"/>
    </row>
    <row r="26" spans="2:3" x14ac:dyDescent="0.35">
      <c r="B26" s="14"/>
      <c r="C26" s="14"/>
    </row>
    <row r="27" spans="2:3" x14ac:dyDescent="0.35">
      <c r="B27" s="14"/>
      <c r="C27" s="14"/>
    </row>
    <row r="28" spans="2:3" x14ac:dyDescent="0.35">
      <c r="B28" s="14"/>
      <c r="C28" s="14"/>
    </row>
    <row r="29" spans="2:3" x14ac:dyDescent="0.35">
      <c r="B29" s="14"/>
      <c r="C29" s="14"/>
    </row>
    <row r="30" spans="2:3" x14ac:dyDescent="0.35">
      <c r="B30" s="14"/>
      <c r="C30" s="14"/>
    </row>
    <row r="31" spans="2:3" x14ac:dyDescent="0.35">
      <c r="B31" s="14"/>
      <c r="C31" s="14"/>
    </row>
    <row r="32" spans="2:3" x14ac:dyDescent="0.35">
      <c r="B32" s="14"/>
      <c r="C32" s="14"/>
    </row>
    <row r="33" spans="2:3" x14ac:dyDescent="0.35">
      <c r="B33" s="14"/>
      <c r="C33" s="14"/>
    </row>
    <row r="34" spans="2:3" x14ac:dyDescent="0.35">
      <c r="B34" s="14"/>
      <c r="C34" s="14"/>
    </row>
    <row r="35" spans="2:3" x14ac:dyDescent="0.35">
      <c r="B35" s="14"/>
      <c r="C35" s="14"/>
    </row>
    <row r="36" spans="2:3" x14ac:dyDescent="0.35">
      <c r="B36" s="14"/>
      <c r="C36" s="14"/>
    </row>
    <row r="37" spans="2:3" x14ac:dyDescent="0.35">
      <c r="B37" s="14"/>
      <c r="C37" s="14"/>
    </row>
    <row r="38" spans="2:3" x14ac:dyDescent="0.35">
      <c r="B38" s="14"/>
      <c r="C38" s="14"/>
    </row>
    <row r="39" spans="2:3" x14ac:dyDescent="0.35">
      <c r="B39" s="14"/>
      <c r="C39" s="14"/>
    </row>
    <row r="40" spans="2:3" x14ac:dyDescent="0.35">
      <c r="B40" s="14"/>
      <c r="C40" s="14"/>
    </row>
    <row r="41" spans="2:3" x14ac:dyDescent="0.35">
      <c r="B41" s="14"/>
      <c r="C41" s="14"/>
    </row>
    <row r="42" spans="2:3" x14ac:dyDescent="0.35">
      <c r="B42" s="14"/>
      <c r="C42" s="14"/>
    </row>
    <row r="43" spans="2:3" x14ac:dyDescent="0.35">
      <c r="B43" s="14"/>
      <c r="C43" s="14"/>
    </row>
    <row r="44" spans="2:3" x14ac:dyDescent="0.35">
      <c r="B44" s="14"/>
      <c r="C44" s="14"/>
    </row>
    <row r="45" spans="2:3" x14ac:dyDescent="0.35">
      <c r="B45" s="14"/>
      <c r="C45" s="14"/>
    </row>
    <row r="46" spans="2:3" x14ac:dyDescent="0.35">
      <c r="B46" s="14"/>
      <c r="C46" s="14"/>
    </row>
    <row r="47" spans="2:3" x14ac:dyDescent="0.35">
      <c r="B47" s="14"/>
      <c r="C47" s="14"/>
    </row>
    <row r="48" spans="2:3" x14ac:dyDescent="0.35">
      <c r="B48" s="14"/>
      <c r="C48" s="14"/>
    </row>
    <row r="49" spans="2:3" x14ac:dyDescent="0.35">
      <c r="B49" s="14"/>
      <c r="C49" s="14"/>
    </row>
    <row r="50" spans="2:3" x14ac:dyDescent="0.35">
      <c r="B50" s="14"/>
      <c r="C50" s="14"/>
    </row>
    <row r="51" spans="2:3" x14ac:dyDescent="0.35">
      <c r="B51" s="14"/>
      <c r="C51" s="14"/>
    </row>
    <row r="52" spans="2:3" x14ac:dyDescent="0.35">
      <c r="B52" s="14"/>
      <c r="C52" s="14"/>
    </row>
    <row r="53" spans="2:3" x14ac:dyDescent="0.35">
      <c r="B53" s="14"/>
      <c r="C53" s="14"/>
    </row>
    <row r="54" spans="2:3" x14ac:dyDescent="0.35">
      <c r="B54" s="14"/>
      <c r="C54" s="14"/>
    </row>
    <row r="55" spans="2:3" x14ac:dyDescent="0.35">
      <c r="B55" s="14"/>
      <c r="C55" s="14"/>
    </row>
    <row r="56" spans="2:3" x14ac:dyDescent="0.35">
      <c r="B56" s="14"/>
      <c r="C56" s="14"/>
    </row>
    <row r="57" spans="2:3" x14ac:dyDescent="0.35">
      <c r="B57" s="14"/>
      <c r="C57" s="14"/>
    </row>
    <row r="58" spans="2:3" x14ac:dyDescent="0.35">
      <c r="B58" s="14"/>
      <c r="C58" s="14"/>
    </row>
    <row r="59" spans="2:3" x14ac:dyDescent="0.35">
      <c r="B59" s="14"/>
      <c r="C59" s="14"/>
    </row>
    <row r="60" spans="2:3" x14ac:dyDescent="0.35">
      <c r="B60" s="14"/>
      <c r="C60" s="14"/>
    </row>
    <row r="61" spans="2:3" x14ac:dyDescent="0.35">
      <c r="B61" s="14"/>
      <c r="C61" s="14"/>
    </row>
    <row r="62" spans="2:3" x14ac:dyDescent="0.35">
      <c r="B62" s="14"/>
      <c r="C62" s="14"/>
    </row>
    <row r="63" spans="2:3" x14ac:dyDescent="0.35">
      <c r="B63" s="14"/>
      <c r="C63" s="14"/>
    </row>
    <row r="64" spans="2:3" x14ac:dyDescent="0.35">
      <c r="B64" s="14"/>
      <c r="C64" s="14"/>
    </row>
    <row r="65" spans="2:3" x14ac:dyDescent="0.35">
      <c r="B65" s="14"/>
      <c r="C65" s="14"/>
    </row>
    <row r="66" spans="2:3" x14ac:dyDescent="0.35">
      <c r="B66" s="14"/>
      <c r="C66" s="14"/>
    </row>
    <row r="67" spans="2:3" x14ac:dyDescent="0.35">
      <c r="B67" s="14"/>
      <c r="C67" s="14"/>
    </row>
    <row r="68" spans="2:3" x14ac:dyDescent="0.35">
      <c r="B68" s="14"/>
      <c r="C68" s="14"/>
    </row>
    <row r="69" spans="2:3" x14ac:dyDescent="0.35">
      <c r="B69" s="14"/>
      <c r="C69" s="14"/>
    </row>
    <row r="70" spans="2:3" x14ac:dyDescent="0.35">
      <c r="B70" s="14"/>
      <c r="C70" s="14"/>
    </row>
    <row r="71" spans="2:3" x14ac:dyDescent="0.35">
      <c r="B71" s="14"/>
      <c r="C71" s="14"/>
    </row>
    <row r="72" spans="2:3" x14ac:dyDescent="0.35">
      <c r="B72" s="14"/>
      <c r="C72" s="14"/>
    </row>
    <row r="73" spans="2:3" x14ac:dyDescent="0.35">
      <c r="B73" s="14"/>
      <c r="C73" s="14"/>
    </row>
    <row r="74" spans="2:3" x14ac:dyDescent="0.35">
      <c r="B74" s="14"/>
      <c r="C74" s="14"/>
    </row>
    <row r="75" spans="2:3" x14ac:dyDescent="0.35">
      <c r="B75" s="14"/>
      <c r="C75" s="14"/>
    </row>
    <row r="76" spans="2:3" x14ac:dyDescent="0.35">
      <c r="B76" s="14"/>
      <c r="C76" s="14"/>
    </row>
    <row r="77" spans="2:3" x14ac:dyDescent="0.35">
      <c r="B77" s="14"/>
      <c r="C77" s="14"/>
    </row>
    <row r="78" spans="2:3" x14ac:dyDescent="0.35">
      <c r="B78" s="14"/>
      <c r="C78" s="14"/>
    </row>
    <row r="79" spans="2:3" x14ac:dyDescent="0.35">
      <c r="B79" s="14"/>
      <c r="C79" s="14"/>
    </row>
    <row r="80" spans="2:3" x14ac:dyDescent="0.35">
      <c r="B80" s="14"/>
      <c r="C80" s="14"/>
    </row>
    <row r="81" spans="2:3" x14ac:dyDescent="0.35">
      <c r="B81" s="14"/>
      <c r="C81" s="14"/>
    </row>
    <row r="82" spans="2:3" x14ac:dyDescent="0.35">
      <c r="B82" s="14"/>
      <c r="C82" s="14"/>
    </row>
    <row r="83" spans="2:3" x14ac:dyDescent="0.35">
      <c r="B83" s="14"/>
      <c r="C83" s="14"/>
    </row>
    <row r="84" spans="2:3" x14ac:dyDescent="0.35">
      <c r="B84" s="14"/>
      <c r="C84" s="14"/>
    </row>
    <row r="85" spans="2:3" x14ac:dyDescent="0.35">
      <c r="B85" s="14"/>
      <c r="C85" s="14"/>
    </row>
    <row r="86" spans="2:3" x14ac:dyDescent="0.35">
      <c r="B86" s="14"/>
      <c r="C86" s="14"/>
    </row>
    <row r="87" spans="2:3" x14ac:dyDescent="0.35">
      <c r="B87" s="14"/>
      <c r="C87" s="14"/>
    </row>
    <row r="88" spans="2:3" x14ac:dyDescent="0.35">
      <c r="B88" s="14"/>
      <c r="C88" s="14"/>
    </row>
    <row r="89" spans="2:3" x14ac:dyDescent="0.35">
      <c r="B89" s="14"/>
      <c r="C89" s="14"/>
    </row>
    <row r="90" spans="2:3" x14ac:dyDescent="0.35">
      <c r="B90" s="14"/>
      <c r="C90" s="14"/>
    </row>
    <row r="91" spans="2:3" x14ac:dyDescent="0.35">
      <c r="B91" s="14"/>
      <c r="C91" s="14"/>
    </row>
    <row r="92" spans="2:3" x14ac:dyDescent="0.35">
      <c r="B92" s="14"/>
      <c r="C92" s="14"/>
    </row>
    <row r="93" spans="2:3" x14ac:dyDescent="0.35">
      <c r="B93" s="14"/>
      <c r="C93" s="14"/>
    </row>
    <row r="94" spans="2:3" x14ac:dyDescent="0.35">
      <c r="B94" s="14"/>
      <c r="C94" s="14"/>
    </row>
    <row r="95" spans="2:3" x14ac:dyDescent="0.35">
      <c r="B95" s="14"/>
      <c r="C95" s="14"/>
    </row>
    <row r="96" spans="2:3" x14ac:dyDescent="0.35">
      <c r="B96" s="14"/>
      <c r="C96" s="14"/>
    </row>
    <row r="97" spans="2:3" x14ac:dyDescent="0.35">
      <c r="B97" s="14"/>
      <c r="C97" s="14"/>
    </row>
    <row r="98" spans="2:3" x14ac:dyDescent="0.35">
      <c r="B98" s="14"/>
      <c r="C98" s="14"/>
    </row>
    <row r="99" spans="2:3" x14ac:dyDescent="0.35">
      <c r="B99" s="14"/>
      <c r="C99" s="14"/>
    </row>
    <row r="100" spans="2:3" x14ac:dyDescent="0.35">
      <c r="B100" s="14"/>
      <c r="C100" s="14"/>
    </row>
    <row r="101" spans="2:3" x14ac:dyDescent="0.35">
      <c r="B101" s="14"/>
      <c r="C101" s="14"/>
    </row>
    <row r="102" spans="2:3" x14ac:dyDescent="0.35">
      <c r="B102" s="14"/>
      <c r="C102" s="14"/>
    </row>
    <row r="103" spans="2:3" x14ac:dyDescent="0.35">
      <c r="B103" s="14"/>
      <c r="C103" s="14"/>
    </row>
    <row r="104" spans="2:3" x14ac:dyDescent="0.35">
      <c r="B104" s="14"/>
      <c r="C104" s="14"/>
    </row>
    <row r="105" spans="2:3" x14ac:dyDescent="0.35">
      <c r="B105" s="14"/>
      <c r="C105" s="14"/>
    </row>
    <row r="106" spans="2:3" x14ac:dyDescent="0.35">
      <c r="B106" s="14"/>
      <c r="C106" s="14"/>
    </row>
    <row r="107" spans="2:3" x14ac:dyDescent="0.35">
      <c r="B107" s="14"/>
      <c r="C107" s="14"/>
    </row>
    <row r="108" spans="2:3" x14ac:dyDescent="0.35">
      <c r="B108" s="14"/>
      <c r="C108" s="14"/>
    </row>
    <row r="109" spans="2:3" x14ac:dyDescent="0.35">
      <c r="B109" s="14"/>
      <c r="C109" s="14"/>
    </row>
    <row r="110" spans="2:3" x14ac:dyDescent="0.35">
      <c r="B110" s="14"/>
      <c r="C110" s="14"/>
    </row>
    <row r="111" spans="2:3" x14ac:dyDescent="0.35">
      <c r="B111" s="14"/>
      <c r="C111" s="14"/>
    </row>
    <row r="112" spans="2:3" x14ac:dyDescent="0.35">
      <c r="B112" s="14"/>
      <c r="C112" s="14"/>
    </row>
    <row r="113" spans="2:3" x14ac:dyDescent="0.35">
      <c r="B113" s="14"/>
      <c r="C113" s="14"/>
    </row>
    <row r="114" spans="2:3" x14ac:dyDescent="0.35">
      <c r="B114" s="14"/>
      <c r="C114" s="14"/>
    </row>
    <row r="115" spans="2:3" x14ac:dyDescent="0.35">
      <c r="B115" s="14"/>
      <c r="C115" s="14"/>
    </row>
    <row r="116" spans="2:3" x14ac:dyDescent="0.35">
      <c r="B116" s="14"/>
      <c r="C116" s="14"/>
    </row>
    <row r="117" spans="2:3" x14ac:dyDescent="0.35">
      <c r="B117" s="14"/>
      <c r="C117" s="14"/>
    </row>
    <row r="118" spans="2:3" x14ac:dyDescent="0.35">
      <c r="B118" s="14"/>
      <c r="C118" s="14"/>
    </row>
    <row r="119" spans="2:3" x14ac:dyDescent="0.35">
      <c r="B119" s="14"/>
      <c r="C119" s="14"/>
    </row>
    <row r="120" spans="2:3" x14ac:dyDescent="0.35">
      <c r="B120" s="14"/>
      <c r="C120" s="14"/>
    </row>
    <row r="121" spans="2:3" x14ac:dyDescent="0.35">
      <c r="B121" s="14"/>
      <c r="C121" s="14"/>
    </row>
    <row r="122" spans="2:3" x14ac:dyDescent="0.35">
      <c r="B122" s="14"/>
      <c r="C122" s="14"/>
    </row>
    <row r="123" spans="2:3" x14ac:dyDescent="0.35">
      <c r="B123" s="14"/>
      <c r="C123" s="14"/>
    </row>
    <row r="124" spans="2:3" x14ac:dyDescent="0.35">
      <c r="B124" s="14"/>
      <c r="C124" s="14"/>
    </row>
    <row r="125" spans="2:3" x14ac:dyDescent="0.35">
      <c r="B125" s="14"/>
      <c r="C125" s="14"/>
    </row>
    <row r="126" spans="2:3" x14ac:dyDescent="0.35">
      <c r="B126" s="14"/>
      <c r="C126" s="14"/>
    </row>
    <row r="127" spans="2:3" x14ac:dyDescent="0.35">
      <c r="B127" s="14"/>
      <c r="C127" s="14"/>
    </row>
    <row r="128" spans="2:3" x14ac:dyDescent="0.35">
      <c r="B128" s="14"/>
      <c r="C128" s="14"/>
    </row>
    <row r="129" spans="2:3" x14ac:dyDescent="0.35">
      <c r="B129" s="14"/>
      <c r="C129" s="14"/>
    </row>
    <row r="130" spans="2:3" x14ac:dyDescent="0.35">
      <c r="B130" s="14"/>
      <c r="C130" s="14"/>
    </row>
    <row r="131" spans="2:3" x14ac:dyDescent="0.35">
      <c r="B131" s="14"/>
      <c r="C131" s="14"/>
    </row>
    <row r="132" spans="2:3" x14ac:dyDescent="0.35">
      <c r="B132" s="14"/>
      <c r="C132" s="14"/>
    </row>
    <row r="133" spans="2:3" x14ac:dyDescent="0.35">
      <c r="B133" s="14"/>
      <c r="C133" s="14"/>
    </row>
    <row r="134" spans="2:3" x14ac:dyDescent="0.35">
      <c r="B134" s="14"/>
      <c r="C134" s="14"/>
    </row>
    <row r="135" spans="2:3" x14ac:dyDescent="0.35">
      <c r="B135" s="14"/>
      <c r="C135" s="14"/>
    </row>
    <row r="136" spans="2:3" x14ac:dyDescent="0.35">
      <c r="B136" s="14"/>
      <c r="C136" s="14"/>
    </row>
    <row r="137" spans="2:3" x14ac:dyDescent="0.35">
      <c r="B137" s="14"/>
      <c r="C137" s="14"/>
    </row>
    <row r="138" spans="2:3" x14ac:dyDescent="0.35">
      <c r="B138" s="14"/>
      <c r="C138" s="14"/>
    </row>
    <row r="139" spans="2:3" x14ac:dyDescent="0.35">
      <c r="B139" s="14"/>
      <c r="C139" s="14"/>
    </row>
    <row r="140" spans="2:3" x14ac:dyDescent="0.35">
      <c r="B140" s="14"/>
      <c r="C140" s="14"/>
    </row>
    <row r="141" spans="2:3" x14ac:dyDescent="0.35">
      <c r="B141" s="14"/>
      <c r="C141" s="14"/>
    </row>
    <row r="142" spans="2:3" x14ac:dyDescent="0.35">
      <c r="B142" s="14"/>
      <c r="C142" s="14"/>
    </row>
    <row r="143" spans="2:3" x14ac:dyDescent="0.35">
      <c r="B143" s="14"/>
      <c r="C143" s="14"/>
    </row>
    <row r="144" spans="2:3" x14ac:dyDescent="0.35">
      <c r="B144" s="14"/>
      <c r="C144" s="14"/>
    </row>
    <row r="145" spans="2:3" x14ac:dyDescent="0.35">
      <c r="B145" s="14"/>
      <c r="C145" s="14"/>
    </row>
    <row r="146" spans="2:3" x14ac:dyDescent="0.35">
      <c r="B146" s="14"/>
      <c r="C146" s="14"/>
    </row>
    <row r="147" spans="2:3" x14ac:dyDescent="0.35">
      <c r="B147" s="14"/>
      <c r="C147" s="14"/>
    </row>
    <row r="148" spans="2:3" x14ac:dyDescent="0.35">
      <c r="B148" s="14"/>
      <c r="C148" s="14"/>
    </row>
    <row r="149" spans="2:3" x14ac:dyDescent="0.35">
      <c r="B149" s="14"/>
      <c r="C149" s="14"/>
    </row>
    <row r="150" spans="2:3" x14ac:dyDescent="0.35">
      <c r="B150" s="14"/>
      <c r="C150" s="14"/>
    </row>
    <row r="151" spans="2:3" x14ac:dyDescent="0.35">
      <c r="B151" s="14"/>
      <c r="C151" s="14"/>
    </row>
    <row r="152" spans="2:3" x14ac:dyDescent="0.35">
      <c r="B152" s="14"/>
      <c r="C152" s="14"/>
    </row>
    <row r="153" spans="2:3" x14ac:dyDescent="0.35">
      <c r="B153" s="14"/>
      <c r="C153" s="14"/>
    </row>
    <row r="154" spans="2:3" x14ac:dyDescent="0.35">
      <c r="B154" s="14"/>
      <c r="C154" s="14"/>
    </row>
    <row r="155" spans="2:3" x14ac:dyDescent="0.35">
      <c r="B155" s="14"/>
      <c r="C155" s="14"/>
    </row>
    <row r="156" spans="2:3" x14ac:dyDescent="0.35">
      <c r="B156" s="14"/>
      <c r="C156" s="14"/>
    </row>
    <row r="157" spans="2:3" x14ac:dyDescent="0.35">
      <c r="B157" s="14"/>
      <c r="C157" s="14"/>
    </row>
    <row r="158" spans="2:3" x14ac:dyDescent="0.35">
      <c r="B158" s="14"/>
      <c r="C158" s="14"/>
    </row>
    <row r="159" spans="2:3" x14ac:dyDescent="0.35">
      <c r="B159" s="14"/>
      <c r="C159" s="14"/>
    </row>
    <row r="160" spans="2:3" x14ac:dyDescent="0.35">
      <c r="B160" s="14"/>
      <c r="C160" s="14"/>
    </row>
    <row r="161" spans="2:3" x14ac:dyDescent="0.35">
      <c r="B161" s="14"/>
      <c r="C161" s="14"/>
    </row>
    <row r="162" spans="2:3" x14ac:dyDescent="0.35">
      <c r="B162" s="14"/>
      <c r="C162" s="14"/>
    </row>
    <row r="163" spans="2:3" x14ac:dyDescent="0.35">
      <c r="B163" s="14"/>
      <c r="C163" s="14"/>
    </row>
    <row r="164" spans="2:3" x14ac:dyDescent="0.35">
      <c r="B164" s="14"/>
      <c r="C164" s="14"/>
    </row>
    <row r="165" spans="2:3" x14ac:dyDescent="0.35">
      <c r="B165" s="14"/>
      <c r="C165" s="14"/>
    </row>
    <row r="166" spans="2:3" x14ac:dyDescent="0.35">
      <c r="B166" s="14"/>
      <c r="C166" s="14"/>
    </row>
    <row r="167" spans="2:3" x14ac:dyDescent="0.35">
      <c r="B167" s="14"/>
      <c r="C167" s="14"/>
    </row>
    <row r="168" spans="2:3" x14ac:dyDescent="0.35">
      <c r="B168" s="14"/>
      <c r="C168" s="14"/>
    </row>
    <row r="169" spans="2:3" x14ac:dyDescent="0.35">
      <c r="B169" s="14"/>
      <c r="C169" s="14"/>
    </row>
    <row r="170" spans="2:3" x14ac:dyDescent="0.35">
      <c r="B170" s="14"/>
      <c r="C170" s="14"/>
    </row>
    <row r="171" spans="2:3" x14ac:dyDescent="0.35">
      <c r="B171" s="14"/>
      <c r="C171" s="14"/>
    </row>
    <row r="172" spans="2:3" x14ac:dyDescent="0.35">
      <c r="B172" s="14"/>
      <c r="C172" s="14"/>
    </row>
    <row r="173" spans="2:3" x14ac:dyDescent="0.35">
      <c r="B173" s="14"/>
      <c r="C173" s="14"/>
    </row>
    <row r="174" spans="2:3" x14ac:dyDescent="0.35">
      <c r="B174" s="14"/>
      <c r="C174" s="14"/>
    </row>
    <row r="175" spans="2:3" x14ac:dyDescent="0.35">
      <c r="B175" s="14"/>
      <c r="C175" s="14"/>
    </row>
    <row r="176" spans="2:3" x14ac:dyDescent="0.35">
      <c r="B176" s="14"/>
      <c r="C176" s="14"/>
    </row>
    <row r="177" spans="2:3" x14ac:dyDescent="0.35">
      <c r="B177" s="14"/>
      <c r="C177" s="14"/>
    </row>
    <row r="178" spans="2:3" x14ac:dyDescent="0.35">
      <c r="B178" s="14"/>
      <c r="C178" s="14"/>
    </row>
    <row r="179" spans="2:3" x14ac:dyDescent="0.35">
      <c r="B179" s="14"/>
      <c r="C179" s="14"/>
    </row>
    <row r="180" spans="2:3" x14ac:dyDescent="0.35">
      <c r="B180" s="14"/>
      <c r="C180" s="14"/>
    </row>
    <row r="181" spans="2:3" x14ac:dyDescent="0.35">
      <c r="B181" s="14"/>
      <c r="C181" s="14"/>
    </row>
    <row r="182" spans="2:3" x14ac:dyDescent="0.35">
      <c r="B182" s="14"/>
      <c r="C182" s="14"/>
    </row>
    <row r="183" spans="2:3" x14ac:dyDescent="0.35">
      <c r="B183" s="14"/>
      <c r="C183" s="14"/>
    </row>
    <row r="184" spans="2:3" x14ac:dyDescent="0.35">
      <c r="B184" s="14"/>
      <c r="C184" s="14"/>
    </row>
    <row r="185" spans="2:3" x14ac:dyDescent="0.35">
      <c r="B185" s="14"/>
      <c r="C185" s="14"/>
    </row>
    <row r="186" spans="2:3" x14ac:dyDescent="0.35">
      <c r="B186" s="14"/>
      <c r="C186" s="14"/>
    </row>
    <row r="187" spans="2:3" x14ac:dyDescent="0.35">
      <c r="B187" s="14"/>
      <c r="C187" s="14"/>
    </row>
    <row r="188" spans="2:3" x14ac:dyDescent="0.35">
      <c r="B188" s="14"/>
      <c r="C188" s="14"/>
    </row>
    <row r="189" spans="2:3" x14ac:dyDescent="0.35">
      <c r="B189" s="14"/>
      <c r="C189" s="14"/>
    </row>
    <row r="190" spans="2:3" x14ac:dyDescent="0.35">
      <c r="B190" s="14"/>
      <c r="C190" s="14"/>
    </row>
    <row r="191" spans="2:3" x14ac:dyDescent="0.35">
      <c r="B191" s="14"/>
      <c r="C191" s="14"/>
    </row>
    <row r="192" spans="2:3" x14ac:dyDescent="0.35">
      <c r="B192" s="14"/>
      <c r="C192" s="14"/>
    </row>
    <row r="193" spans="2:3" x14ac:dyDescent="0.35">
      <c r="B193" s="14"/>
      <c r="C193" s="14"/>
    </row>
    <row r="194" spans="2:3" x14ac:dyDescent="0.35">
      <c r="B194" s="14"/>
      <c r="C194" s="14"/>
    </row>
    <row r="195" spans="2:3" x14ac:dyDescent="0.35">
      <c r="B195" s="14"/>
      <c r="C195" s="14"/>
    </row>
    <row r="196" spans="2:3" x14ac:dyDescent="0.35">
      <c r="B196" s="14"/>
      <c r="C196" s="14"/>
    </row>
    <row r="197" spans="2:3" x14ac:dyDescent="0.35">
      <c r="B197" s="14"/>
      <c r="C197" s="14"/>
    </row>
    <row r="198" spans="2:3" x14ac:dyDescent="0.35">
      <c r="B198" s="14"/>
      <c r="C198" s="14"/>
    </row>
    <row r="199" spans="2:3" x14ac:dyDescent="0.35">
      <c r="B199" s="14"/>
      <c r="C199" s="14"/>
    </row>
    <row r="200" spans="2:3" x14ac:dyDescent="0.35">
      <c r="B200" s="14"/>
      <c r="C200" s="14"/>
    </row>
    <row r="201" spans="2:3" x14ac:dyDescent="0.35">
      <c r="B201" s="14"/>
      <c r="C201" s="14"/>
    </row>
    <row r="202" spans="2:3" x14ac:dyDescent="0.35">
      <c r="B202" s="14"/>
      <c r="C202" s="14"/>
    </row>
    <row r="203" spans="2:3" x14ac:dyDescent="0.35">
      <c r="B203" s="14"/>
      <c r="C203" s="14"/>
    </row>
    <row r="204" spans="2:3" x14ac:dyDescent="0.35">
      <c r="B204" s="14"/>
      <c r="C204" s="14"/>
    </row>
    <row r="205" spans="2:3" x14ac:dyDescent="0.35">
      <c r="B205" s="14"/>
      <c r="C205" s="14"/>
    </row>
    <row r="206" spans="2:3" x14ac:dyDescent="0.35">
      <c r="B206" s="14"/>
      <c r="C206" s="14"/>
    </row>
    <row r="207" spans="2:3" x14ac:dyDescent="0.35">
      <c r="B207" s="14"/>
      <c r="C207" s="14"/>
    </row>
    <row r="208" spans="2:3" x14ac:dyDescent="0.35">
      <c r="B208" s="14"/>
      <c r="C208" s="14"/>
    </row>
    <row r="209" spans="2:3" x14ac:dyDescent="0.35">
      <c r="B209" s="14"/>
      <c r="C209" s="14"/>
    </row>
    <row r="210" spans="2:3" x14ac:dyDescent="0.35">
      <c r="B210" s="14"/>
      <c r="C210" s="14"/>
    </row>
    <row r="211" spans="2:3" x14ac:dyDescent="0.35">
      <c r="B211" s="14"/>
      <c r="C211" s="14"/>
    </row>
    <row r="212" spans="2:3" x14ac:dyDescent="0.35">
      <c r="B212" s="14"/>
      <c r="C212" s="14"/>
    </row>
    <row r="213" spans="2:3" x14ac:dyDescent="0.35">
      <c r="B213" s="14"/>
      <c r="C213" s="14"/>
    </row>
    <row r="214" spans="2:3" x14ac:dyDescent="0.35">
      <c r="B214" s="14"/>
      <c r="C214" s="14"/>
    </row>
    <row r="215" spans="2:3" x14ac:dyDescent="0.35">
      <c r="B215" s="14"/>
      <c r="C215" s="14"/>
    </row>
    <row r="216" spans="2:3" x14ac:dyDescent="0.35">
      <c r="B216" s="14"/>
      <c r="C216" s="14"/>
    </row>
    <row r="217" spans="2:3" x14ac:dyDescent="0.35">
      <c r="B217" s="14"/>
      <c r="C217" s="14"/>
    </row>
    <row r="218" spans="2:3" x14ac:dyDescent="0.35">
      <c r="B218" s="14"/>
      <c r="C218" s="14"/>
    </row>
    <row r="219" spans="2:3" x14ac:dyDescent="0.35">
      <c r="B219" s="14"/>
      <c r="C219" s="14"/>
    </row>
    <row r="220" spans="2:3" x14ac:dyDescent="0.35">
      <c r="B220" s="14"/>
      <c r="C220" s="14"/>
    </row>
    <row r="221" spans="2:3" x14ac:dyDescent="0.35">
      <c r="B221" s="14"/>
      <c r="C221" s="14"/>
    </row>
    <row r="222" spans="2:3" x14ac:dyDescent="0.35">
      <c r="B222" s="14"/>
      <c r="C222" s="14"/>
    </row>
    <row r="223" spans="2:3" x14ac:dyDescent="0.35">
      <c r="B223" s="14"/>
      <c r="C223" s="14"/>
    </row>
    <row r="224" spans="2:3" x14ac:dyDescent="0.35">
      <c r="B224" s="14"/>
      <c r="C224" s="14"/>
    </row>
    <row r="225" spans="2:3" x14ac:dyDescent="0.35">
      <c r="B225" s="14"/>
      <c r="C225" s="14"/>
    </row>
    <row r="226" spans="2:3" x14ac:dyDescent="0.35">
      <c r="B226" s="14"/>
      <c r="C226" s="14"/>
    </row>
    <row r="227" spans="2:3" x14ac:dyDescent="0.35">
      <c r="B227" s="14"/>
      <c r="C227" s="14"/>
    </row>
    <row r="228" spans="2:3" x14ac:dyDescent="0.35">
      <c r="B228" s="14"/>
      <c r="C228" s="14"/>
    </row>
    <row r="229" spans="2:3" x14ac:dyDescent="0.35">
      <c r="B229" s="14"/>
      <c r="C229" s="14"/>
    </row>
    <row r="230" spans="2:3" x14ac:dyDescent="0.35">
      <c r="B230" s="14"/>
      <c r="C230" s="14"/>
    </row>
    <row r="231" spans="2:3" x14ac:dyDescent="0.35">
      <c r="B231" s="14"/>
      <c r="C231" s="14"/>
    </row>
    <row r="232" spans="2:3" x14ac:dyDescent="0.35">
      <c r="B232" s="14"/>
      <c r="C232" s="14"/>
    </row>
    <row r="233" spans="2:3" x14ac:dyDescent="0.35">
      <c r="B233" s="14"/>
      <c r="C233" s="14"/>
    </row>
    <row r="234" spans="2:3" x14ac:dyDescent="0.35">
      <c r="B234" s="14"/>
      <c r="C234" s="14"/>
    </row>
    <row r="235" spans="2:3" x14ac:dyDescent="0.35">
      <c r="B235" s="14"/>
      <c r="C235" s="14"/>
    </row>
    <row r="236" spans="2:3" x14ac:dyDescent="0.35">
      <c r="B236" s="14"/>
      <c r="C236" s="14"/>
    </row>
    <row r="237" spans="2:3" x14ac:dyDescent="0.35">
      <c r="B237" s="14"/>
      <c r="C237" s="14"/>
    </row>
    <row r="238" spans="2:3" x14ac:dyDescent="0.35">
      <c r="B238" s="14"/>
      <c r="C238" s="14"/>
    </row>
    <row r="239" spans="2:3" x14ac:dyDescent="0.35">
      <c r="B239" s="14"/>
      <c r="C239" s="14"/>
    </row>
    <row r="240" spans="2:3" x14ac:dyDescent="0.35">
      <c r="B240" s="14"/>
      <c r="C240" s="14"/>
    </row>
    <row r="241" spans="2:3" x14ac:dyDescent="0.35">
      <c r="B241" s="14"/>
      <c r="C241" s="14"/>
    </row>
    <row r="242" spans="2:3" x14ac:dyDescent="0.35">
      <c r="B242" s="14"/>
      <c r="C242" s="14"/>
    </row>
    <row r="243" spans="2:3" x14ac:dyDescent="0.35">
      <c r="B243" s="14"/>
      <c r="C243" s="14"/>
    </row>
    <row r="244" spans="2:3" x14ac:dyDescent="0.35">
      <c r="B244" s="14"/>
      <c r="C244" s="14"/>
    </row>
    <row r="245" spans="2:3" x14ac:dyDescent="0.35">
      <c r="B245" s="14"/>
      <c r="C245" s="14"/>
    </row>
    <row r="246" spans="2:3" x14ac:dyDescent="0.35">
      <c r="B246" s="14"/>
      <c r="C246" s="14"/>
    </row>
    <row r="247" spans="2:3" x14ac:dyDescent="0.35">
      <c r="B247" s="14"/>
      <c r="C247" s="14"/>
    </row>
    <row r="248" spans="2:3" x14ac:dyDescent="0.35">
      <c r="B248" s="14"/>
      <c r="C248" s="14"/>
    </row>
    <row r="249" spans="2:3" x14ac:dyDescent="0.35">
      <c r="B249" s="14"/>
      <c r="C249" s="14"/>
    </row>
    <row r="250" spans="2:3" x14ac:dyDescent="0.35">
      <c r="B250" s="14"/>
      <c r="C250" s="14"/>
    </row>
    <row r="251" spans="2:3" x14ac:dyDescent="0.35">
      <c r="B251" s="14"/>
      <c r="C251" s="14"/>
    </row>
    <row r="252" spans="2:3" x14ac:dyDescent="0.35">
      <c r="B252" s="14"/>
      <c r="C252" s="14"/>
    </row>
    <row r="253" spans="2:3" x14ac:dyDescent="0.35">
      <c r="B253" s="14"/>
      <c r="C253" s="14"/>
    </row>
    <row r="254" spans="2:3" x14ac:dyDescent="0.35">
      <c r="B254" s="14"/>
      <c r="C254" s="14"/>
    </row>
    <row r="255" spans="2:3" x14ac:dyDescent="0.35">
      <c r="B255" s="14"/>
      <c r="C255" s="14"/>
    </row>
    <row r="256" spans="2:3" x14ac:dyDescent="0.35">
      <c r="B256" s="14"/>
      <c r="C256" s="14"/>
    </row>
    <row r="257" spans="2:3" x14ac:dyDescent="0.35">
      <c r="B257" s="14"/>
      <c r="C257" s="14"/>
    </row>
    <row r="258" spans="2:3" x14ac:dyDescent="0.35">
      <c r="B258" s="14"/>
      <c r="C258" s="14"/>
    </row>
    <row r="259" spans="2:3" x14ac:dyDescent="0.35">
      <c r="B259" s="14"/>
      <c r="C259" s="14"/>
    </row>
    <row r="260" spans="2:3" x14ac:dyDescent="0.35">
      <c r="B260" s="14"/>
      <c r="C260" s="14"/>
    </row>
    <row r="261" spans="2:3" x14ac:dyDescent="0.35">
      <c r="B261" s="14"/>
      <c r="C261" s="14"/>
    </row>
    <row r="262" spans="2:3" x14ac:dyDescent="0.35">
      <c r="B262" s="14"/>
      <c r="C262" s="14"/>
    </row>
    <row r="263" spans="2:3" x14ac:dyDescent="0.35">
      <c r="B263" s="14"/>
      <c r="C263" s="14"/>
    </row>
    <row r="264" spans="2:3" x14ac:dyDescent="0.35">
      <c r="B264" s="14"/>
      <c r="C264" s="14"/>
    </row>
    <row r="265" spans="2:3" x14ac:dyDescent="0.35">
      <c r="B265" s="14"/>
      <c r="C265" s="14"/>
    </row>
    <row r="266" spans="2:3" x14ac:dyDescent="0.35">
      <c r="B266" s="14"/>
      <c r="C266" s="14"/>
    </row>
    <row r="267" spans="2:3" x14ac:dyDescent="0.35">
      <c r="B267" s="14"/>
      <c r="C267" s="14"/>
    </row>
    <row r="268" spans="2:3" x14ac:dyDescent="0.35">
      <c r="B268" s="14"/>
      <c r="C268" s="14"/>
    </row>
    <row r="269" spans="2:3" x14ac:dyDescent="0.35">
      <c r="B269" s="14"/>
      <c r="C269" s="14"/>
    </row>
    <row r="270" spans="2:3" x14ac:dyDescent="0.35">
      <c r="B270" s="14"/>
      <c r="C270" s="14"/>
    </row>
    <row r="271" spans="2:3" x14ac:dyDescent="0.35">
      <c r="B271" s="14"/>
      <c r="C271" s="14"/>
    </row>
    <row r="272" spans="2:3" x14ac:dyDescent="0.35">
      <c r="B272" s="14"/>
      <c r="C272" s="14"/>
    </row>
    <row r="273" spans="2:3" x14ac:dyDescent="0.35">
      <c r="B273" s="14"/>
      <c r="C273" s="14"/>
    </row>
    <row r="274" spans="2:3" x14ac:dyDescent="0.35">
      <c r="B274" s="14"/>
      <c r="C274" s="14"/>
    </row>
    <row r="275" spans="2:3" x14ac:dyDescent="0.35">
      <c r="B275" s="14"/>
      <c r="C275" s="14"/>
    </row>
    <row r="276" spans="2:3" x14ac:dyDescent="0.35">
      <c r="B276" s="14"/>
      <c r="C276" s="14"/>
    </row>
    <row r="277" spans="2:3" x14ac:dyDescent="0.35">
      <c r="B277" s="14"/>
      <c r="C277" s="14"/>
    </row>
    <row r="278" spans="2:3" x14ac:dyDescent="0.35">
      <c r="B278" s="14"/>
      <c r="C278" s="14"/>
    </row>
    <row r="279" spans="2:3" x14ac:dyDescent="0.35">
      <c r="B279" s="14"/>
      <c r="C279" s="14"/>
    </row>
    <row r="280" spans="2:3" x14ac:dyDescent="0.35">
      <c r="B280" s="14"/>
      <c r="C280" s="14"/>
    </row>
    <row r="281" spans="2:3" x14ac:dyDescent="0.35">
      <c r="B281" s="14"/>
      <c r="C281" s="14"/>
    </row>
    <row r="282" spans="2:3" x14ac:dyDescent="0.35">
      <c r="B282" s="14"/>
      <c r="C282" s="14"/>
    </row>
    <row r="283" spans="2:3" x14ac:dyDescent="0.35">
      <c r="B283" s="14"/>
      <c r="C283" s="14"/>
    </row>
    <row r="284" spans="2:3" x14ac:dyDescent="0.35">
      <c r="B284" s="14"/>
      <c r="C284" s="14"/>
    </row>
    <row r="285" spans="2:3" x14ac:dyDescent="0.35">
      <c r="B285" s="14"/>
      <c r="C285" s="14"/>
    </row>
    <row r="286" spans="2:3" x14ac:dyDescent="0.35">
      <c r="B286" s="14"/>
      <c r="C286" s="14"/>
    </row>
    <row r="287" spans="2:3" x14ac:dyDescent="0.35">
      <c r="B287" s="14"/>
      <c r="C287" s="14"/>
    </row>
    <row r="288" spans="2:3" x14ac:dyDescent="0.35">
      <c r="B288" s="14"/>
      <c r="C288" s="14"/>
    </row>
    <row r="289" spans="2:3" x14ac:dyDescent="0.35">
      <c r="B289" s="14"/>
      <c r="C289" s="14"/>
    </row>
    <row r="290" spans="2:3" x14ac:dyDescent="0.35">
      <c r="B290" s="14"/>
      <c r="C290" s="14"/>
    </row>
    <row r="291" spans="2:3" x14ac:dyDescent="0.35">
      <c r="B291" s="14"/>
      <c r="C291" s="14"/>
    </row>
    <row r="292" spans="2:3" x14ac:dyDescent="0.35">
      <c r="B292" s="14"/>
      <c r="C292" s="14"/>
    </row>
    <row r="293" spans="2:3" x14ac:dyDescent="0.35">
      <c r="B293" s="14"/>
      <c r="C293" s="14"/>
    </row>
    <row r="294" spans="2:3" x14ac:dyDescent="0.35">
      <c r="B294" s="14"/>
      <c r="C294" s="14"/>
    </row>
    <row r="295" spans="2:3" x14ac:dyDescent="0.35">
      <c r="B295" s="14"/>
      <c r="C295" s="14"/>
    </row>
    <row r="296" spans="2:3" x14ac:dyDescent="0.35">
      <c r="B296" s="14"/>
      <c r="C296" s="14"/>
    </row>
    <row r="297" spans="2:3" x14ac:dyDescent="0.35">
      <c r="B297" s="14"/>
      <c r="C297" s="14"/>
    </row>
    <row r="298" spans="2:3" x14ac:dyDescent="0.35">
      <c r="B298" s="14"/>
      <c r="C298" s="14"/>
    </row>
    <row r="299" spans="2:3" x14ac:dyDescent="0.35">
      <c r="B299" s="14"/>
      <c r="C299" s="14"/>
    </row>
    <row r="300" spans="2:3" x14ac:dyDescent="0.35">
      <c r="B300" s="14"/>
      <c r="C300" s="14"/>
    </row>
    <row r="301" spans="2:3" x14ac:dyDescent="0.35">
      <c r="B301" s="14"/>
      <c r="C301" s="14"/>
    </row>
    <row r="302" spans="2:3" x14ac:dyDescent="0.35">
      <c r="B302" s="14"/>
      <c r="C302" s="14"/>
    </row>
    <row r="303" spans="2:3" x14ac:dyDescent="0.35">
      <c r="B303" s="14"/>
      <c r="C303" s="14"/>
    </row>
    <row r="304" spans="2:3" x14ac:dyDescent="0.35">
      <c r="B304" s="14"/>
      <c r="C304" s="14"/>
    </row>
    <row r="305" spans="2:3" x14ac:dyDescent="0.35">
      <c r="B305" s="14"/>
      <c r="C305" s="14"/>
    </row>
    <row r="306" spans="2:3" x14ac:dyDescent="0.35">
      <c r="B306" s="14"/>
      <c r="C306" s="14"/>
    </row>
    <row r="307" spans="2:3" x14ac:dyDescent="0.35">
      <c r="B307" s="14"/>
      <c r="C307" s="14"/>
    </row>
    <row r="308" spans="2:3" x14ac:dyDescent="0.35">
      <c r="B308" s="14"/>
      <c r="C308" s="14"/>
    </row>
    <row r="309" spans="2:3" x14ac:dyDescent="0.35">
      <c r="B309" s="14"/>
      <c r="C309" s="14"/>
    </row>
    <row r="310" spans="2:3" x14ac:dyDescent="0.35">
      <c r="B310" s="14"/>
      <c r="C310" s="14"/>
    </row>
    <row r="311" spans="2:3" x14ac:dyDescent="0.35">
      <c r="B311" s="14"/>
      <c r="C311" s="14"/>
    </row>
    <row r="312" spans="2:3" x14ac:dyDescent="0.35">
      <c r="B312" s="14"/>
      <c r="C312" s="14"/>
    </row>
    <row r="313" spans="2:3" x14ac:dyDescent="0.35">
      <c r="B313" s="14"/>
      <c r="C313" s="14"/>
    </row>
    <row r="314" spans="2:3" x14ac:dyDescent="0.35">
      <c r="B314" s="14"/>
      <c r="C314" s="14"/>
    </row>
    <row r="315" spans="2:3" x14ac:dyDescent="0.35">
      <c r="B315" s="14"/>
      <c r="C315" s="14"/>
    </row>
    <row r="316" spans="2:3" x14ac:dyDescent="0.35">
      <c r="B316" s="14"/>
      <c r="C316" s="14"/>
    </row>
    <row r="317" spans="2:3" x14ac:dyDescent="0.35">
      <c r="B317" s="14"/>
      <c r="C317" s="14"/>
    </row>
    <row r="318" spans="2:3" x14ac:dyDescent="0.35">
      <c r="B318" s="14"/>
      <c r="C318" s="14"/>
    </row>
    <row r="319" spans="2:3" x14ac:dyDescent="0.35">
      <c r="B319" s="14"/>
      <c r="C319" s="14"/>
    </row>
    <row r="320" spans="2:3" x14ac:dyDescent="0.35">
      <c r="B320" s="14"/>
      <c r="C320" s="14"/>
    </row>
    <row r="321" spans="2:3" x14ac:dyDescent="0.35">
      <c r="B321" s="14"/>
      <c r="C321" s="14"/>
    </row>
    <row r="322" spans="2:3" x14ac:dyDescent="0.35">
      <c r="B322" s="14"/>
      <c r="C322" s="14"/>
    </row>
    <row r="323" spans="2:3" x14ac:dyDescent="0.35">
      <c r="B323" s="14"/>
      <c r="C323" s="14"/>
    </row>
    <row r="324" spans="2:3" x14ac:dyDescent="0.35">
      <c r="B324" s="14"/>
      <c r="C324" s="14"/>
    </row>
    <row r="325" spans="2:3" x14ac:dyDescent="0.35">
      <c r="B325" s="14"/>
      <c r="C325" s="14"/>
    </row>
    <row r="326" spans="2:3" x14ac:dyDescent="0.35">
      <c r="B326" s="14"/>
      <c r="C326" s="14"/>
    </row>
    <row r="327" spans="2:3" x14ac:dyDescent="0.35">
      <c r="B327" s="14"/>
      <c r="C327" s="14"/>
    </row>
    <row r="328" spans="2:3" x14ac:dyDescent="0.35">
      <c r="B328" s="14"/>
      <c r="C328" s="14"/>
    </row>
    <row r="329" spans="2:3" x14ac:dyDescent="0.35">
      <c r="B329" s="14"/>
      <c r="C329" s="14"/>
    </row>
    <row r="330" spans="2:3" x14ac:dyDescent="0.35">
      <c r="B330" s="14"/>
      <c r="C330" s="14"/>
    </row>
    <row r="331" spans="2:3" x14ac:dyDescent="0.35">
      <c r="B331" s="14"/>
      <c r="C331" s="14"/>
    </row>
    <row r="332" spans="2:3" x14ac:dyDescent="0.35">
      <c r="B332" s="14"/>
      <c r="C332" s="14"/>
    </row>
    <row r="333" spans="2:3" x14ac:dyDescent="0.35">
      <c r="B333" s="14"/>
      <c r="C333" s="14"/>
    </row>
    <row r="334" spans="2:3" x14ac:dyDescent="0.35">
      <c r="B334" s="14"/>
      <c r="C334" s="14"/>
    </row>
    <row r="335" spans="2:3" x14ac:dyDescent="0.35">
      <c r="B335" s="14"/>
      <c r="C335" s="14"/>
    </row>
    <row r="336" spans="2:3" x14ac:dyDescent="0.35">
      <c r="B336" s="14"/>
      <c r="C336" s="14"/>
    </row>
    <row r="337" spans="2:3" x14ac:dyDescent="0.35">
      <c r="B337" s="14"/>
      <c r="C337" s="14"/>
    </row>
    <row r="338" spans="2:3" x14ac:dyDescent="0.35">
      <c r="B338" s="14"/>
      <c r="C338" s="14"/>
    </row>
    <row r="339" spans="2:3" x14ac:dyDescent="0.35">
      <c r="B339" s="14"/>
      <c r="C339" s="14"/>
    </row>
    <row r="340" spans="2:3" x14ac:dyDescent="0.35">
      <c r="B340" s="14"/>
      <c r="C340" s="14"/>
    </row>
    <row r="341" spans="2:3" x14ac:dyDescent="0.35">
      <c r="B341" s="14"/>
      <c r="C341" s="14"/>
    </row>
    <row r="342" spans="2:3" x14ac:dyDescent="0.35">
      <c r="B342" s="14"/>
      <c r="C342" s="14"/>
    </row>
    <row r="343" spans="2:3" x14ac:dyDescent="0.35">
      <c r="B343" s="14"/>
      <c r="C343" s="14"/>
    </row>
    <row r="344" spans="2:3" x14ac:dyDescent="0.35">
      <c r="B344" s="14"/>
      <c r="C344" s="14"/>
    </row>
    <row r="345" spans="2:3" x14ac:dyDescent="0.35">
      <c r="B345" s="14"/>
      <c r="C345" s="14"/>
    </row>
    <row r="346" spans="2:3" x14ac:dyDescent="0.35">
      <c r="B346" s="14"/>
      <c r="C346" s="14"/>
    </row>
    <row r="347" spans="2:3" x14ac:dyDescent="0.35">
      <c r="B347" s="14"/>
      <c r="C347" s="14"/>
    </row>
    <row r="348" spans="2:3" x14ac:dyDescent="0.35">
      <c r="B348" s="14"/>
      <c r="C348" s="14"/>
    </row>
    <row r="349" spans="2:3" x14ac:dyDescent="0.35">
      <c r="B349" s="14"/>
      <c r="C349" s="14"/>
    </row>
    <row r="350" spans="2:3" x14ac:dyDescent="0.35">
      <c r="B350" s="14"/>
      <c r="C350" s="14"/>
    </row>
    <row r="351" spans="2:3" x14ac:dyDescent="0.35">
      <c r="B351" s="14"/>
      <c r="C351" s="14"/>
    </row>
    <row r="352" spans="2:3" x14ac:dyDescent="0.35">
      <c r="B352" s="14"/>
      <c r="C352" s="14"/>
    </row>
    <row r="353" spans="2:3" x14ac:dyDescent="0.35">
      <c r="B353" s="14"/>
      <c r="C353" s="14"/>
    </row>
    <row r="354" spans="2:3" x14ac:dyDescent="0.35">
      <c r="B354" s="14"/>
      <c r="C354" s="14"/>
    </row>
    <row r="355" spans="2:3" x14ac:dyDescent="0.35">
      <c r="B355" s="14"/>
      <c r="C355" s="14"/>
    </row>
    <row r="356" spans="2:3" x14ac:dyDescent="0.35">
      <c r="B356" s="14"/>
      <c r="C356" s="14"/>
    </row>
    <row r="357" spans="2:3" x14ac:dyDescent="0.35">
      <c r="B357" s="14"/>
      <c r="C357" s="14"/>
    </row>
    <row r="358" spans="2:3" x14ac:dyDescent="0.35">
      <c r="B358" s="14"/>
      <c r="C358" s="14"/>
    </row>
    <row r="359" spans="2:3" x14ac:dyDescent="0.35">
      <c r="B359" s="14"/>
      <c r="C359" s="14"/>
    </row>
    <row r="360" spans="2:3" x14ac:dyDescent="0.35">
      <c r="B360" s="14"/>
      <c r="C360" s="14"/>
    </row>
    <row r="361" spans="2:3" x14ac:dyDescent="0.35">
      <c r="B361" s="14"/>
      <c r="C361" s="14"/>
    </row>
    <row r="362" spans="2:3" x14ac:dyDescent="0.35">
      <c r="B362" s="14"/>
      <c r="C362" s="14"/>
    </row>
    <row r="363" spans="2:3" x14ac:dyDescent="0.35">
      <c r="B363" s="14"/>
      <c r="C363" s="14"/>
    </row>
    <row r="364" spans="2:3" x14ac:dyDescent="0.35">
      <c r="B364" s="14"/>
      <c r="C364" s="14"/>
    </row>
    <row r="365" spans="2:3" x14ac:dyDescent="0.35">
      <c r="B365" s="14"/>
      <c r="C365" s="14"/>
    </row>
    <row r="366" spans="2:3" x14ac:dyDescent="0.35">
      <c r="B366" s="14"/>
      <c r="C366" s="14"/>
    </row>
    <row r="367" spans="2:3" x14ac:dyDescent="0.35">
      <c r="B367" s="14"/>
      <c r="C367" s="14"/>
    </row>
    <row r="368" spans="2:3" x14ac:dyDescent="0.35">
      <c r="B368" s="14"/>
      <c r="C368" s="14"/>
    </row>
    <row r="369" spans="2:3" x14ac:dyDescent="0.35">
      <c r="B369" s="14"/>
      <c r="C369" s="14"/>
    </row>
    <row r="370" spans="2:3" x14ac:dyDescent="0.35">
      <c r="B370" s="14"/>
      <c r="C370" s="14"/>
    </row>
    <row r="371" spans="2:3" x14ac:dyDescent="0.35">
      <c r="B371" s="14"/>
      <c r="C371" s="14"/>
    </row>
    <row r="372" spans="2:3" x14ac:dyDescent="0.35">
      <c r="B372" s="14"/>
      <c r="C372" s="14"/>
    </row>
    <row r="373" spans="2:3" x14ac:dyDescent="0.35">
      <c r="B373" s="14"/>
      <c r="C373" s="14"/>
    </row>
    <row r="374" spans="2:3" x14ac:dyDescent="0.35">
      <c r="B374" s="14"/>
      <c r="C374" s="14"/>
    </row>
    <row r="375" spans="2:3" x14ac:dyDescent="0.35">
      <c r="B375" s="14"/>
      <c r="C375" s="14"/>
    </row>
    <row r="376" spans="2:3" x14ac:dyDescent="0.35">
      <c r="B376" s="14"/>
      <c r="C376" s="14"/>
    </row>
    <row r="377" spans="2:3" x14ac:dyDescent="0.35">
      <c r="B377" s="14"/>
      <c r="C377" s="14"/>
    </row>
    <row r="378" spans="2:3" x14ac:dyDescent="0.35">
      <c r="B378" s="14"/>
      <c r="C378" s="14"/>
    </row>
    <row r="379" spans="2:3" x14ac:dyDescent="0.35">
      <c r="B379" s="14"/>
      <c r="C379" s="14"/>
    </row>
    <row r="380" spans="2:3" x14ac:dyDescent="0.35">
      <c r="B380" s="14"/>
      <c r="C380" s="14"/>
    </row>
    <row r="381" spans="2:3" x14ac:dyDescent="0.35">
      <c r="B381" s="14"/>
      <c r="C381" s="14"/>
    </row>
    <row r="382" spans="2:3" x14ac:dyDescent="0.35">
      <c r="B382" s="14"/>
      <c r="C382" s="14"/>
    </row>
    <row r="383" spans="2:3" x14ac:dyDescent="0.35">
      <c r="B383" s="14"/>
      <c r="C383" s="14"/>
    </row>
    <row r="384" spans="2:3" x14ac:dyDescent="0.35">
      <c r="B384" s="14"/>
      <c r="C384" s="14"/>
    </row>
    <row r="385" spans="2:3" x14ac:dyDescent="0.35">
      <c r="B385" s="14"/>
      <c r="C385" s="14"/>
    </row>
    <row r="386" spans="2:3" x14ac:dyDescent="0.35">
      <c r="B386" s="14"/>
      <c r="C386" s="14"/>
    </row>
    <row r="387" spans="2:3" x14ac:dyDescent="0.35">
      <c r="B387" s="14"/>
      <c r="C387" s="14"/>
    </row>
    <row r="388" spans="2:3" x14ac:dyDescent="0.35">
      <c r="B388" s="14"/>
      <c r="C388" s="14"/>
    </row>
    <row r="389" spans="2:3" x14ac:dyDescent="0.35">
      <c r="B389" s="14"/>
      <c r="C389" s="14"/>
    </row>
    <row r="390" spans="2:3" x14ac:dyDescent="0.35">
      <c r="B390" s="14"/>
      <c r="C390" s="14"/>
    </row>
    <row r="391" spans="2:3" x14ac:dyDescent="0.35">
      <c r="B391" s="14"/>
      <c r="C391" s="14"/>
    </row>
    <row r="392" spans="2:3" x14ac:dyDescent="0.35">
      <c r="B392" s="14"/>
      <c r="C392" s="14"/>
    </row>
    <row r="393" spans="2:3" x14ac:dyDescent="0.35">
      <c r="B393" s="14"/>
      <c r="C393" s="14"/>
    </row>
    <row r="394" spans="2:3" x14ac:dyDescent="0.35">
      <c r="B394" s="14"/>
      <c r="C394" s="14"/>
    </row>
    <row r="395" spans="2:3" x14ac:dyDescent="0.35">
      <c r="B395" s="14"/>
      <c r="C395" s="14"/>
    </row>
    <row r="396" spans="2:3" x14ac:dyDescent="0.35">
      <c r="B396" s="14"/>
      <c r="C396" s="14"/>
    </row>
    <row r="397" spans="2:3" x14ac:dyDescent="0.35">
      <c r="B397" s="14"/>
      <c r="C397" s="14"/>
    </row>
    <row r="398" spans="2:3" x14ac:dyDescent="0.35">
      <c r="B398" s="14"/>
      <c r="C398" s="14"/>
    </row>
    <row r="399" spans="2:3" x14ac:dyDescent="0.35">
      <c r="B399" s="14"/>
      <c r="C399" s="14"/>
    </row>
    <row r="400" spans="2:3" x14ac:dyDescent="0.35">
      <c r="B400" s="14"/>
      <c r="C400" s="14"/>
    </row>
    <row r="401" spans="2:3" x14ac:dyDescent="0.35">
      <c r="B401" s="14"/>
      <c r="C401" s="14"/>
    </row>
    <row r="402" spans="2:3" x14ac:dyDescent="0.35">
      <c r="B402" s="14"/>
      <c r="C402" s="14"/>
    </row>
    <row r="403" spans="2:3" x14ac:dyDescent="0.35">
      <c r="B403" s="14"/>
      <c r="C403" s="14"/>
    </row>
    <row r="404" spans="2:3" x14ac:dyDescent="0.35">
      <c r="B404" s="14"/>
      <c r="C404" s="14"/>
    </row>
    <row r="405" spans="2:3" x14ac:dyDescent="0.35">
      <c r="B405" s="14"/>
      <c r="C405" s="14"/>
    </row>
    <row r="406" spans="2:3" x14ac:dyDescent="0.35">
      <c r="B406" s="14"/>
      <c r="C406" s="14"/>
    </row>
    <row r="407" spans="2:3" x14ac:dyDescent="0.35">
      <c r="B407" s="14"/>
      <c r="C407" s="14"/>
    </row>
    <row r="408" spans="2:3" x14ac:dyDescent="0.35">
      <c r="B408" s="14"/>
      <c r="C408" s="14"/>
    </row>
    <row r="409" spans="2:3" x14ac:dyDescent="0.35">
      <c r="B409" s="14"/>
      <c r="C409" s="14"/>
    </row>
    <row r="410" spans="2:3" x14ac:dyDescent="0.35">
      <c r="B410" s="14"/>
      <c r="C410" s="14"/>
    </row>
    <row r="411" spans="2:3" x14ac:dyDescent="0.35">
      <c r="B411" s="14"/>
      <c r="C411" s="14"/>
    </row>
    <row r="412" spans="2:3" x14ac:dyDescent="0.35">
      <c r="B412" s="14"/>
      <c r="C412" s="14"/>
    </row>
    <row r="413" spans="2:3" x14ac:dyDescent="0.35">
      <c r="B413" s="14"/>
      <c r="C413" s="14"/>
    </row>
    <row r="414" spans="2:3" x14ac:dyDescent="0.35">
      <c r="B414" s="14"/>
      <c r="C414" s="14"/>
    </row>
    <row r="415" spans="2:3" x14ac:dyDescent="0.35">
      <c r="B415" s="14"/>
      <c r="C415" s="14"/>
    </row>
    <row r="416" spans="2:3" x14ac:dyDescent="0.35">
      <c r="B416" s="14"/>
      <c r="C416" s="14"/>
    </row>
    <row r="417" spans="2:3" x14ac:dyDescent="0.35">
      <c r="B417" s="14"/>
      <c r="C417" s="14"/>
    </row>
    <row r="418" spans="2:3" x14ac:dyDescent="0.35">
      <c r="B418" s="14"/>
      <c r="C418" s="14"/>
    </row>
    <row r="419" spans="2:3" x14ac:dyDescent="0.35">
      <c r="B419" s="14"/>
      <c r="C419" s="14"/>
    </row>
    <row r="420" spans="2:3" x14ac:dyDescent="0.35">
      <c r="B420" s="14"/>
      <c r="C420" s="14"/>
    </row>
    <row r="421" spans="2:3" x14ac:dyDescent="0.35">
      <c r="B421" s="14"/>
      <c r="C421" s="14"/>
    </row>
    <row r="422" spans="2:3" x14ac:dyDescent="0.35">
      <c r="B422" s="14"/>
      <c r="C422" s="14"/>
    </row>
    <row r="423" spans="2:3" x14ac:dyDescent="0.35">
      <c r="B423" s="14"/>
      <c r="C423" s="14"/>
    </row>
    <row r="424" spans="2:3" x14ac:dyDescent="0.35">
      <c r="B424" s="14"/>
      <c r="C424" s="14"/>
    </row>
    <row r="425" spans="2:3" x14ac:dyDescent="0.35">
      <c r="B425" s="14"/>
      <c r="C425" s="14"/>
    </row>
    <row r="426" spans="2:3" x14ac:dyDescent="0.35">
      <c r="B426" s="14"/>
      <c r="C426" s="14"/>
    </row>
    <row r="427" spans="2:3" x14ac:dyDescent="0.35">
      <c r="B427" s="14"/>
      <c r="C427" s="14"/>
    </row>
    <row r="428" spans="2:3" x14ac:dyDescent="0.35">
      <c r="B428" s="14"/>
      <c r="C428" s="14"/>
    </row>
    <row r="429" spans="2:3" x14ac:dyDescent="0.35">
      <c r="B429" s="14"/>
      <c r="C429" s="14"/>
    </row>
    <row r="430" spans="2:3" x14ac:dyDescent="0.35">
      <c r="B430" s="14"/>
      <c r="C430" s="14"/>
    </row>
    <row r="431" spans="2:3" x14ac:dyDescent="0.35">
      <c r="B431" s="14"/>
      <c r="C431" s="14"/>
    </row>
    <row r="432" spans="2:3" x14ac:dyDescent="0.35">
      <c r="B432" s="14"/>
      <c r="C432" s="14"/>
    </row>
    <row r="433" spans="2:3" x14ac:dyDescent="0.35">
      <c r="B433" s="14"/>
      <c r="C433" s="14"/>
    </row>
    <row r="434" spans="2:3" x14ac:dyDescent="0.35">
      <c r="B434" s="14"/>
      <c r="C434" s="14"/>
    </row>
    <row r="435" spans="2:3" x14ac:dyDescent="0.35">
      <c r="B435" s="14"/>
      <c r="C435" s="14"/>
    </row>
    <row r="436" spans="2:3" x14ac:dyDescent="0.35">
      <c r="B436" s="14"/>
      <c r="C436" s="14"/>
    </row>
    <row r="437" spans="2:3" x14ac:dyDescent="0.35">
      <c r="B437" s="14"/>
      <c r="C437" s="14"/>
    </row>
    <row r="438" spans="2:3" x14ac:dyDescent="0.35">
      <c r="B438" s="14"/>
      <c r="C438" s="14"/>
    </row>
    <row r="439" spans="2:3" x14ac:dyDescent="0.35">
      <c r="B439" s="14"/>
      <c r="C439" s="14"/>
    </row>
    <row r="440" spans="2:3" x14ac:dyDescent="0.35">
      <c r="B440" s="14"/>
      <c r="C440" s="14"/>
    </row>
    <row r="441" spans="2:3" x14ac:dyDescent="0.35">
      <c r="B441" s="14"/>
      <c r="C441" s="14"/>
    </row>
    <row r="442" spans="2:3" x14ac:dyDescent="0.35">
      <c r="B442" s="14"/>
      <c r="C442" s="14"/>
    </row>
    <row r="443" spans="2:3" x14ac:dyDescent="0.35">
      <c r="B443" s="14"/>
      <c r="C443" s="14"/>
    </row>
    <row r="444" spans="2:3" x14ac:dyDescent="0.35">
      <c r="B444" s="14"/>
      <c r="C444" s="14"/>
    </row>
    <row r="445" spans="2:3" x14ac:dyDescent="0.35">
      <c r="B445" s="14"/>
      <c r="C445" s="14"/>
    </row>
    <row r="446" spans="2:3" x14ac:dyDescent="0.35">
      <c r="B446" s="14"/>
      <c r="C446" s="14"/>
    </row>
    <row r="447" spans="2:3" x14ac:dyDescent="0.35">
      <c r="B447" s="14"/>
      <c r="C447" s="14"/>
    </row>
    <row r="448" spans="2:3" x14ac:dyDescent="0.35">
      <c r="B448" s="14"/>
      <c r="C448" s="14"/>
    </row>
    <row r="449" spans="2:3" x14ac:dyDescent="0.35">
      <c r="B449" s="14"/>
      <c r="C449" s="14"/>
    </row>
    <row r="450" spans="2:3" x14ac:dyDescent="0.35">
      <c r="B450" s="14"/>
      <c r="C450" s="14"/>
    </row>
    <row r="451" spans="2:3" x14ac:dyDescent="0.35">
      <c r="B451" s="14"/>
      <c r="C451" s="14"/>
    </row>
    <row r="452" spans="2:3" x14ac:dyDescent="0.35">
      <c r="B452" s="14"/>
      <c r="C452" s="14"/>
    </row>
    <row r="453" spans="2:3" x14ac:dyDescent="0.35">
      <c r="B453" s="14"/>
      <c r="C453" s="14"/>
    </row>
    <row r="454" spans="2:3" x14ac:dyDescent="0.35">
      <c r="B454" s="14"/>
      <c r="C454" s="14"/>
    </row>
    <row r="455" spans="2:3" x14ac:dyDescent="0.35">
      <c r="B455" s="14"/>
      <c r="C455" s="14"/>
    </row>
    <row r="456" spans="2:3" x14ac:dyDescent="0.35">
      <c r="B456" s="14"/>
      <c r="C456" s="14"/>
    </row>
    <row r="457" spans="2:3" x14ac:dyDescent="0.35">
      <c r="B457" s="14"/>
      <c r="C457" s="14"/>
    </row>
    <row r="458" spans="2:3" x14ac:dyDescent="0.35">
      <c r="B458" s="14"/>
      <c r="C458" s="14"/>
    </row>
    <row r="459" spans="2:3" x14ac:dyDescent="0.35">
      <c r="B459" s="14"/>
      <c r="C459" s="14"/>
    </row>
    <row r="460" spans="2:3" x14ac:dyDescent="0.35">
      <c r="B460" s="14"/>
      <c r="C460" s="14"/>
    </row>
    <row r="461" spans="2:3" x14ac:dyDescent="0.35">
      <c r="B461" s="14"/>
      <c r="C461" s="14"/>
    </row>
    <row r="462" spans="2:3" x14ac:dyDescent="0.35">
      <c r="B462" s="14"/>
      <c r="C462" s="14"/>
    </row>
    <row r="463" spans="2:3" x14ac:dyDescent="0.35">
      <c r="B463" s="14"/>
      <c r="C463" s="14"/>
    </row>
    <row r="464" spans="2:3" x14ac:dyDescent="0.35">
      <c r="B464" s="14"/>
      <c r="C464" s="14"/>
    </row>
    <row r="465" spans="2:3" x14ac:dyDescent="0.35">
      <c r="B465" s="14"/>
      <c r="C465" s="14"/>
    </row>
    <row r="466" spans="2:3" x14ac:dyDescent="0.35">
      <c r="B466" s="14"/>
      <c r="C466" s="14"/>
    </row>
    <row r="467" spans="2:3" x14ac:dyDescent="0.35">
      <c r="B467" s="14"/>
      <c r="C467" s="14"/>
    </row>
    <row r="468" spans="2:3" x14ac:dyDescent="0.35">
      <c r="B468" s="14"/>
      <c r="C468" s="14"/>
    </row>
    <row r="469" spans="2:3" x14ac:dyDescent="0.35">
      <c r="B469" s="14"/>
      <c r="C469" s="14"/>
    </row>
    <row r="470" spans="2:3" x14ac:dyDescent="0.35">
      <c r="B470" s="14"/>
      <c r="C470" s="14"/>
    </row>
    <row r="471" spans="2:3" x14ac:dyDescent="0.35">
      <c r="B471" s="14"/>
      <c r="C471" s="14"/>
    </row>
    <row r="472" spans="2:3" x14ac:dyDescent="0.35">
      <c r="B472" s="14"/>
      <c r="C472" s="14"/>
    </row>
    <row r="473" spans="2:3" x14ac:dyDescent="0.35">
      <c r="B473" s="14"/>
      <c r="C473" s="14"/>
    </row>
    <row r="474" spans="2:3" x14ac:dyDescent="0.35">
      <c r="B474" s="14"/>
      <c r="C474" s="14"/>
    </row>
    <row r="475" spans="2:3" x14ac:dyDescent="0.35">
      <c r="B475" s="14"/>
      <c r="C475" s="14"/>
    </row>
    <row r="476" spans="2:3" x14ac:dyDescent="0.35">
      <c r="B476" s="14"/>
      <c r="C476" s="14"/>
    </row>
    <row r="477" spans="2:3" x14ac:dyDescent="0.35">
      <c r="B477" s="14"/>
      <c r="C477" s="14"/>
    </row>
    <row r="478" spans="2:3" x14ac:dyDescent="0.35">
      <c r="B478" s="14"/>
      <c r="C478" s="14"/>
    </row>
    <row r="479" spans="2:3" x14ac:dyDescent="0.35">
      <c r="B479" s="14"/>
      <c r="C479" s="14"/>
    </row>
    <row r="480" spans="2:3" x14ac:dyDescent="0.35">
      <c r="B480" s="14"/>
      <c r="C480" s="14"/>
    </row>
    <row r="481" spans="2:3" x14ac:dyDescent="0.35">
      <c r="B481" s="14"/>
      <c r="C481" s="14"/>
    </row>
    <row r="482" spans="2:3" x14ac:dyDescent="0.35">
      <c r="B482" s="14"/>
      <c r="C482" s="14"/>
    </row>
    <row r="483" spans="2:3" x14ac:dyDescent="0.35">
      <c r="B483" s="14"/>
      <c r="C483" s="14"/>
    </row>
    <row r="484" spans="2:3" x14ac:dyDescent="0.35">
      <c r="B484" s="14"/>
      <c r="C484" s="14"/>
    </row>
    <row r="485" spans="2:3" x14ac:dyDescent="0.35">
      <c r="B485" s="14"/>
      <c r="C485" s="14"/>
    </row>
    <row r="486" spans="2:3" x14ac:dyDescent="0.35">
      <c r="B486" s="14"/>
      <c r="C486" s="14"/>
    </row>
    <row r="487" spans="2:3" x14ac:dyDescent="0.35">
      <c r="B487" s="14"/>
      <c r="C487" s="14"/>
    </row>
    <row r="488" spans="2:3" x14ac:dyDescent="0.35">
      <c r="B488" s="14"/>
      <c r="C488" s="14"/>
    </row>
    <row r="489" spans="2:3" x14ac:dyDescent="0.35">
      <c r="B489" s="14"/>
      <c r="C489" s="14"/>
    </row>
    <row r="490" spans="2:3" x14ac:dyDescent="0.35">
      <c r="B490" s="14"/>
      <c r="C490" s="14"/>
    </row>
    <row r="491" spans="2:3" x14ac:dyDescent="0.35">
      <c r="B491" s="14"/>
      <c r="C491" s="14"/>
    </row>
    <row r="492" spans="2:3" x14ac:dyDescent="0.35">
      <c r="B492" s="14"/>
      <c r="C492" s="14"/>
    </row>
    <row r="493" spans="2:3" x14ac:dyDescent="0.35">
      <c r="B493" s="14"/>
      <c r="C493" s="14"/>
    </row>
    <row r="494" spans="2:3" x14ac:dyDescent="0.35">
      <c r="B494" s="14"/>
      <c r="C494" s="14"/>
    </row>
    <row r="495" spans="2:3" x14ac:dyDescent="0.35">
      <c r="B495" s="14"/>
      <c r="C495" s="14"/>
    </row>
    <row r="496" spans="2:3" x14ac:dyDescent="0.35">
      <c r="B496" s="14"/>
      <c r="C496" s="14"/>
    </row>
    <row r="497" spans="2:3" x14ac:dyDescent="0.35">
      <c r="B497" s="14"/>
      <c r="C497" s="14"/>
    </row>
    <row r="498" spans="2:3" x14ac:dyDescent="0.35">
      <c r="B498" s="14"/>
      <c r="C498" s="14"/>
    </row>
    <row r="499" spans="2:3" x14ac:dyDescent="0.35">
      <c r="B499" s="14"/>
      <c r="C499" s="14"/>
    </row>
    <row r="500" spans="2:3" x14ac:dyDescent="0.35">
      <c r="B500" s="14"/>
      <c r="C500" s="14"/>
    </row>
    <row r="501" spans="2:3" x14ac:dyDescent="0.35">
      <c r="B501" s="14"/>
      <c r="C501" s="14"/>
    </row>
    <row r="502" spans="2:3" x14ac:dyDescent="0.35">
      <c r="B502" s="14"/>
      <c r="C502" s="14"/>
    </row>
    <row r="503" spans="2:3" x14ac:dyDescent="0.35">
      <c r="B503" s="14"/>
      <c r="C503" s="14"/>
    </row>
    <row r="504" spans="2:3" x14ac:dyDescent="0.35">
      <c r="B504" s="14"/>
      <c r="C504" s="14"/>
    </row>
    <row r="505" spans="2:3" x14ac:dyDescent="0.35">
      <c r="B505" s="14"/>
      <c r="C505" s="14"/>
    </row>
    <row r="506" spans="2:3" x14ac:dyDescent="0.35">
      <c r="B506" s="14"/>
      <c r="C506" s="14"/>
    </row>
    <row r="507" spans="2:3" x14ac:dyDescent="0.35">
      <c r="B507" s="14"/>
      <c r="C507" s="14"/>
    </row>
    <row r="508" spans="2:3" x14ac:dyDescent="0.35">
      <c r="B508" s="14"/>
      <c r="C508" s="14"/>
    </row>
    <row r="509" spans="2:3" x14ac:dyDescent="0.35">
      <c r="B509" s="14"/>
      <c r="C509" s="14"/>
    </row>
    <row r="510" spans="2:3" x14ac:dyDescent="0.35">
      <c r="B510" s="14"/>
      <c r="C510" s="14"/>
    </row>
    <row r="511" spans="2:3" x14ac:dyDescent="0.35">
      <c r="B511" s="14"/>
      <c r="C511" s="14"/>
    </row>
    <row r="512" spans="2:3" x14ac:dyDescent="0.35">
      <c r="B512" s="14"/>
      <c r="C512" s="14"/>
    </row>
    <row r="513" spans="2:3" x14ac:dyDescent="0.35">
      <c r="B513" s="14"/>
      <c r="C513" s="14"/>
    </row>
    <row r="514" spans="2:3" x14ac:dyDescent="0.35">
      <c r="B514" s="14"/>
      <c r="C514" s="14"/>
    </row>
    <row r="515" spans="2:3" x14ac:dyDescent="0.35">
      <c r="B515" s="14"/>
      <c r="C515" s="14"/>
    </row>
    <row r="516" spans="2:3" x14ac:dyDescent="0.35">
      <c r="B516" s="14"/>
      <c r="C516" s="14"/>
    </row>
    <row r="517" spans="2:3" x14ac:dyDescent="0.35">
      <c r="B517" s="14"/>
      <c r="C517" s="14"/>
    </row>
    <row r="518" spans="2:3" x14ac:dyDescent="0.35">
      <c r="B518" s="14"/>
      <c r="C518" s="14"/>
    </row>
    <row r="519" spans="2:3" x14ac:dyDescent="0.35">
      <c r="B519" s="14"/>
      <c r="C519" s="14"/>
    </row>
    <row r="520" spans="2:3" x14ac:dyDescent="0.35">
      <c r="B520" s="14"/>
      <c r="C520" s="14"/>
    </row>
    <row r="521" spans="2:3" x14ac:dyDescent="0.35">
      <c r="B521" s="14"/>
      <c r="C521" s="14"/>
    </row>
    <row r="522" spans="2:3" x14ac:dyDescent="0.35">
      <c r="B522" s="14"/>
      <c r="C522" s="14"/>
    </row>
    <row r="523" spans="2:3" x14ac:dyDescent="0.35">
      <c r="B523" s="14"/>
      <c r="C523" s="14"/>
    </row>
    <row r="524" spans="2:3" x14ac:dyDescent="0.35">
      <c r="B524" s="14"/>
      <c r="C524" s="14"/>
    </row>
    <row r="525" spans="2:3" x14ac:dyDescent="0.35">
      <c r="B525" s="14"/>
      <c r="C525" s="14"/>
    </row>
    <row r="526" spans="2:3" x14ac:dyDescent="0.35">
      <c r="B526" s="14"/>
      <c r="C526" s="14"/>
    </row>
    <row r="527" spans="2:3" x14ac:dyDescent="0.35">
      <c r="B527" s="14"/>
      <c r="C527" s="14"/>
    </row>
    <row r="528" spans="2:3" x14ac:dyDescent="0.35">
      <c r="B528" s="14"/>
      <c r="C528" s="14"/>
    </row>
    <row r="529" spans="2:3" x14ac:dyDescent="0.35">
      <c r="B529" s="14"/>
      <c r="C529" s="14"/>
    </row>
    <row r="530" spans="2:3" x14ac:dyDescent="0.35">
      <c r="B530" s="14"/>
      <c r="C530" s="14"/>
    </row>
    <row r="531" spans="2:3" x14ac:dyDescent="0.35">
      <c r="B531" s="14"/>
      <c r="C531" s="14"/>
    </row>
    <row r="532" spans="2:3" x14ac:dyDescent="0.35">
      <c r="B532" s="14"/>
      <c r="C532" s="14"/>
    </row>
    <row r="533" spans="2:3" x14ac:dyDescent="0.35">
      <c r="B533" s="14"/>
      <c r="C533" s="14"/>
    </row>
    <row r="534" spans="2:3" x14ac:dyDescent="0.35">
      <c r="B534" s="14"/>
      <c r="C534" s="14"/>
    </row>
    <row r="535" spans="2:3" x14ac:dyDescent="0.35">
      <c r="B535" s="14"/>
      <c r="C535" s="14"/>
    </row>
    <row r="536" spans="2:3" x14ac:dyDescent="0.35">
      <c r="B536" s="14"/>
      <c r="C536" s="14"/>
    </row>
    <row r="537" spans="2:3" x14ac:dyDescent="0.35">
      <c r="B537" s="14"/>
      <c r="C537" s="14"/>
    </row>
    <row r="538" spans="2:3" x14ac:dyDescent="0.35">
      <c r="B538" s="14"/>
      <c r="C538" s="14"/>
    </row>
    <row r="539" spans="2:3" x14ac:dyDescent="0.35">
      <c r="B539" s="14"/>
      <c r="C539" s="14"/>
    </row>
    <row r="540" spans="2:3" x14ac:dyDescent="0.35">
      <c r="B540" s="14"/>
      <c r="C540" s="14"/>
    </row>
    <row r="541" spans="2:3" x14ac:dyDescent="0.35">
      <c r="B541" s="14"/>
      <c r="C541" s="14"/>
    </row>
    <row r="542" spans="2:3" x14ac:dyDescent="0.35">
      <c r="B542" s="14"/>
      <c r="C542" s="14"/>
    </row>
    <row r="543" spans="2:3" x14ac:dyDescent="0.35">
      <c r="B543" s="14"/>
      <c r="C543" s="14"/>
    </row>
    <row r="544" spans="2:3" x14ac:dyDescent="0.35">
      <c r="B544" s="14"/>
      <c r="C544" s="14"/>
    </row>
    <row r="545" spans="2:3" x14ac:dyDescent="0.35">
      <c r="B545" s="14"/>
      <c r="C545" s="14"/>
    </row>
    <row r="546" spans="2:3" x14ac:dyDescent="0.35">
      <c r="B546" s="14"/>
      <c r="C546" s="14"/>
    </row>
    <row r="547" spans="2:3" x14ac:dyDescent="0.35">
      <c r="B547" s="14"/>
      <c r="C547" s="14"/>
    </row>
    <row r="548" spans="2:3" x14ac:dyDescent="0.35">
      <c r="B548" s="14"/>
      <c r="C548" s="14"/>
    </row>
    <row r="549" spans="2:3" x14ac:dyDescent="0.35">
      <c r="B549" s="14"/>
      <c r="C549" s="14"/>
    </row>
    <row r="550" spans="2:3" x14ac:dyDescent="0.35">
      <c r="B550" s="14"/>
      <c r="C550" s="14"/>
    </row>
    <row r="551" spans="2:3" x14ac:dyDescent="0.35">
      <c r="B551" s="14"/>
      <c r="C551" s="14"/>
    </row>
    <row r="552" spans="2:3" x14ac:dyDescent="0.35">
      <c r="B552" s="14"/>
      <c r="C552" s="14"/>
    </row>
    <row r="553" spans="2:3" x14ac:dyDescent="0.35">
      <c r="B553" s="14"/>
      <c r="C553" s="14"/>
    </row>
    <row r="554" spans="2:3" x14ac:dyDescent="0.35">
      <c r="B554" s="14"/>
      <c r="C554" s="14"/>
    </row>
    <row r="555" spans="2:3" x14ac:dyDescent="0.35">
      <c r="B555" s="14"/>
      <c r="C555" s="14"/>
    </row>
    <row r="556" spans="2:3" x14ac:dyDescent="0.35">
      <c r="B556" s="14"/>
      <c r="C556" s="14"/>
    </row>
    <row r="557" spans="2:3" x14ac:dyDescent="0.35">
      <c r="B557" s="14"/>
      <c r="C557" s="14"/>
    </row>
    <row r="558" spans="2:3" x14ac:dyDescent="0.35">
      <c r="B558" s="14"/>
      <c r="C558" s="14"/>
    </row>
    <row r="559" spans="2:3" x14ac:dyDescent="0.35">
      <c r="B559" s="14"/>
      <c r="C559" s="14"/>
    </row>
    <row r="560" spans="2:3" x14ac:dyDescent="0.35">
      <c r="B560" s="14"/>
      <c r="C560" s="14"/>
    </row>
    <row r="561" spans="2:3" x14ac:dyDescent="0.35">
      <c r="B561" s="14"/>
      <c r="C561" s="14"/>
    </row>
    <row r="562" spans="2:3" x14ac:dyDescent="0.35">
      <c r="B562" s="14"/>
      <c r="C562" s="14"/>
    </row>
    <row r="563" spans="2:3" x14ac:dyDescent="0.35">
      <c r="B563" s="14"/>
      <c r="C563" s="14"/>
    </row>
    <row r="564" spans="2:3" x14ac:dyDescent="0.35">
      <c r="B564" s="14"/>
      <c r="C564" s="14"/>
    </row>
    <row r="565" spans="2:3" x14ac:dyDescent="0.35">
      <c r="B565" s="14"/>
      <c r="C565" s="14"/>
    </row>
    <row r="566" spans="2:3" x14ac:dyDescent="0.35">
      <c r="B566" s="14"/>
      <c r="C566" s="14"/>
    </row>
    <row r="567" spans="2:3" x14ac:dyDescent="0.35">
      <c r="B567" s="14"/>
      <c r="C567" s="14"/>
    </row>
    <row r="568" spans="2:3" x14ac:dyDescent="0.35">
      <c r="B568" s="14"/>
      <c r="C568" s="14"/>
    </row>
    <row r="569" spans="2:3" x14ac:dyDescent="0.35">
      <c r="B569" s="14"/>
      <c r="C569" s="14"/>
    </row>
    <row r="570" spans="2:3" x14ac:dyDescent="0.35">
      <c r="B570" s="14"/>
      <c r="C570" s="14"/>
    </row>
    <row r="571" spans="2:3" x14ac:dyDescent="0.35">
      <c r="B571" s="14"/>
      <c r="C571" s="14"/>
    </row>
    <row r="572" spans="2:3" x14ac:dyDescent="0.35">
      <c r="B572" s="14"/>
      <c r="C572" s="14"/>
    </row>
    <row r="573" spans="2:3" x14ac:dyDescent="0.35">
      <c r="B573" s="14"/>
      <c r="C573" s="14"/>
    </row>
    <row r="574" spans="2:3" x14ac:dyDescent="0.35">
      <c r="B574" s="14"/>
      <c r="C574" s="14"/>
    </row>
    <row r="575" spans="2:3" x14ac:dyDescent="0.35">
      <c r="B575" s="14"/>
      <c r="C575" s="14"/>
    </row>
    <row r="576" spans="2:3" x14ac:dyDescent="0.35">
      <c r="B576" s="14"/>
      <c r="C576" s="14"/>
    </row>
    <row r="577" spans="2:3" x14ac:dyDescent="0.35">
      <c r="B577" s="14"/>
      <c r="C577" s="14"/>
    </row>
    <row r="578" spans="2:3" x14ac:dyDescent="0.35">
      <c r="B578" s="14"/>
      <c r="C578" s="14"/>
    </row>
    <row r="579" spans="2:3" x14ac:dyDescent="0.35">
      <c r="B579" s="14"/>
      <c r="C579" s="14"/>
    </row>
    <row r="580" spans="2:3" x14ac:dyDescent="0.35">
      <c r="B580" s="14"/>
      <c r="C580" s="14"/>
    </row>
    <row r="581" spans="2:3" x14ac:dyDescent="0.35">
      <c r="B581" s="14"/>
      <c r="C581" s="14"/>
    </row>
    <row r="582" spans="2:3" x14ac:dyDescent="0.35">
      <c r="B582" s="14"/>
      <c r="C582" s="14"/>
    </row>
    <row r="583" spans="2:3" x14ac:dyDescent="0.35">
      <c r="B583" s="14"/>
      <c r="C583" s="14"/>
    </row>
    <row r="584" spans="2:3" x14ac:dyDescent="0.35">
      <c r="B584" s="14"/>
      <c r="C584" s="14"/>
    </row>
    <row r="585" spans="2:3" x14ac:dyDescent="0.35">
      <c r="B585" s="14"/>
      <c r="C585" s="14"/>
    </row>
    <row r="586" spans="2:3" x14ac:dyDescent="0.35">
      <c r="B586" s="14"/>
      <c r="C586" s="14"/>
    </row>
    <row r="587" spans="2:3" x14ac:dyDescent="0.35">
      <c r="B587" s="14"/>
      <c r="C587" s="14"/>
    </row>
    <row r="588" spans="2:3" x14ac:dyDescent="0.35">
      <c r="B588" s="14"/>
      <c r="C588" s="14"/>
    </row>
    <row r="589" spans="2:3" x14ac:dyDescent="0.35">
      <c r="B589" s="14"/>
      <c r="C589" s="14"/>
    </row>
    <row r="590" spans="2:3" x14ac:dyDescent="0.35">
      <c r="B590" s="14"/>
      <c r="C590" s="14"/>
    </row>
    <row r="591" spans="2:3" x14ac:dyDescent="0.35">
      <c r="B591" s="14"/>
      <c r="C591" s="14"/>
    </row>
    <row r="592" spans="2:3" x14ac:dyDescent="0.35">
      <c r="B592" s="14"/>
      <c r="C592" s="14"/>
    </row>
    <row r="593" spans="2:3" x14ac:dyDescent="0.35">
      <c r="B593" s="14"/>
      <c r="C593" s="14"/>
    </row>
    <row r="594" spans="2:3" x14ac:dyDescent="0.35">
      <c r="B594" s="14"/>
      <c r="C594" s="14"/>
    </row>
    <row r="595" spans="2:3" x14ac:dyDescent="0.35">
      <c r="B595" s="14"/>
      <c r="C595" s="14"/>
    </row>
    <row r="596" spans="2:3" x14ac:dyDescent="0.35">
      <c r="B596" s="14"/>
      <c r="C596" s="14"/>
    </row>
    <row r="597" spans="2:3" x14ac:dyDescent="0.35">
      <c r="B597" s="14"/>
      <c r="C597" s="14"/>
    </row>
    <row r="598" spans="2:3" x14ac:dyDescent="0.35">
      <c r="B598" s="14"/>
      <c r="C598" s="14"/>
    </row>
    <row r="599" spans="2:3" x14ac:dyDescent="0.35">
      <c r="B599" s="14"/>
      <c r="C599" s="14"/>
    </row>
    <row r="600" spans="2:3" x14ac:dyDescent="0.35">
      <c r="B600" s="14"/>
      <c r="C600" s="14"/>
    </row>
    <row r="601" spans="2:3" x14ac:dyDescent="0.35">
      <c r="B601" s="14"/>
      <c r="C601" s="14"/>
    </row>
    <row r="602" spans="2:3" x14ac:dyDescent="0.35">
      <c r="B602" s="14"/>
      <c r="C602" s="14"/>
    </row>
    <row r="603" spans="2:3" x14ac:dyDescent="0.35">
      <c r="B603" s="14"/>
      <c r="C603" s="14"/>
    </row>
    <row r="604" spans="2:3" x14ac:dyDescent="0.35">
      <c r="B604" s="14"/>
      <c r="C604" s="14"/>
    </row>
    <row r="605" spans="2:3" x14ac:dyDescent="0.35">
      <c r="B605" s="14"/>
      <c r="C605" s="14"/>
    </row>
    <row r="606" spans="2:3" x14ac:dyDescent="0.35">
      <c r="B606" s="14"/>
      <c r="C606" s="14"/>
    </row>
    <row r="607" spans="2:3" x14ac:dyDescent="0.35">
      <c r="B607" s="14"/>
      <c r="C607" s="14"/>
    </row>
    <row r="608" spans="2:3" x14ac:dyDescent="0.35">
      <c r="B608" s="14"/>
      <c r="C608" s="14"/>
    </row>
    <row r="609" spans="2:3" x14ac:dyDescent="0.35">
      <c r="B609" s="14"/>
      <c r="C609" s="14"/>
    </row>
    <row r="610" spans="2:3" x14ac:dyDescent="0.35">
      <c r="B610" s="14"/>
      <c r="C610" s="14"/>
    </row>
    <row r="611" spans="2:3" x14ac:dyDescent="0.35">
      <c r="B611" s="14"/>
      <c r="C611" s="14"/>
    </row>
    <row r="612" spans="2:3" x14ac:dyDescent="0.35">
      <c r="B612" s="14"/>
      <c r="C612" s="14"/>
    </row>
    <row r="613" spans="2:3" x14ac:dyDescent="0.35">
      <c r="B613" s="14"/>
      <c r="C613" s="14"/>
    </row>
    <row r="614" spans="2:3" x14ac:dyDescent="0.35">
      <c r="B614" s="14"/>
      <c r="C614" s="14"/>
    </row>
    <row r="615" spans="2:3" x14ac:dyDescent="0.35">
      <c r="B615" s="14"/>
      <c r="C615" s="14"/>
    </row>
    <row r="616" spans="2:3" x14ac:dyDescent="0.35">
      <c r="B616" s="14"/>
      <c r="C616" s="14"/>
    </row>
    <row r="617" spans="2:3" x14ac:dyDescent="0.35">
      <c r="B617" s="14"/>
      <c r="C617" s="14"/>
    </row>
    <row r="618" spans="2:3" x14ac:dyDescent="0.35">
      <c r="B618" s="14"/>
      <c r="C618" s="14"/>
    </row>
    <row r="619" spans="2:3" x14ac:dyDescent="0.35">
      <c r="B619" s="14"/>
      <c r="C619" s="14"/>
    </row>
    <row r="620" spans="2:3" x14ac:dyDescent="0.35">
      <c r="B620" s="14"/>
      <c r="C620" s="14"/>
    </row>
    <row r="621" spans="2:3" x14ac:dyDescent="0.35">
      <c r="B621" s="14"/>
      <c r="C621" s="14"/>
    </row>
    <row r="622" spans="2:3" x14ac:dyDescent="0.35">
      <c r="B622" s="14"/>
      <c r="C622" s="14"/>
    </row>
    <row r="623" spans="2:3" x14ac:dyDescent="0.35">
      <c r="B623" s="14"/>
      <c r="C623" s="14"/>
    </row>
    <row r="624" spans="2:3" x14ac:dyDescent="0.35">
      <c r="B624" s="14"/>
      <c r="C624" s="14"/>
    </row>
    <row r="625" spans="2:3" x14ac:dyDescent="0.35">
      <c r="B625" s="14"/>
      <c r="C625" s="14"/>
    </row>
    <row r="626" spans="2:3" x14ac:dyDescent="0.35">
      <c r="B626" s="14"/>
      <c r="C626" s="14"/>
    </row>
    <row r="627" spans="2:3" x14ac:dyDescent="0.35">
      <c r="B627" s="14"/>
      <c r="C627" s="14"/>
    </row>
    <row r="628" spans="2:3" x14ac:dyDescent="0.35">
      <c r="B628" s="14"/>
      <c r="C628" s="14"/>
    </row>
    <row r="629" spans="2:3" x14ac:dyDescent="0.35">
      <c r="B629" s="14"/>
      <c r="C629" s="14"/>
    </row>
    <row r="630" spans="2:3" x14ac:dyDescent="0.35">
      <c r="B630" s="14"/>
      <c r="C630" s="14"/>
    </row>
    <row r="631" spans="2:3" x14ac:dyDescent="0.35">
      <c r="B631" s="14"/>
      <c r="C631" s="14"/>
    </row>
    <row r="632" spans="2:3" x14ac:dyDescent="0.35">
      <c r="B632" s="14"/>
      <c r="C632" s="14"/>
    </row>
    <row r="633" spans="2:3" x14ac:dyDescent="0.35">
      <c r="B633" s="14"/>
      <c r="C633" s="14"/>
    </row>
    <row r="634" spans="2:3" x14ac:dyDescent="0.35">
      <c r="B634" s="14"/>
      <c r="C634" s="14"/>
    </row>
    <row r="635" spans="2:3" x14ac:dyDescent="0.35">
      <c r="B635" s="14"/>
      <c r="C635" s="14"/>
    </row>
    <row r="636" spans="2:3" x14ac:dyDescent="0.35">
      <c r="B636" s="14"/>
      <c r="C636" s="14"/>
    </row>
    <row r="637" spans="2:3" x14ac:dyDescent="0.35">
      <c r="B637" s="14"/>
      <c r="C637" s="14"/>
    </row>
    <row r="638" spans="2:3" x14ac:dyDescent="0.35">
      <c r="B638" s="14"/>
      <c r="C638" s="14"/>
    </row>
    <row r="639" spans="2:3" x14ac:dyDescent="0.35">
      <c r="B639" s="14"/>
      <c r="C639" s="14"/>
    </row>
    <row r="640" spans="2:3" x14ac:dyDescent="0.35">
      <c r="B640" s="14"/>
      <c r="C640" s="14"/>
    </row>
    <row r="641" spans="2:3" x14ac:dyDescent="0.35">
      <c r="B641" s="14"/>
      <c r="C641" s="14"/>
    </row>
    <row r="642" spans="2:3" x14ac:dyDescent="0.35">
      <c r="B642" s="14"/>
      <c r="C642" s="14"/>
    </row>
    <row r="643" spans="2:3" x14ac:dyDescent="0.35">
      <c r="B643" s="14"/>
      <c r="C643" s="14"/>
    </row>
    <row r="644" spans="2:3" x14ac:dyDescent="0.35">
      <c r="B644" s="14"/>
      <c r="C644" s="14"/>
    </row>
    <row r="645" spans="2:3" x14ac:dyDescent="0.35">
      <c r="B645" s="14"/>
      <c r="C645" s="14"/>
    </row>
    <row r="646" spans="2:3" x14ac:dyDescent="0.35">
      <c r="B646" s="14"/>
      <c r="C646" s="14"/>
    </row>
    <row r="647" spans="2:3" x14ac:dyDescent="0.35">
      <c r="B647" s="14"/>
      <c r="C647" s="14"/>
    </row>
    <row r="648" spans="2:3" x14ac:dyDescent="0.35">
      <c r="B648" s="14"/>
      <c r="C648" s="14"/>
    </row>
    <row r="649" spans="2:3" x14ac:dyDescent="0.35">
      <c r="B649" s="14"/>
      <c r="C649" s="14"/>
    </row>
    <row r="650" spans="2:3" x14ac:dyDescent="0.35">
      <c r="B650" s="14"/>
      <c r="C650" s="14"/>
    </row>
    <row r="651" spans="2:3" x14ac:dyDescent="0.35">
      <c r="B651" s="14"/>
      <c r="C651" s="14"/>
    </row>
    <row r="652" spans="2:3" x14ac:dyDescent="0.35">
      <c r="B652" s="14"/>
      <c r="C652" s="14"/>
    </row>
    <row r="653" spans="2:3" x14ac:dyDescent="0.35">
      <c r="B653" s="14"/>
      <c r="C653" s="14"/>
    </row>
    <row r="654" spans="2:3" x14ac:dyDescent="0.35">
      <c r="B654" s="14"/>
      <c r="C654" s="14"/>
    </row>
    <row r="655" spans="2:3" x14ac:dyDescent="0.35">
      <c r="B655" s="14"/>
      <c r="C655" s="14"/>
    </row>
    <row r="656" spans="2:3" x14ac:dyDescent="0.35">
      <c r="B656" s="14"/>
      <c r="C656" s="14"/>
    </row>
    <row r="657" spans="2:3" x14ac:dyDescent="0.35">
      <c r="B657" s="14"/>
      <c r="C657" s="14"/>
    </row>
    <row r="658" spans="2:3" x14ac:dyDescent="0.35">
      <c r="B658" s="14"/>
      <c r="C658" s="14"/>
    </row>
    <row r="659" spans="2:3" x14ac:dyDescent="0.35">
      <c r="B659" s="14"/>
      <c r="C659" s="14"/>
    </row>
    <row r="660" spans="2:3" x14ac:dyDescent="0.35">
      <c r="B660" s="14"/>
      <c r="C660" s="14"/>
    </row>
    <row r="661" spans="2:3" x14ac:dyDescent="0.35">
      <c r="B661" s="14"/>
      <c r="C661" s="14"/>
    </row>
    <row r="662" spans="2:3" x14ac:dyDescent="0.35">
      <c r="B662" s="14"/>
      <c r="C662" s="14"/>
    </row>
    <row r="663" spans="2:3" x14ac:dyDescent="0.35">
      <c r="B663" s="14"/>
      <c r="C663" s="14"/>
    </row>
    <row r="664" spans="2:3" x14ac:dyDescent="0.35">
      <c r="B664" s="14"/>
      <c r="C664" s="14"/>
    </row>
    <row r="665" spans="2:3" x14ac:dyDescent="0.35">
      <c r="B665" s="14"/>
      <c r="C665" s="14"/>
    </row>
    <row r="666" spans="2:3" x14ac:dyDescent="0.35">
      <c r="B666" s="14"/>
      <c r="C666" s="14"/>
    </row>
    <row r="667" spans="2:3" x14ac:dyDescent="0.35">
      <c r="B667" s="14"/>
      <c r="C667" s="14"/>
    </row>
    <row r="668" spans="2:3" x14ac:dyDescent="0.35">
      <c r="B668" s="14"/>
      <c r="C668" s="14"/>
    </row>
    <row r="669" spans="2:3" x14ac:dyDescent="0.35">
      <c r="B669" s="14"/>
      <c r="C669" s="14"/>
    </row>
    <row r="670" spans="2:3" x14ac:dyDescent="0.35">
      <c r="B670" s="14"/>
      <c r="C670" s="14"/>
    </row>
    <row r="671" spans="2:3" x14ac:dyDescent="0.35">
      <c r="B671" s="14"/>
      <c r="C671" s="14"/>
    </row>
    <row r="672" spans="2:3" x14ac:dyDescent="0.35">
      <c r="B672" s="14"/>
      <c r="C672" s="14"/>
    </row>
    <row r="673" spans="2:3" x14ac:dyDescent="0.35">
      <c r="B673" s="14"/>
      <c r="C673" s="14"/>
    </row>
    <row r="674" spans="2:3" x14ac:dyDescent="0.35">
      <c r="B674" s="14"/>
      <c r="C674" s="14"/>
    </row>
    <row r="675" spans="2:3" x14ac:dyDescent="0.35">
      <c r="B675" s="14"/>
      <c r="C675" s="14"/>
    </row>
    <row r="676" spans="2:3" x14ac:dyDescent="0.35">
      <c r="B676" s="14"/>
      <c r="C676" s="14"/>
    </row>
    <row r="677" spans="2:3" x14ac:dyDescent="0.35">
      <c r="B677" s="14"/>
      <c r="C677" s="14"/>
    </row>
    <row r="678" spans="2:3" x14ac:dyDescent="0.35">
      <c r="B678" s="14"/>
      <c r="C678" s="14"/>
    </row>
    <row r="679" spans="2:3" x14ac:dyDescent="0.35">
      <c r="B679" s="14"/>
      <c r="C679" s="14"/>
    </row>
    <row r="680" spans="2:3" x14ac:dyDescent="0.35">
      <c r="B680" s="14"/>
      <c r="C680" s="14"/>
    </row>
    <row r="681" spans="2:3" x14ac:dyDescent="0.35">
      <c r="B681" s="14"/>
      <c r="C681" s="14"/>
    </row>
    <row r="682" spans="2:3" x14ac:dyDescent="0.35">
      <c r="B682" s="14"/>
      <c r="C682" s="14"/>
    </row>
    <row r="683" spans="2:3" x14ac:dyDescent="0.35">
      <c r="B683" s="14"/>
      <c r="C683" s="14"/>
    </row>
    <row r="684" spans="2:3" x14ac:dyDescent="0.35">
      <c r="B684" s="14"/>
      <c r="C684" s="14"/>
    </row>
    <row r="685" spans="2:3" x14ac:dyDescent="0.35">
      <c r="B685" s="14"/>
      <c r="C685" s="14"/>
    </row>
    <row r="686" spans="2:3" x14ac:dyDescent="0.35">
      <c r="B686" s="14"/>
      <c r="C686" s="14"/>
    </row>
    <row r="687" spans="2:3" x14ac:dyDescent="0.35">
      <c r="B687" s="14"/>
      <c r="C687" s="14"/>
    </row>
    <row r="688" spans="2:3" x14ac:dyDescent="0.35">
      <c r="B688" s="14"/>
      <c r="C688" s="14"/>
    </row>
    <row r="689" spans="2:3" x14ac:dyDescent="0.35">
      <c r="B689" s="14"/>
      <c r="C689" s="14"/>
    </row>
    <row r="690" spans="2:3" x14ac:dyDescent="0.35">
      <c r="B690" s="14"/>
      <c r="C690" s="14"/>
    </row>
    <row r="691" spans="2:3" x14ac:dyDescent="0.35">
      <c r="B691" s="14"/>
      <c r="C691" s="14"/>
    </row>
    <row r="692" spans="2:3" x14ac:dyDescent="0.35">
      <c r="B692" s="14"/>
      <c r="C692" s="14"/>
    </row>
    <row r="693" spans="2:3" x14ac:dyDescent="0.35">
      <c r="B693" s="14"/>
      <c r="C693" s="14"/>
    </row>
    <row r="694" spans="2:3" x14ac:dyDescent="0.35">
      <c r="B694" s="14"/>
      <c r="C694" s="14"/>
    </row>
    <row r="695" spans="2:3" x14ac:dyDescent="0.35">
      <c r="B695" s="14"/>
      <c r="C695" s="14"/>
    </row>
    <row r="696" spans="2:3" x14ac:dyDescent="0.35">
      <c r="B696" s="14"/>
      <c r="C696" s="14"/>
    </row>
    <row r="697" spans="2:3" x14ac:dyDescent="0.35">
      <c r="B697" s="14"/>
      <c r="C697" s="14"/>
    </row>
    <row r="698" spans="2:3" x14ac:dyDescent="0.35">
      <c r="B698" s="14"/>
      <c r="C698" s="14"/>
    </row>
    <row r="699" spans="2:3" x14ac:dyDescent="0.35">
      <c r="B699" s="14"/>
      <c r="C699" s="14"/>
    </row>
    <row r="700" spans="2:3" x14ac:dyDescent="0.35">
      <c r="B700" s="14"/>
      <c r="C700" s="14"/>
    </row>
    <row r="701" spans="2:3" x14ac:dyDescent="0.35">
      <c r="B701" s="14"/>
      <c r="C701" s="14"/>
    </row>
    <row r="702" spans="2:3" x14ac:dyDescent="0.35">
      <c r="B702" s="14"/>
      <c r="C702" s="14"/>
    </row>
    <row r="703" spans="2:3" x14ac:dyDescent="0.35">
      <c r="B703" s="14"/>
      <c r="C703" s="14"/>
    </row>
    <row r="704" spans="2:3" x14ac:dyDescent="0.35">
      <c r="B704" s="14"/>
      <c r="C704" s="14"/>
    </row>
    <row r="705" spans="2:3" x14ac:dyDescent="0.35">
      <c r="B705" s="14"/>
      <c r="C705" s="14"/>
    </row>
    <row r="706" spans="2:3" x14ac:dyDescent="0.35">
      <c r="B706" s="14"/>
      <c r="C706" s="14"/>
    </row>
    <row r="707" spans="2:3" x14ac:dyDescent="0.35">
      <c r="B707" s="14"/>
      <c r="C707" s="14"/>
    </row>
    <row r="708" spans="2:3" x14ac:dyDescent="0.35">
      <c r="B708" s="14"/>
      <c r="C708" s="14"/>
    </row>
    <row r="709" spans="2:3" x14ac:dyDescent="0.35">
      <c r="B709" s="14"/>
      <c r="C709" s="14"/>
    </row>
    <row r="710" spans="2:3" x14ac:dyDescent="0.35">
      <c r="B710" s="14"/>
      <c r="C710" s="14"/>
    </row>
    <row r="711" spans="2:3" x14ac:dyDescent="0.35">
      <c r="B711" s="14"/>
      <c r="C711" s="14"/>
    </row>
    <row r="712" spans="2:3" x14ac:dyDescent="0.35">
      <c r="B712" s="14"/>
      <c r="C712" s="14"/>
    </row>
    <row r="713" spans="2:3" x14ac:dyDescent="0.35">
      <c r="B713" s="14"/>
      <c r="C713" s="14"/>
    </row>
    <row r="714" spans="2:3" x14ac:dyDescent="0.35">
      <c r="B714" s="14"/>
      <c r="C714" s="14"/>
    </row>
    <row r="715" spans="2:3" x14ac:dyDescent="0.35">
      <c r="B715" s="14"/>
      <c r="C715" s="14"/>
    </row>
    <row r="716" spans="2:3" x14ac:dyDescent="0.35">
      <c r="B716" s="14"/>
      <c r="C716" s="14"/>
    </row>
    <row r="717" spans="2:3" x14ac:dyDescent="0.35">
      <c r="B717" s="14"/>
      <c r="C717" s="14"/>
    </row>
    <row r="718" spans="2:3" x14ac:dyDescent="0.35">
      <c r="B718" s="14"/>
      <c r="C718" s="14"/>
    </row>
    <row r="719" spans="2:3" x14ac:dyDescent="0.35">
      <c r="B719" s="14"/>
      <c r="C719" s="14"/>
    </row>
    <row r="720" spans="2:3" x14ac:dyDescent="0.35">
      <c r="B720" s="14"/>
      <c r="C720" s="14"/>
    </row>
    <row r="721" spans="2:3" x14ac:dyDescent="0.35">
      <c r="B721" s="14"/>
      <c r="C721" s="14"/>
    </row>
    <row r="722" spans="2:3" x14ac:dyDescent="0.35">
      <c r="B722" s="14"/>
      <c r="C722" s="14"/>
    </row>
    <row r="723" spans="2:3" x14ac:dyDescent="0.35">
      <c r="B723" s="14"/>
      <c r="C723" s="14"/>
    </row>
    <row r="724" spans="2:3" x14ac:dyDescent="0.35">
      <c r="B724" s="14"/>
      <c r="C724" s="14"/>
    </row>
    <row r="725" spans="2:3" x14ac:dyDescent="0.35">
      <c r="B725" s="14"/>
      <c r="C725" s="14"/>
    </row>
    <row r="726" spans="2:3" x14ac:dyDescent="0.35">
      <c r="B726" s="14"/>
      <c r="C726" s="14"/>
    </row>
    <row r="727" spans="2:3" x14ac:dyDescent="0.35">
      <c r="B727" s="14"/>
      <c r="C727" s="14"/>
    </row>
    <row r="728" spans="2:3" x14ac:dyDescent="0.35">
      <c r="B728" s="14"/>
      <c r="C728" s="14"/>
    </row>
    <row r="729" spans="2:3" x14ac:dyDescent="0.35">
      <c r="B729" s="14"/>
      <c r="C729" s="14"/>
    </row>
    <row r="730" spans="2:3" x14ac:dyDescent="0.35">
      <c r="B730" s="14"/>
      <c r="C730" s="14"/>
    </row>
    <row r="731" spans="2:3" x14ac:dyDescent="0.35">
      <c r="B731" s="14"/>
      <c r="C731" s="14"/>
    </row>
    <row r="732" spans="2:3" x14ac:dyDescent="0.35">
      <c r="B732" s="14"/>
      <c r="C732" s="14"/>
    </row>
    <row r="733" spans="2:3" x14ac:dyDescent="0.35">
      <c r="B733" s="14"/>
      <c r="C733" s="14"/>
    </row>
    <row r="734" spans="2:3" x14ac:dyDescent="0.35">
      <c r="B734" s="14"/>
      <c r="C734" s="14"/>
    </row>
    <row r="735" spans="2:3" x14ac:dyDescent="0.35">
      <c r="B735" s="14"/>
      <c r="C735" s="14"/>
    </row>
    <row r="736" spans="2:3" x14ac:dyDescent="0.35">
      <c r="B736" s="14"/>
      <c r="C736" s="14"/>
    </row>
    <row r="737" spans="2:3" x14ac:dyDescent="0.35">
      <c r="B737" s="14"/>
      <c r="C737" s="14"/>
    </row>
    <row r="738" spans="2:3" x14ac:dyDescent="0.35">
      <c r="B738" s="14"/>
      <c r="C738" s="14"/>
    </row>
    <row r="739" spans="2:3" x14ac:dyDescent="0.35">
      <c r="B739" s="14"/>
      <c r="C739" s="14"/>
    </row>
    <row r="740" spans="2:3" x14ac:dyDescent="0.35">
      <c r="B740" s="14"/>
      <c r="C740" s="14"/>
    </row>
    <row r="741" spans="2:3" x14ac:dyDescent="0.35">
      <c r="B741" s="14"/>
      <c r="C741" s="14"/>
    </row>
    <row r="742" spans="2:3" x14ac:dyDescent="0.35">
      <c r="B742" s="14"/>
      <c r="C742" s="14"/>
    </row>
    <row r="743" spans="2:3" x14ac:dyDescent="0.35">
      <c r="B743" s="14"/>
      <c r="C743" s="14"/>
    </row>
    <row r="744" spans="2:3" x14ac:dyDescent="0.35">
      <c r="B744" s="14"/>
      <c r="C744" s="14"/>
    </row>
    <row r="745" spans="2:3" x14ac:dyDescent="0.35">
      <c r="B745" s="14"/>
      <c r="C745" s="14"/>
    </row>
    <row r="746" spans="2:3" x14ac:dyDescent="0.35">
      <c r="B746" s="14"/>
      <c r="C746" s="14"/>
    </row>
    <row r="747" spans="2:3" x14ac:dyDescent="0.35">
      <c r="B747" s="14"/>
      <c r="C747" s="14"/>
    </row>
    <row r="748" spans="2:3" x14ac:dyDescent="0.35">
      <c r="B748" s="14"/>
      <c r="C748" s="14"/>
    </row>
    <row r="749" spans="2:3" x14ac:dyDescent="0.35">
      <c r="B749" s="14"/>
      <c r="C749" s="14"/>
    </row>
    <row r="750" spans="2:3" x14ac:dyDescent="0.35">
      <c r="B750" s="14"/>
      <c r="C750" s="14"/>
    </row>
    <row r="751" spans="2:3" x14ac:dyDescent="0.35">
      <c r="B751" s="14"/>
      <c r="C751" s="14"/>
    </row>
    <row r="752" spans="2:3" x14ac:dyDescent="0.35">
      <c r="B752" s="14"/>
      <c r="C752" s="14"/>
    </row>
    <row r="753" spans="2:3" x14ac:dyDescent="0.35">
      <c r="B753" s="14"/>
      <c r="C753" s="14"/>
    </row>
    <row r="754" spans="2:3" x14ac:dyDescent="0.35">
      <c r="B754" s="14"/>
      <c r="C754" s="14"/>
    </row>
    <row r="755" spans="2:3" x14ac:dyDescent="0.35">
      <c r="B755" s="14"/>
      <c r="C755" s="14"/>
    </row>
    <row r="756" spans="2:3" x14ac:dyDescent="0.35">
      <c r="B756" s="14"/>
      <c r="C756" s="14"/>
    </row>
    <row r="757" spans="2:3" x14ac:dyDescent="0.35">
      <c r="B757" s="14"/>
      <c r="C757" s="14"/>
    </row>
    <row r="758" spans="2:3" x14ac:dyDescent="0.35">
      <c r="B758" s="14"/>
      <c r="C758" s="14"/>
    </row>
    <row r="759" spans="2:3" x14ac:dyDescent="0.35">
      <c r="B759" s="14"/>
      <c r="C759" s="14"/>
    </row>
    <row r="760" spans="2:3" x14ac:dyDescent="0.35">
      <c r="B760" s="14"/>
      <c r="C760" s="14"/>
    </row>
    <row r="761" spans="2:3" x14ac:dyDescent="0.35">
      <c r="B761" s="14"/>
      <c r="C761" s="14"/>
    </row>
    <row r="762" spans="2:3" x14ac:dyDescent="0.35">
      <c r="B762" s="14"/>
      <c r="C762" s="14"/>
    </row>
    <row r="763" spans="2:3" x14ac:dyDescent="0.35">
      <c r="B763" s="14"/>
      <c r="C763" s="14"/>
    </row>
    <row r="764" spans="2:3" x14ac:dyDescent="0.35">
      <c r="B764" s="14"/>
      <c r="C764" s="14"/>
    </row>
    <row r="765" spans="2:3" x14ac:dyDescent="0.35">
      <c r="B765" s="14"/>
      <c r="C765" s="14"/>
    </row>
    <row r="766" spans="2:3" x14ac:dyDescent="0.35">
      <c r="B766" s="14"/>
      <c r="C766" s="14"/>
    </row>
    <row r="767" spans="2:3" x14ac:dyDescent="0.35">
      <c r="B767" s="14"/>
      <c r="C767" s="14"/>
    </row>
    <row r="768" spans="2:3" x14ac:dyDescent="0.35">
      <c r="B768" s="14"/>
      <c r="C768" s="14"/>
    </row>
    <row r="769" spans="2:3" x14ac:dyDescent="0.35">
      <c r="B769" s="14"/>
      <c r="C769" s="14"/>
    </row>
    <row r="770" spans="2:3" x14ac:dyDescent="0.35">
      <c r="B770" s="14"/>
      <c r="C770" s="14"/>
    </row>
    <row r="771" spans="2:3" x14ac:dyDescent="0.35">
      <c r="B771" s="14"/>
      <c r="C771" s="14"/>
    </row>
    <row r="772" spans="2:3" x14ac:dyDescent="0.35">
      <c r="B772" s="14"/>
      <c r="C772" s="14"/>
    </row>
    <row r="773" spans="2:3" x14ac:dyDescent="0.35">
      <c r="B773" s="14"/>
      <c r="C773" s="14"/>
    </row>
    <row r="774" spans="2:3" x14ac:dyDescent="0.35">
      <c r="B774" s="14"/>
      <c r="C774" s="14"/>
    </row>
    <row r="775" spans="2:3" x14ac:dyDescent="0.35">
      <c r="B775" s="14"/>
      <c r="C775" s="14"/>
    </row>
    <row r="776" spans="2:3" x14ac:dyDescent="0.35">
      <c r="B776" s="14"/>
      <c r="C776" s="14"/>
    </row>
    <row r="777" spans="2:3" x14ac:dyDescent="0.35">
      <c r="B777" s="14"/>
      <c r="C777" s="14"/>
    </row>
    <row r="778" spans="2:3" x14ac:dyDescent="0.35">
      <c r="B778" s="14"/>
      <c r="C778" s="14"/>
    </row>
    <row r="779" spans="2:3" x14ac:dyDescent="0.35">
      <c r="B779" s="14"/>
      <c r="C779" s="14"/>
    </row>
    <row r="780" spans="2:3" x14ac:dyDescent="0.35">
      <c r="B780" s="14"/>
      <c r="C780" s="14"/>
    </row>
    <row r="781" spans="2:3" x14ac:dyDescent="0.35">
      <c r="B781" s="14"/>
      <c r="C781" s="14"/>
    </row>
    <row r="782" spans="2:3" x14ac:dyDescent="0.35">
      <c r="B782" s="14"/>
      <c r="C782" s="14"/>
    </row>
    <row r="783" spans="2:3" x14ac:dyDescent="0.35">
      <c r="B783" s="14"/>
      <c r="C783" s="14"/>
    </row>
    <row r="784" spans="2:3" x14ac:dyDescent="0.35">
      <c r="B784" s="14"/>
      <c r="C784" s="14"/>
    </row>
    <row r="785" spans="2:3" x14ac:dyDescent="0.35">
      <c r="B785" s="14"/>
      <c r="C785" s="14"/>
    </row>
    <row r="786" spans="2:3" x14ac:dyDescent="0.35">
      <c r="B786" s="14"/>
      <c r="C786" s="14"/>
    </row>
    <row r="787" spans="2:3" x14ac:dyDescent="0.35">
      <c r="B787" s="14"/>
      <c r="C787" s="14"/>
    </row>
    <row r="788" spans="2:3" x14ac:dyDescent="0.35">
      <c r="B788" s="14"/>
      <c r="C788" s="14"/>
    </row>
    <row r="789" spans="2:3" x14ac:dyDescent="0.35">
      <c r="B789" s="14"/>
      <c r="C789" s="14"/>
    </row>
    <row r="790" spans="2:3" x14ac:dyDescent="0.35">
      <c r="B790" s="14"/>
      <c r="C790" s="14"/>
    </row>
    <row r="791" spans="2:3" x14ac:dyDescent="0.35">
      <c r="B791" s="14"/>
      <c r="C791" s="14"/>
    </row>
    <row r="792" spans="2:3" x14ac:dyDescent="0.35">
      <c r="B792" s="14"/>
      <c r="C792" s="14"/>
    </row>
    <row r="793" spans="2:3" x14ac:dyDescent="0.35">
      <c r="B793" s="14"/>
      <c r="C793" s="14"/>
    </row>
    <row r="794" spans="2:3" x14ac:dyDescent="0.35">
      <c r="B794" s="14"/>
      <c r="C794" s="14"/>
    </row>
    <row r="795" spans="2:3" x14ac:dyDescent="0.35">
      <c r="B795" s="14"/>
      <c r="C795" s="14"/>
    </row>
    <row r="796" spans="2:3" x14ac:dyDescent="0.35">
      <c r="B796" s="14"/>
      <c r="C796" s="14"/>
    </row>
    <row r="797" spans="2:3" x14ac:dyDescent="0.35">
      <c r="B797" s="14"/>
      <c r="C797" s="14"/>
    </row>
    <row r="798" spans="2:3" x14ac:dyDescent="0.35">
      <c r="B798" s="14"/>
      <c r="C798" s="14"/>
    </row>
    <row r="799" spans="2:3" x14ac:dyDescent="0.35">
      <c r="B799" s="14"/>
      <c r="C799" s="14"/>
    </row>
    <row r="800" spans="2:3" x14ac:dyDescent="0.35">
      <c r="B800" s="14"/>
      <c r="C800" s="14"/>
    </row>
    <row r="801" spans="2:3" x14ac:dyDescent="0.35">
      <c r="B801" s="14"/>
      <c r="C801" s="14"/>
    </row>
    <row r="802" spans="2:3" x14ac:dyDescent="0.35">
      <c r="B802" s="14"/>
      <c r="C802" s="14"/>
    </row>
    <row r="803" spans="2:3" x14ac:dyDescent="0.35">
      <c r="B803" s="14"/>
      <c r="C803" s="14"/>
    </row>
    <row r="804" spans="2:3" x14ac:dyDescent="0.35">
      <c r="B804" s="14"/>
      <c r="C804" s="14"/>
    </row>
    <row r="805" spans="2:3" x14ac:dyDescent="0.35">
      <c r="B805" s="14"/>
      <c r="C805" s="14"/>
    </row>
    <row r="806" spans="2:3" x14ac:dyDescent="0.35">
      <c r="B806" s="14"/>
      <c r="C806" s="14"/>
    </row>
    <row r="807" spans="2:3" x14ac:dyDescent="0.35">
      <c r="B807" s="14"/>
      <c r="C807" s="14"/>
    </row>
    <row r="808" spans="2:3" x14ac:dyDescent="0.35">
      <c r="B808" s="14"/>
      <c r="C808" s="14"/>
    </row>
    <row r="809" spans="2:3" x14ac:dyDescent="0.35">
      <c r="B809" s="14"/>
      <c r="C809" s="14"/>
    </row>
    <row r="810" spans="2:3" x14ac:dyDescent="0.35">
      <c r="B810" s="14"/>
      <c r="C810" s="14"/>
    </row>
    <row r="811" spans="2:3" x14ac:dyDescent="0.35">
      <c r="B811" s="14"/>
      <c r="C811" s="14"/>
    </row>
    <row r="812" spans="2:3" x14ac:dyDescent="0.35">
      <c r="B812" s="14"/>
      <c r="C812" s="14"/>
    </row>
    <row r="813" spans="2:3" x14ac:dyDescent="0.35">
      <c r="B813" s="14"/>
      <c r="C813" s="14"/>
    </row>
    <row r="814" spans="2:3" x14ac:dyDescent="0.35">
      <c r="B814" s="14"/>
      <c r="C814" s="14"/>
    </row>
    <row r="815" spans="2:3" x14ac:dyDescent="0.35">
      <c r="B815" s="14"/>
      <c r="C815" s="14"/>
    </row>
    <row r="816" spans="2:3" x14ac:dyDescent="0.35">
      <c r="B816" s="14"/>
      <c r="C816" s="14"/>
    </row>
    <row r="817" spans="2:3" x14ac:dyDescent="0.35">
      <c r="B817" s="14"/>
      <c r="C817" s="14"/>
    </row>
    <row r="818" spans="2:3" x14ac:dyDescent="0.35">
      <c r="B818" s="14"/>
      <c r="C818" s="14"/>
    </row>
    <row r="819" spans="2:3" x14ac:dyDescent="0.35">
      <c r="B819" s="14"/>
      <c r="C819" s="14"/>
    </row>
    <row r="820" spans="2:3" x14ac:dyDescent="0.35">
      <c r="B820" s="14"/>
      <c r="C820" s="14"/>
    </row>
    <row r="821" spans="2:3" x14ac:dyDescent="0.35">
      <c r="B821" s="14"/>
      <c r="C821" s="14"/>
    </row>
    <row r="822" spans="2:3" x14ac:dyDescent="0.35">
      <c r="B822" s="14"/>
      <c r="C822" s="14"/>
    </row>
    <row r="823" spans="2:3" x14ac:dyDescent="0.35">
      <c r="B823" s="14"/>
      <c r="C823" s="14"/>
    </row>
    <row r="824" spans="2:3" x14ac:dyDescent="0.35">
      <c r="B824" s="14"/>
      <c r="C824" s="14"/>
    </row>
    <row r="825" spans="2:3" x14ac:dyDescent="0.35">
      <c r="B825" s="14"/>
      <c r="C825" s="14"/>
    </row>
    <row r="826" spans="2:3" x14ac:dyDescent="0.35">
      <c r="B826" s="14"/>
      <c r="C826" s="14"/>
    </row>
    <row r="827" spans="2:3" x14ac:dyDescent="0.35">
      <c r="B827" s="14"/>
      <c r="C827" s="14"/>
    </row>
    <row r="828" spans="2:3" x14ac:dyDescent="0.35">
      <c r="B828" s="14"/>
      <c r="C828" s="14"/>
    </row>
    <row r="829" spans="2:3" x14ac:dyDescent="0.35">
      <c r="B829" s="14"/>
      <c r="C829" s="14"/>
    </row>
    <row r="830" spans="2:3" x14ac:dyDescent="0.35">
      <c r="B830" s="14"/>
      <c r="C830" s="14"/>
    </row>
    <row r="831" spans="2:3" x14ac:dyDescent="0.35">
      <c r="B831" s="14"/>
      <c r="C831" s="14"/>
    </row>
    <row r="832" spans="2:3" x14ac:dyDescent="0.35">
      <c r="B832" s="14"/>
      <c r="C832" s="14"/>
    </row>
    <row r="833" spans="2:3" x14ac:dyDescent="0.35">
      <c r="B833" s="14"/>
      <c r="C833" s="14"/>
    </row>
    <row r="834" spans="2:3" x14ac:dyDescent="0.35">
      <c r="B834" s="14"/>
      <c r="C834" s="14"/>
    </row>
    <row r="835" spans="2:3" x14ac:dyDescent="0.35">
      <c r="B835" s="14"/>
      <c r="C835" s="14"/>
    </row>
    <row r="836" spans="2:3" x14ac:dyDescent="0.35">
      <c r="B836" s="14"/>
      <c r="C836" s="14"/>
    </row>
    <row r="837" spans="2:3" x14ac:dyDescent="0.35">
      <c r="B837" s="14"/>
      <c r="C837" s="14"/>
    </row>
    <row r="838" spans="2:3" x14ac:dyDescent="0.35">
      <c r="B838" s="14"/>
      <c r="C838" s="14"/>
    </row>
    <row r="839" spans="2:3" x14ac:dyDescent="0.35">
      <c r="B839" s="14"/>
      <c r="C839" s="14"/>
    </row>
    <row r="840" spans="2:3" x14ac:dyDescent="0.35">
      <c r="B840" s="14"/>
      <c r="C840" s="14"/>
    </row>
    <row r="841" spans="2:3" x14ac:dyDescent="0.35">
      <c r="B841" s="14"/>
      <c r="C841" s="14"/>
    </row>
    <row r="842" spans="2:3" x14ac:dyDescent="0.35">
      <c r="B842" s="14"/>
      <c r="C842" s="14"/>
    </row>
    <row r="843" spans="2:3" x14ac:dyDescent="0.35">
      <c r="B843" s="14"/>
      <c r="C843" s="14"/>
    </row>
    <row r="844" spans="2:3" x14ac:dyDescent="0.35">
      <c r="B844" s="14"/>
      <c r="C844" s="14"/>
    </row>
    <row r="845" spans="2:3" x14ac:dyDescent="0.35">
      <c r="B845" s="14"/>
      <c r="C845" s="14"/>
    </row>
    <row r="846" spans="2:3" x14ac:dyDescent="0.35">
      <c r="B846" s="14"/>
      <c r="C846" s="14"/>
    </row>
    <row r="847" spans="2:3" x14ac:dyDescent="0.35">
      <c r="B847" s="14"/>
      <c r="C847" s="14"/>
    </row>
    <row r="848" spans="2:3" x14ac:dyDescent="0.35">
      <c r="B848" s="14"/>
      <c r="C848" s="14"/>
    </row>
    <row r="849" spans="2:3" x14ac:dyDescent="0.35">
      <c r="B849" s="14"/>
      <c r="C849" s="14"/>
    </row>
    <row r="850" spans="2:3" x14ac:dyDescent="0.35">
      <c r="B850" s="14"/>
      <c r="C850" s="14"/>
    </row>
    <row r="851" spans="2:3" x14ac:dyDescent="0.35">
      <c r="B851" s="14"/>
      <c r="C851" s="14"/>
    </row>
    <row r="852" spans="2:3" x14ac:dyDescent="0.35">
      <c r="B852" s="14"/>
      <c r="C852" s="14"/>
    </row>
    <row r="853" spans="2:3" x14ac:dyDescent="0.35">
      <c r="B853" s="14"/>
      <c r="C853" s="14"/>
    </row>
    <row r="854" spans="2:3" x14ac:dyDescent="0.35">
      <c r="B854" s="14"/>
      <c r="C854" s="14"/>
    </row>
    <row r="855" spans="2:3" x14ac:dyDescent="0.35">
      <c r="B855" s="14"/>
      <c r="C855" s="14"/>
    </row>
    <row r="856" spans="2:3" x14ac:dyDescent="0.35">
      <c r="B856" s="14"/>
      <c r="C856" s="14"/>
    </row>
    <row r="857" spans="2:3" x14ac:dyDescent="0.35">
      <c r="B857" s="14"/>
      <c r="C857" s="14"/>
    </row>
    <row r="858" spans="2:3" x14ac:dyDescent="0.35">
      <c r="B858" s="14"/>
      <c r="C858" s="14"/>
    </row>
    <row r="859" spans="2:3" x14ac:dyDescent="0.35">
      <c r="B859" s="14"/>
      <c r="C859" s="14"/>
    </row>
    <row r="860" spans="2:3" x14ac:dyDescent="0.35">
      <c r="B860" s="14"/>
      <c r="C860" s="14"/>
    </row>
    <row r="861" spans="2:3" x14ac:dyDescent="0.35">
      <c r="B861" s="14"/>
      <c r="C861" s="14"/>
    </row>
    <row r="862" spans="2:3" x14ac:dyDescent="0.35">
      <c r="B862" s="14"/>
      <c r="C862" s="14"/>
    </row>
    <row r="863" spans="2:3" x14ac:dyDescent="0.35">
      <c r="B863" s="14"/>
      <c r="C863" s="14"/>
    </row>
    <row r="864" spans="2:3" x14ac:dyDescent="0.35">
      <c r="B864" s="14"/>
      <c r="C864" s="14"/>
    </row>
    <row r="865" spans="2:3" x14ac:dyDescent="0.35">
      <c r="B865" s="14"/>
      <c r="C865" s="14"/>
    </row>
    <row r="866" spans="2:3" x14ac:dyDescent="0.35">
      <c r="B866" s="14"/>
      <c r="C866" s="14"/>
    </row>
    <row r="867" spans="2:3" x14ac:dyDescent="0.35">
      <c r="B867" s="14"/>
      <c r="C867" s="14"/>
    </row>
    <row r="868" spans="2:3" x14ac:dyDescent="0.35">
      <c r="B868" s="14"/>
      <c r="C868" s="14"/>
    </row>
    <row r="869" spans="2:3" x14ac:dyDescent="0.35">
      <c r="B869" s="14"/>
      <c r="C869" s="14"/>
    </row>
    <row r="870" spans="2:3" x14ac:dyDescent="0.35">
      <c r="B870" s="14"/>
      <c r="C870" s="14"/>
    </row>
    <row r="871" spans="2:3" x14ac:dyDescent="0.35">
      <c r="B871" s="14"/>
      <c r="C871" s="14"/>
    </row>
    <row r="872" spans="2:3" x14ac:dyDescent="0.35">
      <c r="B872" s="14"/>
      <c r="C872" s="14"/>
    </row>
    <row r="873" spans="2:3" x14ac:dyDescent="0.35">
      <c r="B873" s="14"/>
      <c r="C873" s="14"/>
    </row>
    <row r="874" spans="2:3" x14ac:dyDescent="0.35">
      <c r="B874" s="14"/>
      <c r="C874" s="14"/>
    </row>
    <row r="875" spans="2:3" x14ac:dyDescent="0.35">
      <c r="B875" s="14"/>
      <c r="C875" s="14"/>
    </row>
    <row r="876" spans="2:3" x14ac:dyDescent="0.35">
      <c r="B876" s="14"/>
      <c r="C876" s="14"/>
    </row>
    <row r="877" spans="2:3" x14ac:dyDescent="0.35">
      <c r="B877" s="14"/>
      <c r="C877" s="14"/>
    </row>
    <row r="878" spans="2:3" x14ac:dyDescent="0.35">
      <c r="B878" s="14"/>
      <c r="C878" s="14"/>
    </row>
    <row r="879" spans="2:3" x14ac:dyDescent="0.35">
      <c r="B879" s="14"/>
      <c r="C879" s="14"/>
    </row>
    <row r="880" spans="2:3" x14ac:dyDescent="0.35">
      <c r="B880" s="14"/>
      <c r="C880" s="14"/>
    </row>
    <row r="881" spans="2:3" x14ac:dyDescent="0.35">
      <c r="B881" s="14"/>
      <c r="C881" s="14"/>
    </row>
    <row r="882" spans="2:3" x14ac:dyDescent="0.35">
      <c r="B882" s="14"/>
      <c r="C882" s="14"/>
    </row>
    <row r="883" spans="2:3" x14ac:dyDescent="0.35">
      <c r="B883" s="14"/>
      <c r="C883" s="14"/>
    </row>
    <row r="884" spans="2:3" x14ac:dyDescent="0.35">
      <c r="B884" s="14"/>
      <c r="C884" s="14"/>
    </row>
    <row r="885" spans="2:3" x14ac:dyDescent="0.35">
      <c r="B885" s="14"/>
      <c r="C885" s="14"/>
    </row>
    <row r="886" spans="2:3" x14ac:dyDescent="0.35">
      <c r="B886" s="14"/>
      <c r="C886" s="14"/>
    </row>
    <row r="887" spans="2:3" x14ac:dyDescent="0.35">
      <c r="B887" s="14"/>
      <c r="C887" s="14"/>
    </row>
    <row r="888" spans="2:3" x14ac:dyDescent="0.35">
      <c r="B888" s="14"/>
      <c r="C888" s="14"/>
    </row>
    <row r="889" spans="2:3" x14ac:dyDescent="0.35">
      <c r="B889" s="14"/>
      <c r="C889" s="14"/>
    </row>
    <row r="890" spans="2:3" x14ac:dyDescent="0.35">
      <c r="B890" s="14"/>
      <c r="C890" s="14"/>
    </row>
    <row r="891" spans="2:3" x14ac:dyDescent="0.35">
      <c r="B891" s="14"/>
      <c r="C891" s="14"/>
    </row>
    <row r="892" spans="2:3" x14ac:dyDescent="0.35">
      <c r="B892" s="14"/>
      <c r="C892" s="14"/>
    </row>
    <row r="893" spans="2:3" x14ac:dyDescent="0.35">
      <c r="B893" s="14"/>
      <c r="C893" s="14"/>
    </row>
    <row r="894" spans="2:3" x14ac:dyDescent="0.35">
      <c r="B894" s="14"/>
      <c r="C894" s="14"/>
    </row>
    <row r="895" spans="2:3" x14ac:dyDescent="0.35">
      <c r="B895" s="14"/>
      <c r="C895" s="14"/>
    </row>
    <row r="896" spans="2:3" x14ac:dyDescent="0.35">
      <c r="B896" s="14"/>
      <c r="C896" s="14"/>
    </row>
    <row r="897" spans="2:3" x14ac:dyDescent="0.35">
      <c r="B897" s="14"/>
      <c r="C897" s="14"/>
    </row>
    <row r="898" spans="2:3" x14ac:dyDescent="0.35">
      <c r="B898" s="14"/>
      <c r="C898" s="14"/>
    </row>
    <row r="899" spans="2:3" x14ac:dyDescent="0.35">
      <c r="B899" s="14"/>
      <c r="C899" s="14"/>
    </row>
    <row r="900" spans="2:3" x14ac:dyDescent="0.35">
      <c r="B900" s="14"/>
      <c r="C900" s="14"/>
    </row>
    <row r="901" spans="2:3" x14ac:dyDescent="0.35">
      <c r="B901" s="14"/>
      <c r="C901" s="14"/>
    </row>
    <row r="902" spans="2:3" x14ac:dyDescent="0.35">
      <c r="B902" s="14"/>
      <c r="C902" s="14"/>
    </row>
    <row r="903" spans="2:3" x14ac:dyDescent="0.35">
      <c r="B903" s="14"/>
      <c r="C903" s="14"/>
    </row>
    <row r="904" spans="2:3" x14ac:dyDescent="0.35">
      <c r="B904" s="14"/>
      <c r="C904" s="14"/>
    </row>
    <row r="905" spans="2:3" x14ac:dyDescent="0.35">
      <c r="B905" s="14"/>
      <c r="C905" s="14"/>
    </row>
    <row r="906" spans="2:3" x14ac:dyDescent="0.35">
      <c r="B906" s="14"/>
      <c r="C906" s="14"/>
    </row>
    <row r="907" spans="2:3" x14ac:dyDescent="0.35">
      <c r="B907" s="14"/>
      <c r="C907" s="14"/>
    </row>
    <row r="908" spans="2:3" x14ac:dyDescent="0.35">
      <c r="B908" s="14"/>
      <c r="C908" s="14"/>
    </row>
    <row r="909" spans="2:3" x14ac:dyDescent="0.35">
      <c r="B909" s="14"/>
      <c r="C909" s="14"/>
    </row>
    <row r="910" spans="2:3" x14ac:dyDescent="0.35">
      <c r="B910" s="14"/>
      <c r="C910" s="14"/>
    </row>
    <row r="911" spans="2:3" x14ac:dyDescent="0.35">
      <c r="B911" s="14"/>
      <c r="C911" s="14"/>
    </row>
    <row r="912" spans="2:3" x14ac:dyDescent="0.35">
      <c r="B912" s="14"/>
      <c r="C912" s="14"/>
    </row>
    <row r="913" spans="2:3" x14ac:dyDescent="0.35">
      <c r="B913" s="14"/>
      <c r="C913" s="14"/>
    </row>
    <row r="914" spans="2:3" x14ac:dyDescent="0.35">
      <c r="B914" s="14"/>
      <c r="C914" s="14"/>
    </row>
    <row r="915" spans="2:3" x14ac:dyDescent="0.35">
      <c r="B915" s="14"/>
      <c r="C915" s="14"/>
    </row>
    <row r="916" spans="2:3" x14ac:dyDescent="0.35">
      <c r="B916" s="14"/>
      <c r="C916" s="14"/>
    </row>
    <row r="917" spans="2:3" x14ac:dyDescent="0.35">
      <c r="B917" s="14"/>
      <c r="C917" s="14"/>
    </row>
    <row r="918" spans="2:3" x14ac:dyDescent="0.35">
      <c r="B918" s="14"/>
      <c r="C918" s="14"/>
    </row>
    <row r="919" spans="2:3" x14ac:dyDescent="0.35">
      <c r="B919" s="14"/>
      <c r="C919" s="14"/>
    </row>
    <row r="920" spans="2:3" x14ac:dyDescent="0.35">
      <c r="B920" s="14"/>
      <c r="C920" s="14"/>
    </row>
    <row r="921" spans="2:3" x14ac:dyDescent="0.35">
      <c r="B921" s="14"/>
      <c r="C921" s="14"/>
    </row>
    <row r="922" spans="2:3" x14ac:dyDescent="0.35">
      <c r="B922" s="14"/>
      <c r="C922" s="14"/>
    </row>
    <row r="923" spans="2:3" x14ac:dyDescent="0.35">
      <c r="B923" s="14"/>
      <c r="C923" s="14"/>
    </row>
    <row r="924" spans="2:3" x14ac:dyDescent="0.35">
      <c r="B924" s="14"/>
      <c r="C924" s="14"/>
    </row>
    <row r="925" spans="2:3" x14ac:dyDescent="0.35">
      <c r="B925" s="14"/>
      <c r="C925" s="14"/>
    </row>
    <row r="926" spans="2:3" x14ac:dyDescent="0.35">
      <c r="B926" s="14"/>
      <c r="C926" s="14"/>
    </row>
    <row r="927" spans="2:3" x14ac:dyDescent="0.35">
      <c r="B927" s="14"/>
      <c r="C927" s="14"/>
    </row>
    <row r="928" spans="2:3" x14ac:dyDescent="0.35">
      <c r="B928" s="14"/>
      <c r="C928" s="14"/>
    </row>
    <row r="929" spans="2:3" x14ac:dyDescent="0.35">
      <c r="B929" s="14"/>
      <c r="C929" s="14"/>
    </row>
    <row r="930" spans="2:3" x14ac:dyDescent="0.35">
      <c r="B930" s="14"/>
      <c r="C930" s="14"/>
    </row>
    <row r="931" spans="2:3" x14ac:dyDescent="0.35">
      <c r="B931" s="14"/>
      <c r="C931" s="14"/>
    </row>
    <row r="932" spans="2:3" x14ac:dyDescent="0.35">
      <c r="B932" s="14"/>
      <c r="C932" s="14"/>
    </row>
    <row r="933" spans="2:3" x14ac:dyDescent="0.35">
      <c r="B933" s="14"/>
      <c r="C933" s="14"/>
    </row>
    <row r="934" spans="2:3" x14ac:dyDescent="0.35">
      <c r="B934" s="14"/>
      <c r="C934" s="14"/>
    </row>
    <row r="935" spans="2:3" x14ac:dyDescent="0.35">
      <c r="B935" s="14"/>
      <c r="C935" s="14"/>
    </row>
    <row r="936" spans="2:3" x14ac:dyDescent="0.35">
      <c r="B936" s="14"/>
      <c r="C936" s="14"/>
    </row>
    <row r="937" spans="2:3" x14ac:dyDescent="0.35">
      <c r="B937" s="14"/>
      <c r="C937" s="14"/>
    </row>
    <row r="938" spans="2:3" x14ac:dyDescent="0.35">
      <c r="B938" s="14"/>
      <c r="C938" s="14"/>
    </row>
    <row r="939" spans="2:3" x14ac:dyDescent="0.35">
      <c r="B939" s="14"/>
      <c r="C939" s="14"/>
    </row>
    <row r="940" spans="2:3" x14ac:dyDescent="0.35">
      <c r="B940" s="14"/>
      <c r="C940" s="14"/>
    </row>
    <row r="941" spans="2:3" x14ac:dyDescent="0.35">
      <c r="B941" s="14"/>
      <c r="C941" s="14"/>
    </row>
    <row r="942" spans="2:3" x14ac:dyDescent="0.35">
      <c r="B942" s="14"/>
      <c r="C942" s="14"/>
    </row>
    <row r="943" spans="2:3" x14ac:dyDescent="0.35">
      <c r="B943" s="14"/>
      <c r="C943" s="14"/>
    </row>
    <row r="944" spans="2:3" x14ac:dyDescent="0.35">
      <c r="B944" s="14"/>
      <c r="C944" s="14"/>
    </row>
    <row r="945" spans="2:3" x14ac:dyDescent="0.35">
      <c r="B945" s="14"/>
      <c r="C945" s="14"/>
    </row>
    <row r="946" spans="2:3" x14ac:dyDescent="0.35">
      <c r="B946" s="14"/>
      <c r="C946" s="14"/>
    </row>
    <row r="947" spans="2:3" x14ac:dyDescent="0.35">
      <c r="B947" s="14"/>
      <c r="C947" s="14"/>
    </row>
    <row r="948" spans="2:3" x14ac:dyDescent="0.35">
      <c r="B948" s="14"/>
      <c r="C948" s="14"/>
    </row>
    <row r="949" spans="2:3" x14ac:dyDescent="0.35">
      <c r="B949" s="14"/>
      <c r="C949" s="14"/>
    </row>
    <row r="950" spans="2:3" x14ac:dyDescent="0.35">
      <c r="B950" s="14"/>
      <c r="C950" s="14"/>
    </row>
    <row r="951" spans="2:3" x14ac:dyDescent="0.35">
      <c r="B951" s="14"/>
      <c r="C951" s="14"/>
    </row>
    <row r="952" spans="2:3" x14ac:dyDescent="0.35">
      <c r="B952" s="14"/>
      <c r="C952" s="14"/>
    </row>
    <row r="953" spans="2:3" x14ac:dyDescent="0.35">
      <c r="B953" s="14"/>
      <c r="C953" s="14"/>
    </row>
    <row r="954" spans="2:3" x14ac:dyDescent="0.35">
      <c r="B954" s="14"/>
      <c r="C954" s="14"/>
    </row>
    <row r="955" spans="2:3" x14ac:dyDescent="0.35">
      <c r="B955" s="14"/>
      <c r="C955" s="14"/>
    </row>
    <row r="956" spans="2:3" x14ac:dyDescent="0.35">
      <c r="B956" s="14"/>
      <c r="C956" s="14"/>
    </row>
    <row r="957" spans="2:3" x14ac:dyDescent="0.35">
      <c r="B957" s="14"/>
      <c r="C957" s="14"/>
    </row>
    <row r="958" spans="2:3" x14ac:dyDescent="0.35">
      <c r="B958" s="14"/>
      <c r="C958" s="14"/>
    </row>
    <row r="959" spans="2:3" x14ac:dyDescent="0.35">
      <c r="B959" s="14"/>
      <c r="C959" s="14"/>
    </row>
    <row r="960" spans="2:3" x14ac:dyDescent="0.35">
      <c r="B960" s="14"/>
      <c r="C960" s="14"/>
    </row>
    <row r="961" spans="2:3" x14ac:dyDescent="0.35">
      <c r="B961" s="14"/>
      <c r="C961" s="14"/>
    </row>
    <row r="962" spans="2:3" x14ac:dyDescent="0.35">
      <c r="B962" s="14"/>
      <c r="C962" s="14"/>
    </row>
    <row r="963" spans="2:3" x14ac:dyDescent="0.35">
      <c r="B963" s="14"/>
      <c r="C963" s="14"/>
    </row>
    <row r="964" spans="2:3" x14ac:dyDescent="0.35">
      <c r="B964" s="14"/>
      <c r="C964" s="14"/>
    </row>
    <row r="965" spans="2:3" x14ac:dyDescent="0.35">
      <c r="B965" s="14"/>
      <c r="C965" s="14"/>
    </row>
    <row r="966" spans="2:3" x14ac:dyDescent="0.35">
      <c r="B966" s="14"/>
      <c r="C966" s="14"/>
    </row>
    <row r="967" spans="2:3" x14ac:dyDescent="0.35">
      <c r="B967" s="14"/>
      <c r="C967" s="14"/>
    </row>
    <row r="968" spans="2:3" x14ac:dyDescent="0.35">
      <c r="B968" s="14"/>
      <c r="C968" s="14"/>
    </row>
    <row r="969" spans="2:3" x14ac:dyDescent="0.35">
      <c r="B969" s="14"/>
      <c r="C969" s="14"/>
    </row>
    <row r="970" spans="2:3" x14ac:dyDescent="0.35">
      <c r="B970" s="14"/>
      <c r="C970" s="14"/>
    </row>
    <row r="971" spans="2:3" x14ac:dyDescent="0.35">
      <c r="B971" s="14"/>
      <c r="C971" s="14"/>
    </row>
    <row r="972" spans="2:3" x14ac:dyDescent="0.35">
      <c r="B972" s="14"/>
      <c r="C972" s="14"/>
    </row>
    <row r="973" spans="2:3" x14ac:dyDescent="0.35">
      <c r="B973" s="14"/>
      <c r="C973" s="14"/>
    </row>
    <row r="974" spans="2:3" x14ac:dyDescent="0.35">
      <c r="B974" s="14"/>
      <c r="C974" s="14"/>
    </row>
    <row r="975" spans="2:3" x14ac:dyDescent="0.35">
      <c r="B975" s="14"/>
      <c r="C975" s="14"/>
    </row>
    <row r="976" spans="2:3" x14ac:dyDescent="0.35">
      <c r="B976" s="14"/>
      <c r="C976" s="14"/>
    </row>
    <row r="977" spans="2:3" x14ac:dyDescent="0.35">
      <c r="B977" s="14"/>
      <c r="C977" s="14"/>
    </row>
    <row r="978" spans="2:3" x14ac:dyDescent="0.35">
      <c r="B978" s="14"/>
      <c r="C978" s="14"/>
    </row>
    <row r="979" spans="2:3" x14ac:dyDescent="0.35">
      <c r="B979" s="14"/>
      <c r="C979" s="14"/>
    </row>
    <row r="980" spans="2:3" x14ac:dyDescent="0.35">
      <c r="B980" s="14"/>
      <c r="C980" s="14"/>
    </row>
    <row r="981" spans="2:3" x14ac:dyDescent="0.35">
      <c r="B981" s="14"/>
      <c r="C981" s="14"/>
    </row>
    <row r="982" spans="2:3" x14ac:dyDescent="0.35">
      <c r="B982" s="14"/>
      <c r="C982" s="14"/>
    </row>
    <row r="983" spans="2:3" x14ac:dyDescent="0.35">
      <c r="B983" s="14"/>
      <c r="C983" s="14"/>
    </row>
    <row r="984" spans="2:3" x14ac:dyDescent="0.35">
      <c r="B984" s="14"/>
      <c r="C984" s="14"/>
    </row>
    <row r="985" spans="2:3" x14ac:dyDescent="0.35">
      <c r="B985" s="14"/>
      <c r="C985" s="14"/>
    </row>
    <row r="986" spans="2:3" x14ac:dyDescent="0.35">
      <c r="B986" s="14"/>
      <c r="C986" s="14"/>
    </row>
    <row r="987" spans="2:3" x14ac:dyDescent="0.35">
      <c r="B987" s="14"/>
      <c r="C987" s="14"/>
    </row>
    <row r="988" spans="2:3" x14ac:dyDescent="0.35">
      <c r="B988" s="14"/>
      <c r="C988" s="14"/>
    </row>
    <row r="989" spans="2:3" x14ac:dyDescent="0.35">
      <c r="B989" s="14"/>
      <c r="C989" s="14"/>
    </row>
    <row r="990" spans="2:3" x14ac:dyDescent="0.35">
      <c r="B990" s="14"/>
      <c r="C990" s="14"/>
    </row>
    <row r="991" spans="2:3" x14ac:dyDescent="0.35">
      <c r="B991" s="14"/>
      <c r="C991" s="14"/>
    </row>
    <row r="992" spans="2:3" x14ac:dyDescent="0.35">
      <c r="B992" s="14"/>
      <c r="C992" s="14"/>
    </row>
    <row r="993" spans="2:3" x14ac:dyDescent="0.35">
      <c r="B993" s="14"/>
      <c r="C993" s="14"/>
    </row>
    <row r="994" spans="2:3" x14ac:dyDescent="0.35">
      <c r="B994" s="14"/>
      <c r="C994" s="14"/>
    </row>
    <row r="995" spans="2:3" x14ac:dyDescent="0.35">
      <c r="B995" s="14"/>
      <c r="C995" s="14"/>
    </row>
    <row r="996" spans="2:3" x14ac:dyDescent="0.35">
      <c r="B996" s="14"/>
      <c r="C996" s="14"/>
    </row>
    <row r="997" spans="2:3" x14ac:dyDescent="0.35">
      <c r="B997" s="14"/>
      <c r="C997" s="14"/>
    </row>
    <row r="998" spans="2:3" x14ac:dyDescent="0.35">
      <c r="B998" s="14"/>
      <c r="C998" s="14"/>
    </row>
    <row r="999" spans="2:3" x14ac:dyDescent="0.35">
      <c r="B999" s="14"/>
      <c r="C999" s="14"/>
    </row>
    <row r="1000" spans="2:3" x14ac:dyDescent="0.35">
      <c r="B1000" s="14"/>
      <c r="C1000" s="14"/>
    </row>
    <row r="1001" spans="2:3" x14ac:dyDescent="0.35">
      <c r="B1001" s="14"/>
      <c r="C1001" s="14"/>
    </row>
    <row r="1002" spans="2:3" x14ac:dyDescent="0.35">
      <c r="B1002" s="14"/>
      <c r="C1002" s="14"/>
    </row>
    <row r="1003" spans="2:3" x14ac:dyDescent="0.35">
      <c r="B1003" s="14"/>
      <c r="C1003" s="14"/>
    </row>
    <row r="1004" spans="2:3" x14ac:dyDescent="0.35">
      <c r="B1004" s="14"/>
      <c r="C1004" s="14"/>
    </row>
    <row r="1005" spans="2:3" x14ac:dyDescent="0.35">
      <c r="B1005" s="14"/>
      <c r="C1005" s="14"/>
    </row>
    <row r="1006" spans="2:3" x14ac:dyDescent="0.35">
      <c r="B1006" s="14"/>
      <c r="C1006" s="14"/>
    </row>
    <row r="1007" spans="2:3" x14ac:dyDescent="0.35">
      <c r="B1007" s="14"/>
      <c r="C1007" s="14"/>
    </row>
    <row r="1008" spans="2:3" x14ac:dyDescent="0.35">
      <c r="B1008" s="14"/>
      <c r="C1008" s="14"/>
    </row>
    <row r="1009" spans="2:3" x14ac:dyDescent="0.35">
      <c r="B1009" s="14"/>
      <c r="C1009" s="14"/>
    </row>
    <row r="1010" spans="2:3" x14ac:dyDescent="0.35">
      <c r="B1010" s="14"/>
      <c r="C1010" s="14"/>
    </row>
    <row r="1011" spans="2:3" x14ac:dyDescent="0.35">
      <c r="B1011" s="14"/>
      <c r="C1011" s="14"/>
    </row>
    <row r="1012" spans="2:3" x14ac:dyDescent="0.35">
      <c r="B1012" s="14"/>
      <c r="C1012" s="14"/>
    </row>
    <row r="1013" spans="2:3" x14ac:dyDescent="0.35">
      <c r="B1013" s="14"/>
      <c r="C1013" s="14"/>
    </row>
    <row r="1014" spans="2:3" x14ac:dyDescent="0.35">
      <c r="B1014" s="14"/>
      <c r="C1014" s="14"/>
    </row>
    <row r="1015" spans="2:3" x14ac:dyDescent="0.35">
      <c r="B1015" s="14"/>
      <c r="C1015" s="14"/>
    </row>
    <row r="1016" spans="2:3" x14ac:dyDescent="0.35">
      <c r="B1016" s="14"/>
      <c r="C1016" s="14"/>
    </row>
    <row r="1017" spans="2:3" x14ac:dyDescent="0.35">
      <c r="B1017" s="14"/>
      <c r="C1017" s="14"/>
    </row>
    <row r="1018" spans="2:3" x14ac:dyDescent="0.35">
      <c r="B1018" s="14"/>
      <c r="C1018" s="14"/>
    </row>
    <row r="1019" spans="2:3" x14ac:dyDescent="0.35">
      <c r="B1019" s="14"/>
      <c r="C1019" s="14"/>
    </row>
    <row r="1020" spans="2:3" x14ac:dyDescent="0.35">
      <c r="B1020" s="14"/>
      <c r="C1020" s="14"/>
    </row>
    <row r="1021" spans="2:3" x14ac:dyDescent="0.35">
      <c r="B1021" s="14"/>
      <c r="C1021" s="14"/>
    </row>
    <row r="1022" spans="2:3" x14ac:dyDescent="0.35">
      <c r="B1022" s="14"/>
      <c r="C1022" s="14"/>
    </row>
    <row r="1023" spans="2:3" x14ac:dyDescent="0.35">
      <c r="B1023" s="14"/>
      <c r="C1023" s="14"/>
    </row>
    <row r="1024" spans="2:3" x14ac:dyDescent="0.35">
      <c r="B1024" s="14"/>
      <c r="C1024" s="14"/>
    </row>
    <row r="1025" spans="2:3" x14ac:dyDescent="0.35">
      <c r="B1025" s="14"/>
      <c r="C1025" s="14"/>
    </row>
    <row r="1026" spans="2:3" x14ac:dyDescent="0.35">
      <c r="B1026" s="14"/>
      <c r="C1026" s="14"/>
    </row>
    <row r="1027" spans="2:3" x14ac:dyDescent="0.35">
      <c r="B1027" s="14"/>
      <c r="C1027" s="14"/>
    </row>
    <row r="1028" spans="2:3" x14ac:dyDescent="0.35">
      <c r="B1028" s="14"/>
      <c r="C1028" s="14"/>
    </row>
    <row r="1029" spans="2:3" x14ac:dyDescent="0.35">
      <c r="B1029" s="14"/>
      <c r="C1029" s="14"/>
    </row>
    <row r="1030" spans="2:3" x14ac:dyDescent="0.35">
      <c r="B1030" s="14"/>
      <c r="C1030" s="14"/>
    </row>
    <row r="1031" spans="2:3" x14ac:dyDescent="0.35">
      <c r="B1031" s="14"/>
      <c r="C1031" s="14"/>
    </row>
    <row r="1032" spans="2:3" x14ac:dyDescent="0.35">
      <c r="B1032" s="14"/>
      <c r="C1032" s="14"/>
    </row>
    <row r="1033" spans="2:3" x14ac:dyDescent="0.35">
      <c r="B1033" s="14"/>
      <c r="C1033" s="14"/>
    </row>
    <row r="1034" spans="2:3" x14ac:dyDescent="0.35">
      <c r="B1034" s="14"/>
      <c r="C1034" s="14"/>
    </row>
    <row r="1035" spans="2:3" x14ac:dyDescent="0.35">
      <c r="B1035" s="14"/>
      <c r="C1035" s="14"/>
    </row>
    <row r="1036" spans="2:3" x14ac:dyDescent="0.35">
      <c r="B1036" s="14"/>
      <c r="C1036" s="14"/>
    </row>
    <row r="1037" spans="2:3" x14ac:dyDescent="0.35">
      <c r="B1037" s="14"/>
      <c r="C1037" s="14"/>
    </row>
    <row r="1038" spans="2:3" x14ac:dyDescent="0.35">
      <c r="B1038" s="14"/>
      <c r="C1038" s="14"/>
    </row>
    <row r="1039" spans="2:3" x14ac:dyDescent="0.35">
      <c r="B1039" s="14"/>
      <c r="C1039" s="14"/>
    </row>
    <row r="1040" spans="2:3" x14ac:dyDescent="0.35">
      <c r="B1040" s="14"/>
      <c r="C1040" s="14"/>
    </row>
    <row r="1041" spans="2:3" x14ac:dyDescent="0.35">
      <c r="B1041" s="14"/>
      <c r="C1041" s="14"/>
    </row>
    <row r="1042" spans="2:3" x14ac:dyDescent="0.35">
      <c r="B1042" s="14"/>
      <c r="C1042" s="14"/>
    </row>
    <row r="1043" spans="2:3" x14ac:dyDescent="0.35">
      <c r="B1043" s="14"/>
      <c r="C1043" s="14"/>
    </row>
    <row r="1044" spans="2:3" x14ac:dyDescent="0.35">
      <c r="B1044" s="14"/>
      <c r="C1044" s="14"/>
    </row>
    <row r="1045" spans="2:3" x14ac:dyDescent="0.35">
      <c r="B1045" s="14"/>
      <c r="C1045" s="14"/>
    </row>
    <row r="1046" spans="2:3" x14ac:dyDescent="0.35">
      <c r="B1046" s="14"/>
      <c r="C1046" s="14"/>
    </row>
    <row r="1047" spans="2:3" x14ac:dyDescent="0.35">
      <c r="B1047" s="14"/>
      <c r="C1047" s="14"/>
    </row>
    <row r="1048" spans="2:3" x14ac:dyDescent="0.35">
      <c r="B1048" s="14"/>
      <c r="C1048" s="14"/>
    </row>
    <row r="1049" spans="2:3" x14ac:dyDescent="0.35">
      <c r="B1049" s="14"/>
      <c r="C1049" s="14"/>
    </row>
    <row r="1050" spans="2:3" x14ac:dyDescent="0.35">
      <c r="B1050" s="14"/>
      <c r="C1050" s="14"/>
    </row>
    <row r="1051" spans="2:3" x14ac:dyDescent="0.35">
      <c r="B1051" s="14"/>
      <c r="C1051" s="14"/>
    </row>
    <row r="1052" spans="2:3" x14ac:dyDescent="0.35">
      <c r="B1052" s="14"/>
      <c r="C1052" s="14"/>
    </row>
    <row r="1053" spans="2:3" x14ac:dyDescent="0.35">
      <c r="B1053" s="14"/>
      <c r="C1053" s="14"/>
    </row>
    <row r="1054" spans="2:3" x14ac:dyDescent="0.35">
      <c r="B1054" s="14"/>
      <c r="C1054" s="14"/>
    </row>
    <row r="1055" spans="2:3" x14ac:dyDescent="0.35">
      <c r="B1055" s="14"/>
      <c r="C1055" s="14"/>
    </row>
    <row r="1056" spans="2:3" x14ac:dyDescent="0.35">
      <c r="B1056" s="14"/>
      <c r="C1056" s="14"/>
    </row>
    <row r="1057" spans="2:3" x14ac:dyDescent="0.35">
      <c r="B1057" s="14"/>
      <c r="C1057" s="14"/>
    </row>
    <row r="1058" spans="2:3" x14ac:dyDescent="0.35">
      <c r="B1058" s="14"/>
      <c r="C1058" s="14"/>
    </row>
    <row r="1059" spans="2:3" x14ac:dyDescent="0.35">
      <c r="B1059" s="14"/>
      <c r="C1059" s="14"/>
    </row>
    <row r="1060" spans="2:3" x14ac:dyDescent="0.35">
      <c r="B1060" s="14"/>
      <c r="C1060" s="14"/>
    </row>
    <row r="1061" spans="2:3" x14ac:dyDescent="0.35">
      <c r="B1061" s="14"/>
      <c r="C1061" s="14"/>
    </row>
    <row r="1062" spans="2:3" x14ac:dyDescent="0.35">
      <c r="B1062" s="14"/>
      <c r="C1062" s="14"/>
    </row>
    <row r="1063" spans="2:3" x14ac:dyDescent="0.35">
      <c r="B1063" s="14"/>
      <c r="C1063" s="14"/>
    </row>
    <row r="1064" spans="2:3" x14ac:dyDescent="0.35">
      <c r="B1064" s="14"/>
      <c r="C1064" s="14"/>
    </row>
    <row r="1065" spans="2:3" x14ac:dyDescent="0.35">
      <c r="B1065" s="14"/>
      <c r="C1065" s="14"/>
    </row>
    <row r="1066" spans="2:3" x14ac:dyDescent="0.35">
      <c r="B1066" s="14"/>
      <c r="C1066" s="14"/>
    </row>
    <row r="1067" spans="2:3" x14ac:dyDescent="0.35">
      <c r="B1067" s="14"/>
      <c r="C1067" s="14"/>
    </row>
    <row r="1068" spans="2:3" x14ac:dyDescent="0.35">
      <c r="B1068" s="14"/>
      <c r="C1068" s="14"/>
    </row>
    <row r="1069" spans="2:3" x14ac:dyDescent="0.35">
      <c r="B1069" s="14"/>
      <c r="C1069" s="14"/>
    </row>
    <row r="1070" spans="2:3" x14ac:dyDescent="0.35">
      <c r="B1070" s="14"/>
      <c r="C1070" s="14"/>
    </row>
    <row r="1071" spans="2:3" x14ac:dyDescent="0.35">
      <c r="B1071" s="14"/>
      <c r="C1071" s="14"/>
    </row>
    <row r="1072" spans="2:3" x14ac:dyDescent="0.35">
      <c r="B1072" s="14"/>
      <c r="C1072" s="14"/>
    </row>
    <row r="1073" spans="2:3" x14ac:dyDescent="0.35">
      <c r="B1073" s="14"/>
      <c r="C1073" s="14"/>
    </row>
    <row r="1074" spans="2:3" x14ac:dyDescent="0.35">
      <c r="B1074" s="14"/>
      <c r="C1074" s="14"/>
    </row>
    <row r="1075" spans="2:3" x14ac:dyDescent="0.35">
      <c r="B1075" s="14"/>
      <c r="C1075" s="14"/>
    </row>
    <row r="1076" spans="2:3" x14ac:dyDescent="0.35">
      <c r="B1076" s="14"/>
      <c r="C1076" s="14"/>
    </row>
    <row r="1077" spans="2:3" x14ac:dyDescent="0.35">
      <c r="B1077" s="14"/>
      <c r="C1077" s="14"/>
    </row>
    <row r="1078" spans="2:3" x14ac:dyDescent="0.35">
      <c r="B1078" s="14"/>
      <c r="C1078" s="14"/>
    </row>
    <row r="1079" spans="2:3" x14ac:dyDescent="0.35">
      <c r="B1079" s="14"/>
      <c r="C1079" s="14"/>
    </row>
    <row r="1080" spans="2:3" x14ac:dyDescent="0.35">
      <c r="B1080" s="14"/>
      <c r="C1080" s="14"/>
    </row>
    <row r="1081" spans="2:3" x14ac:dyDescent="0.35">
      <c r="B1081" s="14"/>
      <c r="C1081" s="14"/>
    </row>
    <row r="1082" spans="2:3" x14ac:dyDescent="0.35">
      <c r="B1082" s="14"/>
      <c r="C1082" s="14"/>
    </row>
    <row r="1083" spans="2:3" x14ac:dyDescent="0.35">
      <c r="B1083" s="14"/>
      <c r="C1083" s="14"/>
    </row>
    <row r="1084" spans="2:3" x14ac:dyDescent="0.35">
      <c r="B1084" s="14"/>
      <c r="C1084" s="14"/>
    </row>
    <row r="1085" spans="2:3" x14ac:dyDescent="0.35">
      <c r="B1085" s="14"/>
      <c r="C1085" s="14"/>
    </row>
    <row r="1086" spans="2:3" x14ac:dyDescent="0.35">
      <c r="B1086" s="14"/>
      <c r="C1086" s="14"/>
    </row>
    <row r="1087" spans="2:3" x14ac:dyDescent="0.35">
      <c r="B1087" s="14"/>
      <c r="C1087" s="14"/>
    </row>
    <row r="1088" spans="2:3" x14ac:dyDescent="0.35">
      <c r="B1088" s="14"/>
      <c r="C1088" s="14"/>
    </row>
    <row r="1089" spans="2:3" x14ac:dyDescent="0.35">
      <c r="B1089" s="14"/>
      <c r="C1089" s="14"/>
    </row>
    <row r="1090" spans="2:3" x14ac:dyDescent="0.35">
      <c r="B1090" s="14"/>
      <c r="C1090" s="14"/>
    </row>
    <row r="1091" spans="2:3" x14ac:dyDescent="0.35">
      <c r="B1091" s="14"/>
      <c r="C1091" s="14"/>
    </row>
    <row r="1092" spans="2:3" x14ac:dyDescent="0.35">
      <c r="B1092" s="14"/>
      <c r="C1092" s="14"/>
    </row>
    <row r="1093" spans="2:3" x14ac:dyDescent="0.35">
      <c r="B1093" s="14"/>
      <c r="C1093" s="14"/>
    </row>
    <row r="1094" spans="2:3" x14ac:dyDescent="0.35">
      <c r="B1094" s="14"/>
      <c r="C1094" s="14"/>
    </row>
    <row r="1095" spans="2:3" x14ac:dyDescent="0.35">
      <c r="B1095" s="14"/>
      <c r="C1095" s="14"/>
    </row>
    <row r="1096" spans="2:3" x14ac:dyDescent="0.35">
      <c r="B1096" s="14"/>
      <c r="C1096" s="14"/>
    </row>
    <row r="1097" spans="2:3" x14ac:dyDescent="0.35">
      <c r="B1097" s="14"/>
      <c r="C1097" s="14"/>
    </row>
    <row r="1098" spans="2:3" x14ac:dyDescent="0.35">
      <c r="B1098" s="14"/>
      <c r="C1098" s="14"/>
    </row>
    <row r="1099" spans="2:3" x14ac:dyDescent="0.35">
      <c r="B1099" s="14"/>
      <c r="C1099" s="14"/>
    </row>
    <row r="1100" spans="2:3" x14ac:dyDescent="0.35">
      <c r="B1100" s="14"/>
      <c r="C1100" s="14"/>
    </row>
    <row r="1101" spans="2:3" x14ac:dyDescent="0.35">
      <c r="B1101" s="14"/>
      <c r="C1101" s="14"/>
    </row>
    <row r="1102" spans="2:3" x14ac:dyDescent="0.35">
      <c r="B1102" s="14"/>
      <c r="C1102" s="14"/>
    </row>
    <row r="1103" spans="2:3" x14ac:dyDescent="0.35">
      <c r="B1103" s="14"/>
      <c r="C1103" s="14"/>
    </row>
    <row r="1104" spans="2:3" x14ac:dyDescent="0.35">
      <c r="B1104" s="14"/>
      <c r="C1104" s="14"/>
    </row>
    <row r="1105" spans="2:3" x14ac:dyDescent="0.35">
      <c r="B1105" s="14"/>
      <c r="C1105" s="14"/>
    </row>
    <row r="1106" spans="2:3" x14ac:dyDescent="0.35">
      <c r="B1106" s="14"/>
      <c r="C1106" s="14"/>
    </row>
    <row r="1107" spans="2:3" x14ac:dyDescent="0.35">
      <c r="B1107" s="14"/>
      <c r="C1107" s="14"/>
    </row>
    <row r="1108" spans="2:3" x14ac:dyDescent="0.35">
      <c r="B1108" s="14"/>
      <c r="C1108" s="14"/>
    </row>
    <row r="1109" spans="2:3" x14ac:dyDescent="0.35">
      <c r="B1109" s="14"/>
      <c r="C1109" s="14"/>
    </row>
    <row r="1110" spans="2:3" x14ac:dyDescent="0.35">
      <c r="B1110" s="14"/>
      <c r="C1110" s="14"/>
    </row>
    <row r="1111" spans="2:3" x14ac:dyDescent="0.35">
      <c r="B1111" s="14"/>
      <c r="C1111" s="14"/>
    </row>
    <row r="1112" spans="2:3" x14ac:dyDescent="0.35">
      <c r="B1112" s="14"/>
      <c r="C1112" s="14"/>
    </row>
    <row r="1113" spans="2:3" x14ac:dyDescent="0.35">
      <c r="B1113" s="14"/>
      <c r="C1113" s="14"/>
    </row>
    <row r="1114" spans="2:3" x14ac:dyDescent="0.35">
      <c r="B1114" s="14"/>
      <c r="C1114" s="14"/>
    </row>
    <row r="1115" spans="2:3" x14ac:dyDescent="0.35">
      <c r="B1115" s="14"/>
      <c r="C1115" s="14"/>
    </row>
    <row r="1116" spans="2:3" x14ac:dyDescent="0.35">
      <c r="B1116" s="14"/>
      <c r="C1116" s="14"/>
    </row>
    <row r="1117" spans="2:3" x14ac:dyDescent="0.35">
      <c r="B1117" s="14"/>
      <c r="C1117" s="14"/>
    </row>
    <row r="1118" spans="2:3" x14ac:dyDescent="0.35">
      <c r="B1118" s="14"/>
      <c r="C1118" s="14"/>
    </row>
    <row r="1119" spans="2:3" x14ac:dyDescent="0.35">
      <c r="B1119" s="14"/>
      <c r="C1119" s="14"/>
    </row>
    <row r="1120" spans="2:3" x14ac:dyDescent="0.35">
      <c r="B1120" s="14"/>
      <c r="C1120" s="14"/>
    </row>
    <row r="1121" spans="2:3" x14ac:dyDescent="0.35">
      <c r="B1121" s="14"/>
      <c r="C1121" s="14"/>
    </row>
    <row r="1122" spans="2:3" x14ac:dyDescent="0.35">
      <c r="B1122" s="14"/>
      <c r="C1122" s="14"/>
    </row>
    <row r="1123" spans="2:3" x14ac:dyDescent="0.35">
      <c r="B1123" s="14"/>
      <c r="C1123" s="14"/>
    </row>
    <row r="1124" spans="2:3" x14ac:dyDescent="0.35">
      <c r="B1124" s="14"/>
      <c r="C1124" s="14"/>
    </row>
    <row r="1125" spans="2:3" x14ac:dyDescent="0.35">
      <c r="B1125" s="14"/>
      <c r="C1125" s="14"/>
    </row>
    <row r="1126" spans="2:3" x14ac:dyDescent="0.35">
      <c r="B1126" s="14"/>
      <c r="C1126" s="14"/>
    </row>
    <row r="1127" spans="2:3" x14ac:dyDescent="0.35">
      <c r="B1127" s="14"/>
      <c r="C1127" s="14"/>
    </row>
    <row r="1128" spans="2:3" x14ac:dyDescent="0.35">
      <c r="B1128" s="14"/>
      <c r="C1128" s="14"/>
    </row>
    <row r="1129" spans="2:3" x14ac:dyDescent="0.35">
      <c r="B1129" s="14"/>
      <c r="C1129" s="14"/>
    </row>
    <row r="1130" spans="2:3" x14ac:dyDescent="0.35">
      <c r="B1130" s="14"/>
      <c r="C1130" s="14"/>
    </row>
    <row r="1131" spans="2:3" x14ac:dyDescent="0.35">
      <c r="B1131" s="14"/>
      <c r="C1131" s="14"/>
    </row>
    <row r="1132" spans="2:3" x14ac:dyDescent="0.35">
      <c r="B1132" s="14"/>
      <c r="C1132" s="14"/>
    </row>
    <row r="1133" spans="2:3" x14ac:dyDescent="0.35">
      <c r="B1133" s="14"/>
      <c r="C1133" s="14"/>
    </row>
    <row r="1134" spans="2:3" x14ac:dyDescent="0.35">
      <c r="B1134" s="14"/>
      <c r="C1134" s="14"/>
    </row>
    <row r="1135" spans="2:3" x14ac:dyDescent="0.35">
      <c r="B1135" s="14"/>
      <c r="C1135" s="14"/>
    </row>
    <row r="1136" spans="2:3" x14ac:dyDescent="0.35">
      <c r="B1136" s="14"/>
      <c r="C1136" s="14"/>
    </row>
    <row r="1137" spans="2:3" x14ac:dyDescent="0.35">
      <c r="B1137" s="14"/>
      <c r="C1137" s="14"/>
    </row>
    <row r="1138" spans="2:3" x14ac:dyDescent="0.35">
      <c r="B1138" s="14"/>
      <c r="C1138" s="14"/>
    </row>
    <row r="1139" spans="2:3" x14ac:dyDescent="0.35">
      <c r="B1139" s="14"/>
      <c r="C1139" s="14"/>
    </row>
    <row r="1140" spans="2:3" x14ac:dyDescent="0.35">
      <c r="B1140" s="14"/>
      <c r="C1140" s="14"/>
    </row>
    <row r="1141" spans="2:3" x14ac:dyDescent="0.35">
      <c r="B1141" s="14"/>
      <c r="C1141" s="14"/>
    </row>
    <row r="1142" spans="2:3" x14ac:dyDescent="0.35">
      <c r="B1142" s="14"/>
      <c r="C1142" s="14"/>
    </row>
    <row r="1143" spans="2:3" x14ac:dyDescent="0.35">
      <c r="B1143" s="14"/>
      <c r="C1143" s="14"/>
    </row>
    <row r="1144" spans="2:3" x14ac:dyDescent="0.35">
      <c r="B1144" s="14"/>
      <c r="C1144" s="14"/>
    </row>
    <row r="1145" spans="2:3" x14ac:dyDescent="0.35">
      <c r="B1145" s="14"/>
      <c r="C1145" s="14"/>
    </row>
    <row r="1146" spans="2:3" x14ac:dyDescent="0.35">
      <c r="B1146" s="14"/>
      <c r="C1146" s="14"/>
    </row>
    <row r="1147" spans="2:3" x14ac:dyDescent="0.35">
      <c r="B1147" s="14"/>
      <c r="C1147" s="14"/>
    </row>
    <row r="1148" spans="2:3" x14ac:dyDescent="0.35">
      <c r="B1148" s="14"/>
      <c r="C1148" s="14"/>
    </row>
    <row r="1149" spans="2:3" x14ac:dyDescent="0.35">
      <c r="B1149" s="14"/>
      <c r="C1149" s="14"/>
    </row>
    <row r="1150" spans="2:3" x14ac:dyDescent="0.35">
      <c r="B1150" s="14"/>
      <c r="C1150" s="14"/>
    </row>
    <row r="1151" spans="2:3" x14ac:dyDescent="0.35">
      <c r="B1151" s="14"/>
      <c r="C1151" s="14"/>
    </row>
    <row r="1152" spans="2:3" x14ac:dyDescent="0.35">
      <c r="B1152" s="14"/>
      <c r="C1152" s="14"/>
    </row>
    <row r="1153" spans="2:3" x14ac:dyDescent="0.35">
      <c r="B1153" s="14"/>
      <c r="C1153" s="14"/>
    </row>
    <row r="1154" spans="2:3" x14ac:dyDescent="0.35">
      <c r="B1154" s="14"/>
      <c r="C1154" s="14"/>
    </row>
    <row r="1155" spans="2:3" x14ac:dyDescent="0.35">
      <c r="B1155" s="14"/>
      <c r="C1155" s="14"/>
    </row>
    <row r="1156" spans="2:3" x14ac:dyDescent="0.35">
      <c r="B1156" s="14"/>
      <c r="C1156" s="14"/>
    </row>
    <row r="1157" spans="2:3" x14ac:dyDescent="0.35">
      <c r="B1157" s="14"/>
      <c r="C1157" s="14"/>
    </row>
    <row r="1158" spans="2:3" x14ac:dyDescent="0.35">
      <c r="B1158" s="14"/>
      <c r="C1158" s="14"/>
    </row>
    <row r="1159" spans="2:3" x14ac:dyDescent="0.35">
      <c r="B1159" s="14"/>
      <c r="C1159" s="14"/>
    </row>
    <row r="1160" spans="2:3" x14ac:dyDescent="0.35">
      <c r="B1160" s="14"/>
      <c r="C1160" s="14"/>
    </row>
    <row r="1161" spans="2:3" x14ac:dyDescent="0.35">
      <c r="B1161" s="14"/>
      <c r="C1161" s="14"/>
    </row>
    <row r="1162" spans="2:3" x14ac:dyDescent="0.35">
      <c r="B1162" s="14"/>
      <c r="C1162" s="14"/>
    </row>
    <row r="1163" spans="2:3" x14ac:dyDescent="0.35">
      <c r="B1163" s="14"/>
      <c r="C1163" s="14"/>
    </row>
    <row r="1164" spans="2:3" x14ac:dyDescent="0.35">
      <c r="B1164" s="14"/>
      <c r="C1164" s="14"/>
    </row>
    <row r="1165" spans="2:3" x14ac:dyDescent="0.35">
      <c r="B1165" s="14"/>
      <c r="C1165" s="14"/>
    </row>
    <row r="1166" spans="2:3" x14ac:dyDescent="0.35">
      <c r="B1166" s="14"/>
      <c r="C1166" s="14"/>
    </row>
    <row r="1167" spans="2:3" x14ac:dyDescent="0.35">
      <c r="B1167" s="14"/>
      <c r="C1167" s="14"/>
    </row>
    <row r="1168" spans="2:3" x14ac:dyDescent="0.35">
      <c r="B1168" s="14"/>
      <c r="C1168" s="14"/>
    </row>
    <row r="1169" spans="2:3" x14ac:dyDescent="0.35">
      <c r="B1169" s="14"/>
      <c r="C1169" s="14"/>
    </row>
    <row r="1170" spans="2:3" x14ac:dyDescent="0.35">
      <c r="B1170" s="14"/>
      <c r="C1170" s="14"/>
    </row>
    <row r="1171" spans="2:3" x14ac:dyDescent="0.35">
      <c r="B1171" s="14"/>
      <c r="C1171" s="14"/>
    </row>
    <row r="1172" spans="2:3" x14ac:dyDescent="0.35">
      <c r="B1172" s="14"/>
      <c r="C1172" s="14"/>
    </row>
    <row r="1173" spans="2:3" x14ac:dyDescent="0.35">
      <c r="B1173" s="14"/>
      <c r="C1173" s="14"/>
    </row>
    <row r="1174" spans="2:3" x14ac:dyDescent="0.35">
      <c r="B1174" s="14"/>
      <c r="C1174" s="14"/>
    </row>
    <row r="1175" spans="2:3" x14ac:dyDescent="0.35">
      <c r="B1175" s="14"/>
      <c r="C1175" s="14"/>
    </row>
    <row r="1176" spans="2:3" x14ac:dyDescent="0.35">
      <c r="B1176" s="14"/>
      <c r="C1176" s="14"/>
    </row>
    <row r="1177" spans="2:3" x14ac:dyDescent="0.35">
      <c r="B1177" s="14"/>
      <c r="C1177" s="14"/>
    </row>
    <row r="1178" spans="2:3" x14ac:dyDescent="0.35">
      <c r="B1178" s="14"/>
      <c r="C1178" s="14"/>
    </row>
    <row r="1179" spans="2:3" x14ac:dyDescent="0.35">
      <c r="B1179" s="14"/>
      <c r="C1179" s="14"/>
    </row>
    <row r="1180" spans="2:3" x14ac:dyDescent="0.35">
      <c r="B1180" s="14"/>
      <c r="C1180" s="14"/>
    </row>
    <row r="1181" spans="2:3" x14ac:dyDescent="0.35">
      <c r="B1181" s="14"/>
      <c r="C1181" s="14"/>
    </row>
    <row r="1182" spans="2:3" x14ac:dyDescent="0.35">
      <c r="B1182" s="14"/>
      <c r="C1182" s="14"/>
    </row>
    <row r="1183" spans="2:3" x14ac:dyDescent="0.35">
      <c r="B1183" s="14"/>
      <c r="C1183" s="14"/>
    </row>
    <row r="1184" spans="2:3" x14ac:dyDescent="0.35">
      <c r="B1184" s="14"/>
      <c r="C1184" s="14"/>
    </row>
    <row r="1185" spans="2:3" x14ac:dyDescent="0.35">
      <c r="B1185" s="14"/>
      <c r="C1185" s="14"/>
    </row>
    <row r="1186" spans="2:3" x14ac:dyDescent="0.35">
      <c r="B1186" s="14"/>
      <c r="C1186" s="14"/>
    </row>
    <row r="1187" spans="2:3" x14ac:dyDescent="0.35">
      <c r="B1187" s="14"/>
      <c r="C1187" s="14"/>
    </row>
    <row r="1188" spans="2:3" x14ac:dyDescent="0.35">
      <c r="B1188" s="14"/>
      <c r="C1188" s="14"/>
    </row>
    <row r="1189" spans="2:3" x14ac:dyDescent="0.35">
      <c r="B1189" s="14"/>
      <c r="C1189" s="14"/>
    </row>
    <row r="1190" spans="2:3" x14ac:dyDescent="0.35">
      <c r="B1190" s="14"/>
      <c r="C1190" s="14"/>
    </row>
    <row r="1191" spans="2:3" x14ac:dyDescent="0.35">
      <c r="B1191" s="14"/>
      <c r="C1191" s="14"/>
    </row>
    <row r="1192" spans="2:3" x14ac:dyDescent="0.35">
      <c r="B1192" s="14"/>
      <c r="C1192" s="14"/>
    </row>
    <row r="1193" spans="2:3" x14ac:dyDescent="0.35">
      <c r="B1193" s="14"/>
      <c r="C1193" s="14"/>
    </row>
    <row r="1194" spans="2:3" x14ac:dyDescent="0.35">
      <c r="B1194" s="14"/>
      <c r="C1194" s="14"/>
    </row>
    <row r="1195" spans="2:3" x14ac:dyDescent="0.35">
      <c r="B1195" s="14"/>
      <c r="C1195" s="14"/>
    </row>
    <row r="1196" spans="2:3" x14ac:dyDescent="0.35">
      <c r="B1196" s="14"/>
      <c r="C1196" s="14"/>
    </row>
    <row r="1197" spans="2:3" x14ac:dyDescent="0.35">
      <c r="B1197" s="14"/>
      <c r="C1197" s="14"/>
    </row>
    <row r="1198" spans="2:3" x14ac:dyDescent="0.35">
      <c r="B1198" s="14"/>
      <c r="C1198" s="14"/>
    </row>
    <row r="1199" spans="2:3" x14ac:dyDescent="0.35">
      <c r="B1199" s="14"/>
      <c r="C1199" s="14"/>
    </row>
    <row r="1200" spans="2:3" x14ac:dyDescent="0.35">
      <c r="B1200" s="14"/>
      <c r="C1200" s="14"/>
    </row>
    <row r="1201" spans="2:3" x14ac:dyDescent="0.35">
      <c r="B1201" s="14"/>
      <c r="C1201" s="14"/>
    </row>
    <row r="1202" spans="2:3" x14ac:dyDescent="0.35">
      <c r="B1202" s="14"/>
      <c r="C1202" s="14"/>
    </row>
    <row r="1203" spans="2:3" x14ac:dyDescent="0.35">
      <c r="B1203" s="14"/>
      <c r="C1203" s="14"/>
    </row>
    <row r="1204" spans="2:3" x14ac:dyDescent="0.35">
      <c r="B1204" s="14"/>
      <c r="C1204" s="14"/>
    </row>
    <row r="1205" spans="2:3" x14ac:dyDescent="0.35">
      <c r="B1205" s="14"/>
      <c r="C1205" s="14"/>
    </row>
    <row r="1206" spans="2:3" x14ac:dyDescent="0.35">
      <c r="B1206" s="14"/>
      <c r="C1206" s="14"/>
    </row>
    <row r="1207" spans="2:3" x14ac:dyDescent="0.35">
      <c r="B1207" s="14"/>
      <c r="C1207" s="14"/>
    </row>
    <row r="1208" spans="2:3" x14ac:dyDescent="0.35">
      <c r="B1208" s="14"/>
      <c r="C1208" s="14"/>
    </row>
    <row r="1209" spans="2:3" x14ac:dyDescent="0.35">
      <c r="B1209" s="14"/>
      <c r="C1209" s="14"/>
    </row>
    <row r="1210" spans="2:3" x14ac:dyDescent="0.35">
      <c r="B1210" s="14"/>
      <c r="C1210" s="14"/>
    </row>
    <row r="1211" spans="2:3" x14ac:dyDescent="0.35">
      <c r="B1211" s="14"/>
      <c r="C1211" s="14"/>
    </row>
    <row r="1212" spans="2:3" x14ac:dyDescent="0.35">
      <c r="B1212" s="14"/>
      <c r="C1212" s="14"/>
    </row>
    <row r="1213" spans="2:3" x14ac:dyDescent="0.35">
      <c r="B1213" s="14"/>
      <c r="C1213" s="14"/>
    </row>
    <row r="1214" spans="2:3" x14ac:dyDescent="0.35">
      <c r="B1214" s="14"/>
      <c r="C1214" s="14"/>
    </row>
    <row r="1215" spans="2:3" x14ac:dyDescent="0.35">
      <c r="B1215" s="14"/>
      <c r="C1215" s="14"/>
    </row>
    <row r="1216" spans="2:3" x14ac:dyDescent="0.35">
      <c r="B1216" s="14"/>
      <c r="C1216" s="14"/>
    </row>
    <row r="1217" spans="2:3" x14ac:dyDescent="0.35">
      <c r="B1217" s="14"/>
      <c r="C1217" s="14"/>
    </row>
    <row r="1218" spans="2:3" x14ac:dyDescent="0.35">
      <c r="B1218" s="14"/>
      <c r="C1218" s="14"/>
    </row>
    <row r="1219" spans="2:3" x14ac:dyDescent="0.35">
      <c r="B1219" s="14"/>
      <c r="C1219" s="14"/>
    </row>
    <row r="1220" spans="2:3" x14ac:dyDescent="0.35">
      <c r="B1220" s="14"/>
      <c r="C1220" s="14"/>
    </row>
    <row r="1221" spans="2:3" x14ac:dyDescent="0.35">
      <c r="B1221" s="14"/>
      <c r="C1221" s="14"/>
    </row>
    <row r="1222" spans="2:3" x14ac:dyDescent="0.35">
      <c r="B1222" s="14"/>
      <c r="C1222" s="14"/>
    </row>
    <row r="1223" spans="2:3" x14ac:dyDescent="0.35">
      <c r="B1223" s="14"/>
      <c r="C1223" s="14"/>
    </row>
    <row r="1224" spans="2:3" x14ac:dyDescent="0.35">
      <c r="B1224" s="14"/>
      <c r="C1224" s="14"/>
    </row>
    <row r="1225" spans="2:3" x14ac:dyDescent="0.35">
      <c r="B1225" s="14"/>
      <c r="C1225" s="14"/>
    </row>
    <row r="1226" spans="2:3" x14ac:dyDescent="0.35">
      <c r="B1226" s="14"/>
      <c r="C1226" s="14"/>
    </row>
    <row r="1227" spans="2:3" x14ac:dyDescent="0.35">
      <c r="B1227" s="14"/>
      <c r="C1227" s="14"/>
    </row>
    <row r="1228" spans="2:3" x14ac:dyDescent="0.35">
      <c r="B1228" s="14"/>
      <c r="C1228" s="14"/>
    </row>
    <row r="1229" spans="2:3" x14ac:dyDescent="0.35">
      <c r="B1229" s="14"/>
      <c r="C1229" s="14"/>
    </row>
    <row r="1230" spans="2:3" x14ac:dyDescent="0.35">
      <c r="B1230" s="14"/>
      <c r="C1230" s="14"/>
    </row>
    <row r="1231" spans="2:3" x14ac:dyDescent="0.35">
      <c r="B1231" s="14"/>
      <c r="C1231" s="14"/>
    </row>
    <row r="1232" spans="2:3" x14ac:dyDescent="0.35">
      <c r="B1232" s="14"/>
      <c r="C1232" s="14"/>
    </row>
    <row r="1233" spans="2:3" x14ac:dyDescent="0.35">
      <c r="B1233" s="14"/>
      <c r="C1233" s="14"/>
    </row>
    <row r="1234" spans="2:3" x14ac:dyDescent="0.35">
      <c r="B1234" s="14"/>
      <c r="C1234" s="14"/>
    </row>
    <row r="1235" spans="2:3" x14ac:dyDescent="0.35">
      <c r="B1235" s="14"/>
      <c r="C1235" s="14"/>
    </row>
    <row r="1236" spans="2:3" x14ac:dyDescent="0.35">
      <c r="B1236" s="14"/>
      <c r="C1236" s="14"/>
    </row>
    <row r="1237" spans="2:3" x14ac:dyDescent="0.35">
      <c r="B1237" s="14"/>
      <c r="C1237" s="14"/>
    </row>
    <row r="1238" spans="2:3" x14ac:dyDescent="0.35">
      <c r="B1238" s="14"/>
      <c r="C1238" s="14"/>
    </row>
    <row r="1239" spans="2:3" x14ac:dyDescent="0.35">
      <c r="B1239" s="14"/>
      <c r="C1239" s="14"/>
    </row>
    <row r="1240" spans="2:3" x14ac:dyDescent="0.35">
      <c r="B1240" s="14"/>
      <c r="C1240" s="14"/>
    </row>
    <row r="1241" spans="2:3" x14ac:dyDescent="0.35">
      <c r="B1241" s="14"/>
      <c r="C1241" s="14"/>
    </row>
    <row r="1242" spans="2:3" x14ac:dyDescent="0.35">
      <c r="B1242" s="14"/>
      <c r="C1242" s="14"/>
    </row>
    <row r="1243" spans="2:3" x14ac:dyDescent="0.35">
      <c r="B1243" s="14"/>
      <c r="C1243" s="14"/>
    </row>
    <row r="1244" spans="2:3" x14ac:dyDescent="0.35">
      <c r="B1244" s="14"/>
      <c r="C1244" s="14"/>
    </row>
    <row r="1245" spans="2:3" x14ac:dyDescent="0.35">
      <c r="B1245" s="14"/>
      <c r="C1245" s="14"/>
    </row>
    <row r="1246" spans="2:3" x14ac:dyDescent="0.35">
      <c r="B1246" s="14"/>
      <c r="C1246" s="14"/>
    </row>
    <row r="1247" spans="2:3" x14ac:dyDescent="0.35">
      <c r="B1247" s="14"/>
      <c r="C1247" s="14"/>
    </row>
    <row r="1248" spans="2:3" x14ac:dyDescent="0.35">
      <c r="B1248" s="14"/>
      <c r="C1248" s="14"/>
    </row>
    <row r="1249" spans="2:3" x14ac:dyDescent="0.35">
      <c r="B1249" s="14"/>
      <c r="C1249" s="14"/>
    </row>
    <row r="1250" spans="2:3" x14ac:dyDescent="0.35">
      <c r="B1250" s="14"/>
      <c r="C1250" s="14"/>
    </row>
    <row r="1251" spans="2:3" x14ac:dyDescent="0.35">
      <c r="B1251" s="14"/>
      <c r="C1251" s="14"/>
    </row>
    <row r="1252" spans="2:3" x14ac:dyDescent="0.35">
      <c r="B1252" s="14"/>
      <c r="C1252" s="14"/>
    </row>
    <row r="1253" spans="2:3" x14ac:dyDescent="0.35">
      <c r="B1253" s="14"/>
      <c r="C1253" s="14"/>
    </row>
    <row r="1254" spans="2:3" x14ac:dyDescent="0.35">
      <c r="B1254" s="14"/>
      <c r="C1254" s="14"/>
    </row>
    <row r="1255" spans="2:3" x14ac:dyDescent="0.35">
      <c r="B1255" s="14"/>
      <c r="C1255" s="14"/>
    </row>
    <row r="1256" spans="2:3" x14ac:dyDescent="0.35">
      <c r="B1256" s="14"/>
      <c r="C1256" s="14"/>
    </row>
    <row r="1257" spans="2:3" x14ac:dyDescent="0.35">
      <c r="B1257" s="14"/>
      <c r="C1257" s="14"/>
    </row>
    <row r="1258" spans="2:3" x14ac:dyDescent="0.35">
      <c r="B1258" s="14"/>
      <c r="C1258" s="14"/>
    </row>
    <row r="1259" spans="2:3" x14ac:dyDescent="0.35">
      <c r="B1259" s="14"/>
      <c r="C1259" s="14"/>
    </row>
    <row r="1260" spans="2:3" x14ac:dyDescent="0.35">
      <c r="B1260" s="14"/>
      <c r="C1260" s="14"/>
    </row>
    <row r="1261" spans="2:3" x14ac:dyDescent="0.35">
      <c r="B1261" s="14"/>
      <c r="C1261" s="14"/>
    </row>
    <row r="1262" spans="2:3" x14ac:dyDescent="0.35">
      <c r="B1262" s="14"/>
      <c r="C1262" s="14"/>
    </row>
    <row r="1263" spans="2:3" x14ac:dyDescent="0.35">
      <c r="B1263" s="14"/>
      <c r="C1263" s="14"/>
    </row>
    <row r="1264" spans="2:3" x14ac:dyDescent="0.35">
      <c r="B1264" s="14"/>
      <c r="C1264" s="14"/>
    </row>
    <row r="1265" spans="2:3" x14ac:dyDescent="0.35">
      <c r="B1265" s="14"/>
      <c r="C1265" s="14"/>
    </row>
    <row r="1266" spans="2:3" x14ac:dyDescent="0.35">
      <c r="B1266" s="14"/>
      <c r="C1266" s="14"/>
    </row>
    <row r="1267" spans="2:3" x14ac:dyDescent="0.35">
      <c r="B1267" s="14"/>
      <c r="C1267" s="14"/>
    </row>
    <row r="1268" spans="2:3" x14ac:dyDescent="0.35">
      <c r="B1268" s="14"/>
      <c r="C1268" s="14"/>
    </row>
    <row r="1269" spans="2:3" x14ac:dyDescent="0.35">
      <c r="B1269" s="14"/>
      <c r="C1269" s="14"/>
    </row>
    <row r="1270" spans="2:3" x14ac:dyDescent="0.35">
      <c r="B1270" s="14"/>
      <c r="C1270" s="14"/>
    </row>
    <row r="1271" spans="2:3" x14ac:dyDescent="0.35">
      <c r="B1271" s="14"/>
      <c r="C1271" s="14"/>
    </row>
    <row r="1272" spans="2:3" x14ac:dyDescent="0.35">
      <c r="B1272" s="14"/>
      <c r="C1272" s="14"/>
    </row>
    <row r="1273" spans="2:3" x14ac:dyDescent="0.35">
      <c r="B1273" s="14"/>
      <c r="C1273" s="14"/>
    </row>
    <row r="1274" spans="2:3" x14ac:dyDescent="0.35">
      <c r="B1274" s="14"/>
      <c r="C1274" s="14"/>
    </row>
    <row r="1275" spans="2:3" x14ac:dyDescent="0.35">
      <c r="B1275" s="14"/>
      <c r="C1275" s="14"/>
    </row>
    <row r="1276" spans="2:3" x14ac:dyDescent="0.35">
      <c r="B1276" s="14"/>
      <c r="C1276" s="14"/>
    </row>
    <row r="1277" spans="2:3" x14ac:dyDescent="0.35">
      <c r="B1277" s="14"/>
      <c r="C1277" s="14"/>
    </row>
    <row r="1278" spans="2:3" x14ac:dyDescent="0.35">
      <c r="B1278" s="14"/>
      <c r="C1278" s="14"/>
    </row>
    <row r="1279" spans="2:3" x14ac:dyDescent="0.35">
      <c r="B1279" s="14"/>
      <c r="C1279" s="14"/>
    </row>
    <row r="1280" spans="2:3" x14ac:dyDescent="0.35">
      <c r="B1280" s="14"/>
      <c r="C1280" s="14"/>
    </row>
    <row r="1281" spans="2:3" x14ac:dyDescent="0.35">
      <c r="B1281" s="14"/>
      <c r="C1281" s="14"/>
    </row>
    <row r="1282" spans="2:3" x14ac:dyDescent="0.35">
      <c r="B1282" s="14"/>
      <c r="C1282" s="14"/>
    </row>
    <row r="1283" spans="2:3" x14ac:dyDescent="0.35">
      <c r="B1283" s="14"/>
      <c r="C1283" s="14"/>
    </row>
    <row r="1284" spans="2:3" x14ac:dyDescent="0.35">
      <c r="B1284" s="14"/>
      <c r="C1284" s="14"/>
    </row>
    <row r="1285" spans="2:3" x14ac:dyDescent="0.35">
      <c r="B1285" s="14"/>
      <c r="C1285" s="14"/>
    </row>
    <row r="1286" spans="2:3" x14ac:dyDescent="0.35">
      <c r="B1286" s="14"/>
      <c r="C1286" s="14"/>
    </row>
    <row r="1287" spans="2:3" x14ac:dyDescent="0.35">
      <c r="B1287" s="14"/>
      <c r="C1287" s="14"/>
    </row>
    <row r="1288" spans="2:3" x14ac:dyDescent="0.35">
      <c r="B1288" s="14"/>
      <c r="C1288" s="14"/>
    </row>
    <row r="1289" spans="2:3" x14ac:dyDescent="0.35">
      <c r="B1289" s="14"/>
      <c r="C1289" s="14"/>
    </row>
    <row r="1290" spans="2:3" x14ac:dyDescent="0.35">
      <c r="B1290" s="14"/>
      <c r="C1290" s="14"/>
    </row>
    <row r="1291" spans="2:3" x14ac:dyDescent="0.35">
      <c r="B1291" s="14"/>
      <c r="C1291" s="14"/>
    </row>
    <row r="1292" spans="2:3" x14ac:dyDescent="0.35">
      <c r="B1292" s="14"/>
      <c r="C1292" s="14"/>
    </row>
    <row r="1293" spans="2:3" x14ac:dyDescent="0.35">
      <c r="B1293" s="14"/>
      <c r="C1293" s="14"/>
    </row>
    <row r="1294" spans="2:3" x14ac:dyDescent="0.35">
      <c r="B1294" s="14"/>
      <c r="C1294" s="14"/>
    </row>
    <row r="1295" spans="2:3" x14ac:dyDescent="0.35">
      <c r="B1295" s="14"/>
      <c r="C1295" s="14"/>
    </row>
    <row r="1296" spans="2:3" x14ac:dyDescent="0.35">
      <c r="B1296" s="14"/>
      <c r="C1296" s="14"/>
    </row>
    <row r="1297" spans="2:3" x14ac:dyDescent="0.35">
      <c r="B1297" s="14"/>
      <c r="C1297" s="14"/>
    </row>
    <row r="1298" spans="2:3" x14ac:dyDescent="0.35">
      <c r="B1298" s="14"/>
      <c r="C1298" s="14"/>
    </row>
    <row r="1299" spans="2:3" x14ac:dyDescent="0.35">
      <c r="B1299" s="14"/>
      <c r="C1299" s="14"/>
    </row>
    <row r="1300" spans="2:3" x14ac:dyDescent="0.35">
      <c r="B1300" s="14"/>
      <c r="C1300" s="14"/>
    </row>
    <row r="1301" spans="2:3" x14ac:dyDescent="0.35">
      <c r="B1301" s="14"/>
      <c r="C1301" s="14"/>
    </row>
    <row r="1302" spans="2:3" x14ac:dyDescent="0.35">
      <c r="B1302" s="14"/>
      <c r="C1302" s="14"/>
    </row>
    <row r="1303" spans="2:3" x14ac:dyDescent="0.35">
      <c r="B1303" s="14"/>
      <c r="C1303" s="14"/>
    </row>
    <row r="1304" spans="2:3" x14ac:dyDescent="0.35">
      <c r="B1304" s="14"/>
      <c r="C1304" s="14"/>
    </row>
    <row r="1305" spans="2:3" x14ac:dyDescent="0.35">
      <c r="B1305" s="14"/>
      <c r="C1305" s="14"/>
    </row>
    <row r="1306" spans="2:3" x14ac:dyDescent="0.35">
      <c r="B1306" s="14"/>
      <c r="C1306" s="14"/>
    </row>
    <row r="1307" spans="2:3" x14ac:dyDescent="0.35">
      <c r="B1307" s="14"/>
      <c r="C1307" s="14"/>
    </row>
    <row r="1308" spans="2:3" x14ac:dyDescent="0.35">
      <c r="B1308" s="14"/>
      <c r="C1308" s="14"/>
    </row>
    <row r="1309" spans="2:3" x14ac:dyDescent="0.35">
      <c r="B1309" s="14"/>
      <c r="C1309" s="14"/>
    </row>
    <row r="1310" spans="2:3" x14ac:dyDescent="0.35">
      <c r="B1310" s="14"/>
      <c r="C1310" s="14"/>
    </row>
    <row r="1311" spans="2:3" x14ac:dyDescent="0.35">
      <c r="B1311" s="14"/>
      <c r="C1311" s="14"/>
    </row>
    <row r="1312" spans="2:3" x14ac:dyDescent="0.35">
      <c r="B1312" s="14"/>
      <c r="C1312" s="14"/>
    </row>
    <row r="1313" spans="2:3" x14ac:dyDescent="0.35">
      <c r="B1313" s="14"/>
      <c r="C1313" s="14"/>
    </row>
    <row r="1314" spans="2:3" x14ac:dyDescent="0.35">
      <c r="B1314" s="14"/>
      <c r="C1314" s="14"/>
    </row>
    <row r="1315" spans="2:3" x14ac:dyDescent="0.35">
      <c r="B1315" s="14"/>
      <c r="C1315" s="14"/>
    </row>
    <row r="1316" spans="2:3" x14ac:dyDescent="0.35">
      <c r="B1316" s="14"/>
      <c r="C1316" s="14"/>
    </row>
    <row r="1317" spans="2:3" x14ac:dyDescent="0.35">
      <c r="B1317" s="14"/>
      <c r="C1317" s="14"/>
    </row>
    <row r="1318" spans="2:3" x14ac:dyDescent="0.35">
      <c r="B1318" s="14"/>
      <c r="C1318" s="14"/>
    </row>
    <row r="1319" spans="2:3" x14ac:dyDescent="0.35">
      <c r="B1319" s="14"/>
      <c r="C1319" s="14"/>
    </row>
    <row r="1320" spans="2:3" x14ac:dyDescent="0.35">
      <c r="B1320" s="14"/>
      <c r="C1320" s="14"/>
    </row>
    <row r="1321" spans="2:3" x14ac:dyDescent="0.35">
      <c r="B1321" s="14"/>
      <c r="C1321" s="14"/>
    </row>
    <row r="1322" spans="2:3" x14ac:dyDescent="0.35">
      <c r="B1322" s="14"/>
      <c r="C1322" s="14"/>
    </row>
    <row r="1323" spans="2:3" x14ac:dyDescent="0.35">
      <c r="B1323" s="14"/>
      <c r="C1323" s="14"/>
    </row>
    <row r="1324" spans="2:3" x14ac:dyDescent="0.35">
      <c r="B1324" s="14"/>
      <c r="C1324" s="14"/>
    </row>
    <row r="1325" spans="2:3" x14ac:dyDescent="0.35">
      <c r="B1325" s="14"/>
      <c r="C1325" s="14"/>
    </row>
    <row r="1326" spans="2:3" x14ac:dyDescent="0.35">
      <c r="B1326" s="14"/>
      <c r="C1326" s="14"/>
    </row>
    <row r="1327" spans="2:3" x14ac:dyDescent="0.35">
      <c r="B1327" s="14"/>
      <c r="C1327" s="14"/>
    </row>
    <row r="1328" spans="2:3" x14ac:dyDescent="0.35">
      <c r="B1328" s="14"/>
      <c r="C1328" s="14"/>
    </row>
    <row r="1329" spans="2:3" x14ac:dyDescent="0.35">
      <c r="B1329" s="14"/>
      <c r="C1329" s="14"/>
    </row>
    <row r="1330" spans="2:3" x14ac:dyDescent="0.35">
      <c r="B1330" s="14"/>
      <c r="C1330" s="14"/>
    </row>
    <row r="1331" spans="2:3" x14ac:dyDescent="0.35">
      <c r="B1331" s="14"/>
      <c r="C1331" s="14"/>
    </row>
    <row r="1332" spans="2:3" x14ac:dyDescent="0.35">
      <c r="B1332" s="14"/>
      <c r="C1332" s="14"/>
    </row>
    <row r="1333" spans="2:3" x14ac:dyDescent="0.35">
      <c r="B1333" s="14"/>
      <c r="C1333" s="14"/>
    </row>
    <row r="1334" spans="2:3" x14ac:dyDescent="0.35">
      <c r="B1334" s="14"/>
      <c r="C1334" s="14"/>
    </row>
    <row r="1335" spans="2:3" x14ac:dyDescent="0.35">
      <c r="B1335" s="14"/>
      <c r="C1335" s="14"/>
    </row>
    <row r="1336" spans="2:3" x14ac:dyDescent="0.35">
      <c r="B1336" s="14"/>
      <c r="C1336" s="14"/>
    </row>
    <row r="1337" spans="2:3" x14ac:dyDescent="0.35">
      <c r="B1337" s="14"/>
      <c r="C1337" s="14"/>
    </row>
    <row r="1338" spans="2:3" x14ac:dyDescent="0.35">
      <c r="B1338" s="14"/>
      <c r="C1338" s="14"/>
    </row>
    <row r="1339" spans="2:3" x14ac:dyDescent="0.35">
      <c r="B1339" s="14"/>
      <c r="C1339" s="14"/>
    </row>
    <row r="1340" spans="2:3" x14ac:dyDescent="0.35">
      <c r="B1340" s="14"/>
      <c r="C1340" s="14"/>
    </row>
    <row r="1341" spans="2:3" x14ac:dyDescent="0.35">
      <c r="B1341" s="14"/>
      <c r="C1341" s="14"/>
    </row>
    <row r="1342" spans="2:3" x14ac:dyDescent="0.35">
      <c r="B1342" s="14"/>
      <c r="C1342" s="14"/>
    </row>
    <row r="1343" spans="2:3" x14ac:dyDescent="0.35">
      <c r="B1343" s="14"/>
      <c r="C1343" s="14"/>
    </row>
    <row r="1344" spans="2:3" x14ac:dyDescent="0.35">
      <c r="B1344" s="14"/>
      <c r="C1344" s="14"/>
    </row>
    <row r="1345" spans="2:3" x14ac:dyDescent="0.35">
      <c r="B1345" s="14"/>
      <c r="C1345" s="14"/>
    </row>
    <row r="1346" spans="2:3" x14ac:dyDescent="0.35">
      <c r="B1346" s="14"/>
      <c r="C1346" s="14"/>
    </row>
    <row r="1347" spans="2:3" x14ac:dyDescent="0.35">
      <c r="B1347" s="14"/>
      <c r="C1347" s="14"/>
    </row>
    <row r="1348" spans="2:3" x14ac:dyDescent="0.35">
      <c r="B1348" s="14"/>
      <c r="C1348" s="14"/>
    </row>
    <row r="1349" spans="2:3" x14ac:dyDescent="0.35">
      <c r="B1349" s="14"/>
      <c r="C1349" s="14"/>
    </row>
    <row r="1350" spans="2:3" x14ac:dyDescent="0.35">
      <c r="B1350" s="14"/>
      <c r="C1350" s="14"/>
    </row>
    <row r="1351" spans="2:3" x14ac:dyDescent="0.35">
      <c r="B1351" s="14"/>
      <c r="C1351" s="14"/>
    </row>
    <row r="1352" spans="2:3" x14ac:dyDescent="0.35">
      <c r="B1352" s="14"/>
      <c r="C1352" s="14"/>
    </row>
    <row r="1353" spans="2:3" x14ac:dyDescent="0.35">
      <c r="B1353" s="14"/>
      <c r="C1353" s="14"/>
    </row>
    <row r="1354" spans="2:3" x14ac:dyDescent="0.35">
      <c r="B1354" s="14"/>
      <c r="C1354" s="14"/>
    </row>
    <row r="1355" spans="2:3" x14ac:dyDescent="0.35">
      <c r="B1355" s="14"/>
      <c r="C1355" s="14"/>
    </row>
    <row r="1356" spans="2:3" x14ac:dyDescent="0.35">
      <c r="B1356" s="14"/>
      <c r="C1356" s="14"/>
    </row>
    <row r="1357" spans="2:3" x14ac:dyDescent="0.35">
      <c r="B1357" s="14"/>
      <c r="C1357" s="14"/>
    </row>
    <row r="1358" spans="2:3" x14ac:dyDescent="0.35">
      <c r="B1358" s="14"/>
      <c r="C1358" s="14"/>
    </row>
    <row r="1359" spans="2:3" x14ac:dyDescent="0.35">
      <c r="B1359" s="14"/>
      <c r="C1359" s="14"/>
    </row>
    <row r="1360" spans="2:3" x14ac:dyDescent="0.35">
      <c r="B1360" s="14"/>
      <c r="C1360" s="14"/>
    </row>
    <row r="1361" spans="2:3" x14ac:dyDescent="0.35">
      <c r="B1361" s="14"/>
      <c r="C1361" s="14"/>
    </row>
    <row r="1362" spans="2:3" x14ac:dyDescent="0.35">
      <c r="B1362" s="14"/>
      <c r="C1362" s="14"/>
    </row>
    <row r="1363" spans="2:3" x14ac:dyDescent="0.35">
      <c r="B1363" s="14"/>
      <c r="C1363" s="14"/>
    </row>
    <row r="1364" spans="2:3" x14ac:dyDescent="0.35">
      <c r="B1364" s="14"/>
      <c r="C1364" s="14"/>
    </row>
    <row r="1365" spans="2:3" x14ac:dyDescent="0.35">
      <c r="B1365" s="14"/>
      <c r="C1365" s="14"/>
    </row>
    <row r="1366" spans="2:3" x14ac:dyDescent="0.35">
      <c r="B1366" s="14"/>
      <c r="C1366" s="14"/>
    </row>
    <row r="1367" spans="2:3" x14ac:dyDescent="0.35">
      <c r="B1367" s="14"/>
      <c r="C1367" s="14"/>
    </row>
    <row r="1368" spans="2:3" x14ac:dyDescent="0.35">
      <c r="B1368" s="14"/>
      <c r="C1368" s="14"/>
    </row>
    <row r="1369" spans="2:3" x14ac:dyDescent="0.35">
      <c r="B1369" s="14"/>
      <c r="C1369" s="14"/>
    </row>
    <row r="1370" spans="2:3" x14ac:dyDescent="0.35">
      <c r="B1370" s="14"/>
      <c r="C1370" s="14"/>
    </row>
    <row r="1371" spans="2:3" x14ac:dyDescent="0.35">
      <c r="B1371" s="14"/>
      <c r="C1371" s="14"/>
    </row>
    <row r="1372" spans="2:3" x14ac:dyDescent="0.35">
      <c r="B1372" s="14"/>
      <c r="C1372" s="14"/>
    </row>
    <row r="1373" spans="2:3" x14ac:dyDescent="0.35">
      <c r="B1373" s="14"/>
      <c r="C1373" s="14"/>
    </row>
    <row r="1374" spans="2:3" x14ac:dyDescent="0.35">
      <c r="B1374" s="14"/>
      <c r="C1374" s="14"/>
    </row>
    <row r="1375" spans="2:3" x14ac:dyDescent="0.35">
      <c r="B1375" s="14"/>
      <c r="C1375" s="14"/>
    </row>
    <row r="1376" spans="2:3" x14ac:dyDescent="0.35">
      <c r="B1376" s="14"/>
      <c r="C1376" s="14"/>
    </row>
    <row r="1377" spans="2:3" x14ac:dyDescent="0.35">
      <c r="B1377" s="14"/>
      <c r="C1377" s="14"/>
    </row>
    <row r="1378" spans="2:3" x14ac:dyDescent="0.35">
      <c r="B1378" s="14"/>
      <c r="C1378" s="14"/>
    </row>
    <row r="1379" spans="2:3" x14ac:dyDescent="0.35">
      <c r="B1379" s="14"/>
      <c r="C1379" s="14"/>
    </row>
    <row r="1380" spans="2:3" x14ac:dyDescent="0.35">
      <c r="B1380" s="14"/>
      <c r="C1380" s="14"/>
    </row>
    <row r="1381" spans="2:3" x14ac:dyDescent="0.35">
      <c r="B1381" s="14"/>
      <c r="C1381" s="14"/>
    </row>
    <row r="1382" spans="2:3" x14ac:dyDescent="0.35">
      <c r="B1382" s="14"/>
      <c r="C1382" s="14"/>
    </row>
    <row r="1383" spans="2:3" x14ac:dyDescent="0.35">
      <c r="B1383" s="14"/>
      <c r="C1383" s="14"/>
    </row>
    <row r="1384" spans="2:3" x14ac:dyDescent="0.35">
      <c r="B1384" s="14"/>
      <c r="C1384" s="14"/>
    </row>
    <row r="1385" spans="2:3" x14ac:dyDescent="0.35">
      <c r="B1385" s="14"/>
      <c r="C1385" s="14"/>
    </row>
    <row r="1386" spans="2:3" x14ac:dyDescent="0.35">
      <c r="B1386" s="14"/>
      <c r="C1386" s="14"/>
    </row>
    <row r="1387" spans="2:3" x14ac:dyDescent="0.35">
      <c r="B1387" s="14"/>
      <c r="C1387" s="14"/>
    </row>
    <row r="1388" spans="2:3" x14ac:dyDescent="0.35">
      <c r="B1388" s="14"/>
      <c r="C1388" s="14"/>
    </row>
    <row r="1389" spans="2:3" x14ac:dyDescent="0.35">
      <c r="B1389" s="14"/>
      <c r="C1389" s="14"/>
    </row>
    <row r="1390" spans="2:3" x14ac:dyDescent="0.35">
      <c r="B1390" s="14"/>
      <c r="C1390" s="14"/>
    </row>
    <row r="1391" spans="2:3" x14ac:dyDescent="0.35">
      <c r="B1391" s="14"/>
      <c r="C1391" s="14"/>
    </row>
    <row r="1392" spans="2:3" x14ac:dyDescent="0.35">
      <c r="B1392" s="14"/>
      <c r="C1392" s="14"/>
    </row>
    <row r="1393" spans="2:3" x14ac:dyDescent="0.35">
      <c r="B1393" s="14"/>
      <c r="C1393" s="14"/>
    </row>
    <row r="1394" spans="2:3" x14ac:dyDescent="0.35">
      <c r="B1394" s="14"/>
      <c r="C1394" s="14"/>
    </row>
    <row r="1395" spans="2:3" x14ac:dyDescent="0.35">
      <c r="B1395" s="14"/>
      <c r="C1395" s="14"/>
    </row>
    <row r="1396" spans="2:3" x14ac:dyDescent="0.35">
      <c r="B1396" s="14"/>
      <c r="C1396" s="14"/>
    </row>
    <row r="1397" spans="2:3" x14ac:dyDescent="0.35">
      <c r="B1397" s="14"/>
      <c r="C1397" s="14"/>
    </row>
    <row r="1398" spans="2:3" x14ac:dyDescent="0.35">
      <c r="B1398" s="14"/>
      <c r="C1398" s="14"/>
    </row>
    <row r="1399" spans="2:3" x14ac:dyDescent="0.35">
      <c r="B1399" s="14"/>
      <c r="C1399" s="14"/>
    </row>
    <row r="1400" spans="2:3" x14ac:dyDescent="0.35">
      <c r="B1400" s="14"/>
      <c r="C1400" s="14"/>
    </row>
    <row r="1401" spans="2:3" x14ac:dyDescent="0.35">
      <c r="B1401" s="14"/>
      <c r="C1401" s="14"/>
    </row>
    <row r="1402" spans="2:3" x14ac:dyDescent="0.35">
      <c r="B1402" s="14"/>
      <c r="C1402" s="14"/>
    </row>
    <row r="1403" spans="2:3" x14ac:dyDescent="0.35">
      <c r="B1403" s="14"/>
      <c r="C1403" s="14"/>
    </row>
    <row r="1404" spans="2:3" x14ac:dyDescent="0.35">
      <c r="B1404" s="14"/>
      <c r="C1404" s="14"/>
    </row>
    <row r="1405" spans="2:3" x14ac:dyDescent="0.35">
      <c r="B1405" s="14"/>
      <c r="C1405" s="14"/>
    </row>
    <row r="1406" spans="2:3" x14ac:dyDescent="0.35">
      <c r="B1406" s="14"/>
      <c r="C1406" s="14"/>
    </row>
    <row r="1407" spans="2:3" x14ac:dyDescent="0.35">
      <c r="B1407" s="14"/>
      <c r="C1407" s="14"/>
    </row>
    <row r="1408" spans="2:3" x14ac:dyDescent="0.35">
      <c r="B1408" s="14"/>
      <c r="C1408" s="14"/>
    </row>
    <row r="1409" spans="2:3" x14ac:dyDescent="0.35">
      <c r="B1409" s="14"/>
      <c r="C1409" s="14"/>
    </row>
    <row r="1410" spans="2:3" x14ac:dyDescent="0.35">
      <c r="B1410" s="14"/>
      <c r="C1410" s="14"/>
    </row>
    <row r="1411" spans="2:3" x14ac:dyDescent="0.35">
      <c r="B1411" s="14"/>
      <c r="C1411" s="14"/>
    </row>
    <row r="1412" spans="2:3" x14ac:dyDescent="0.35">
      <c r="B1412" s="14"/>
      <c r="C1412" s="14"/>
    </row>
    <row r="1413" spans="2:3" x14ac:dyDescent="0.35">
      <c r="B1413" s="14"/>
      <c r="C1413" s="14"/>
    </row>
    <row r="1414" spans="2:3" x14ac:dyDescent="0.35">
      <c r="B1414" s="14"/>
      <c r="C1414" s="14"/>
    </row>
    <row r="1415" spans="2:3" x14ac:dyDescent="0.35">
      <c r="B1415" s="14"/>
      <c r="C1415" s="14"/>
    </row>
    <row r="1416" spans="2:3" x14ac:dyDescent="0.35">
      <c r="B1416" s="14"/>
      <c r="C1416" s="14"/>
    </row>
    <row r="1417" spans="2:3" x14ac:dyDescent="0.35">
      <c r="B1417" s="14"/>
      <c r="C1417" s="14"/>
    </row>
    <row r="1418" spans="2:3" x14ac:dyDescent="0.35">
      <c r="B1418" s="14"/>
      <c r="C1418" s="14"/>
    </row>
    <row r="1419" spans="2:3" x14ac:dyDescent="0.35">
      <c r="B1419" s="14"/>
      <c r="C1419" s="14"/>
    </row>
    <row r="1420" spans="2:3" x14ac:dyDescent="0.35">
      <c r="B1420" s="14"/>
      <c r="C1420" s="14"/>
    </row>
    <row r="1421" spans="2:3" x14ac:dyDescent="0.35">
      <c r="B1421" s="14"/>
      <c r="C1421" s="14"/>
    </row>
    <row r="1422" spans="2:3" x14ac:dyDescent="0.35">
      <c r="B1422" s="14"/>
      <c r="C1422" s="14"/>
    </row>
    <row r="1423" spans="2:3" x14ac:dyDescent="0.35">
      <c r="B1423" s="14"/>
      <c r="C1423" s="14"/>
    </row>
    <row r="1424" spans="2:3" x14ac:dyDescent="0.35">
      <c r="B1424" s="14"/>
      <c r="C1424" s="14"/>
    </row>
    <row r="1425" spans="2:3" x14ac:dyDescent="0.35">
      <c r="B1425" s="14"/>
      <c r="C1425" s="14"/>
    </row>
    <row r="1426" spans="2:3" x14ac:dyDescent="0.35">
      <c r="B1426" s="14"/>
      <c r="C1426" s="14"/>
    </row>
    <row r="1427" spans="2:3" x14ac:dyDescent="0.35">
      <c r="B1427" s="14"/>
      <c r="C1427" s="14"/>
    </row>
    <row r="1428" spans="2:3" x14ac:dyDescent="0.35">
      <c r="B1428" s="14"/>
      <c r="C1428" s="14"/>
    </row>
    <row r="1429" spans="2:3" x14ac:dyDescent="0.35">
      <c r="B1429" s="14"/>
      <c r="C1429" s="14"/>
    </row>
    <row r="1430" spans="2:3" x14ac:dyDescent="0.35">
      <c r="B1430" s="14"/>
      <c r="C1430" s="14"/>
    </row>
    <row r="1431" spans="2:3" x14ac:dyDescent="0.35">
      <c r="B1431" s="14"/>
      <c r="C1431" s="14"/>
    </row>
    <row r="1432" spans="2:3" x14ac:dyDescent="0.35">
      <c r="B1432" s="14"/>
      <c r="C1432" s="14"/>
    </row>
    <row r="1433" spans="2:3" x14ac:dyDescent="0.35">
      <c r="B1433" s="14"/>
      <c r="C1433" s="14"/>
    </row>
    <row r="1434" spans="2:3" x14ac:dyDescent="0.35">
      <c r="B1434" s="14"/>
      <c r="C1434" s="14"/>
    </row>
    <row r="1435" spans="2:3" x14ac:dyDescent="0.35">
      <c r="B1435" s="14"/>
      <c r="C1435" s="14"/>
    </row>
    <row r="1436" spans="2:3" x14ac:dyDescent="0.35">
      <c r="B1436" s="14"/>
      <c r="C1436" s="14"/>
    </row>
    <row r="1437" spans="2:3" x14ac:dyDescent="0.35">
      <c r="B1437" s="14"/>
      <c r="C1437" s="14"/>
    </row>
    <row r="1438" spans="2:3" x14ac:dyDescent="0.35">
      <c r="B1438" s="14"/>
      <c r="C1438" s="14"/>
    </row>
    <row r="1439" spans="2:3" x14ac:dyDescent="0.35">
      <c r="B1439" s="14"/>
      <c r="C1439" s="14"/>
    </row>
    <row r="1440" spans="2:3" x14ac:dyDescent="0.35">
      <c r="B1440" s="14"/>
      <c r="C1440" s="14"/>
    </row>
    <row r="1441" spans="2:3" x14ac:dyDescent="0.35">
      <c r="B1441" s="14"/>
      <c r="C1441" s="14"/>
    </row>
    <row r="1442" spans="2:3" x14ac:dyDescent="0.35">
      <c r="B1442" s="14"/>
      <c r="C1442" s="14"/>
    </row>
    <row r="1443" spans="2:3" x14ac:dyDescent="0.35">
      <c r="B1443" s="14"/>
      <c r="C1443" s="14"/>
    </row>
    <row r="1444" spans="2:3" x14ac:dyDescent="0.35">
      <c r="B1444" s="14"/>
      <c r="C1444" s="14"/>
    </row>
    <row r="1445" spans="2:3" x14ac:dyDescent="0.35">
      <c r="B1445" s="14"/>
      <c r="C1445" s="14"/>
    </row>
    <row r="1446" spans="2:3" x14ac:dyDescent="0.35">
      <c r="B1446" s="14"/>
      <c r="C1446" s="14"/>
    </row>
    <row r="1447" spans="2:3" x14ac:dyDescent="0.35">
      <c r="B1447" s="14"/>
      <c r="C1447" s="14"/>
    </row>
    <row r="1448" spans="2:3" x14ac:dyDescent="0.35">
      <c r="B1448" s="14"/>
      <c r="C1448" s="14"/>
    </row>
    <row r="1449" spans="2:3" x14ac:dyDescent="0.35">
      <c r="B1449" s="14"/>
      <c r="C1449" s="14"/>
    </row>
    <row r="1450" spans="2:3" x14ac:dyDescent="0.35">
      <c r="B1450" s="14"/>
      <c r="C1450" s="14"/>
    </row>
    <row r="1451" spans="2:3" x14ac:dyDescent="0.35">
      <c r="B1451" s="14"/>
      <c r="C1451" s="14"/>
    </row>
    <row r="1452" spans="2:3" x14ac:dyDescent="0.35">
      <c r="B1452" s="14"/>
      <c r="C1452" s="14"/>
    </row>
    <row r="1453" spans="2:3" x14ac:dyDescent="0.35">
      <c r="B1453" s="14"/>
      <c r="C1453" s="14"/>
    </row>
    <row r="1454" spans="2:3" x14ac:dyDescent="0.35">
      <c r="B1454" s="14"/>
      <c r="C1454" s="14"/>
    </row>
    <row r="1455" spans="2:3" x14ac:dyDescent="0.35">
      <c r="B1455" s="14"/>
      <c r="C1455" s="14"/>
    </row>
    <row r="1456" spans="2:3" x14ac:dyDescent="0.35">
      <c r="B1456" s="14"/>
      <c r="C1456" s="14"/>
    </row>
    <row r="1457" spans="2:3" x14ac:dyDescent="0.35">
      <c r="B1457" s="14"/>
      <c r="C1457" s="14"/>
    </row>
    <row r="1458" spans="2:3" x14ac:dyDescent="0.35">
      <c r="B1458" s="14"/>
      <c r="C1458" s="14"/>
    </row>
    <row r="1459" spans="2:3" x14ac:dyDescent="0.35">
      <c r="B1459" s="14"/>
      <c r="C1459" s="14"/>
    </row>
    <row r="1460" spans="2:3" x14ac:dyDescent="0.35">
      <c r="B1460" s="14"/>
      <c r="C1460" s="14"/>
    </row>
    <row r="1461" spans="2:3" x14ac:dyDescent="0.35">
      <c r="B1461" s="14"/>
      <c r="C1461" s="14"/>
    </row>
    <row r="1462" spans="2:3" x14ac:dyDescent="0.35">
      <c r="B1462" s="14"/>
      <c r="C1462" s="14"/>
    </row>
    <row r="1463" spans="2:3" x14ac:dyDescent="0.35">
      <c r="B1463" s="14"/>
      <c r="C1463" s="14"/>
    </row>
    <row r="1464" spans="2:3" x14ac:dyDescent="0.35">
      <c r="B1464" s="14"/>
      <c r="C1464" s="14"/>
    </row>
    <row r="1465" spans="2:3" x14ac:dyDescent="0.35">
      <c r="B1465" s="14"/>
      <c r="C1465" s="14"/>
    </row>
    <row r="1466" spans="2:3" x14ac:dyDescent="0.35">
      <c r="B1466" s="14"/>
      <c r="C1466" s="14"/>
    </row>
    <row r="1467" spans="2:3" x14ac:dyDescent="0.35">
      <c r="B1467" s="14"/>
      <c r="C1467" s="14"/>
    </row>
    <row r="1468" spans="2:3" x14ac:dyDescent="0.35">
      <c r="B1468" s="14"/>
      <c r="C1468" s="14"/>
    </row>
    <row r="1469" spans="2:3" x14ac:dyDescent="0.35">
      <c r="B1469" s="14"/>
      <c r="C1469" s="14"/>
    </row>
    <row r="1470" spans="2:3" x14ac:dyDescent="0.35">
      <c r="B1470" s="14"/>
      <c r="C1470" s="14"/>
    </row>
    <row r="1471" spans="2:3" x14ac:dyDescent="0.35">
      <c r="B1471" s="14"/>
      <c r="C1471" s="14"/>
    </row>
    <row r="1472" spans="2:3" x14ac:dyDescent="0.35">
      <c r="B1472" s="14"/>
      <c r="C1472" s="14"/>
    </row>
    <row r="1473" spans="2:3" x14ac:dyDescent="0.35">
      <c r="B1473" s="14"/>
      <c r="C1473" s="14"/>
    </row>
    <row r="1474" spans="2:3" x14ac:dyDescent="0.35">
      <c r="B1474" s="14"/>
      <c r="C1474" s="14"/>
    </row>
    <row r="1475" spans="2:3" x14ac:dyDescent="0.35">
      <c r="B1475" s="14"/>
      <c r="C1475" s="14"/>
    </row>
    <row r="1476" spans="2:3" x14ac:dyDescent="0.35">
      <c r="B1476" s="14"/>
      <c r="C1476" s="14"/>
    </row>
    <row r="1477" spans="2:3" x14ac:dyDescent="0.35">
      <c r="B1477" s="14"/>
      <c r="C1477" s="14"/>
    </row>
    <row r="1478" spans="2:3" x14ac:dyDescent="0.35">
      <c r="B1478" s="14"/>
      <c r="C1478" s="14"/>
    </row>
    <row r="1479" spans="2:3" x14ac:dyDescent="0.35">
      <c r="B1479" s="14"/>
      <c r="C1479" s="14"/>
    </row>
    <row r="1480" spans="2:3" x14ac:dyDescent="0.35">
      <c r="B1480" s="14"/>
      <c r="C1480" s="14"/>
    </row>
    <row r="1481" spans="2:3" x14ac:dyDescent="0.35">
      <c r="B1481" s="14"/>
      <c r="C1481" s="14"/>
    </row>
    <row r="1482" spans="2:3" x14ac:dyDescent="0.35">
      <c r="B1482" s="14"/>
      <c r="C1482" s="14"/>
    </row>
    <row r="1483" spans="2:3" x14ac:dyDescent="0.35">
      <c r="B1483" s="14"/>
      <c r="C1483" s="14"/>
    </row>
    <row r="1484" spans="2:3" x14ac:dyDescent="0.35">
      <c r="B1484" s="14"/>
      <c r="C1484" s="14"/>
    </row>
    <row r="1485" spans="2:3" x14ac:dyDescent="0.35">
      <c r="B1485" s="14"/>
      <c r="C1485" s="14"/>
    </row>
    <row r="1486" spans="2:3" x14ac:dyDescent="0.35">
      <c r="B1486" s="14"/>
      <c r="C1486" s="14"/>
    </row>
    <row r="1487" spans="2:3" x14ac:dyDescent="0.35">
      <c r="B1487" s="14"/>
      <c r="C1487" s="14"/>
    </row>
    <row r="1488" spans="2:3" x14ac:dyDescent="0.35">
      <c r="B1488" s="14"/>
      <c r="C1488" s="14"/>
    </row>
    <row r="1489" spans="2:3" x14ac:dyDescent="0.35">
      <c r="B1489" s="14"/>
      <c r="C1489" s="14"/>
    </row>
    <row r="1490" spans="2:3" x14ac:dyDescent="0.35">
      <c r="B1490" s="14"/>
      <c r="C1490" s="14"/>
    </row>
    <row r="1491" spans="2:3" x14ac:dyDescent="0.35">
      <c r="B1491" s="14"/>
      <c r="C1491" s="14"/>
    </row>
    <row r="1492" spans="2:3" x14ac:dyDescent="0.35">
      <c r="B1492" s="14"/>
      <c r="C1492" s="14"/>
    </row>
    <row r="1493" spans="2:3" x14ac:dyDescent="0.35">
      <c r="B1493" s="14"/>
      <c r="C1493" s="14"/>
    </row>
    <row r="1494" spans="2:3" x14ac:dyDescent="0.35">
      <c r="B1494" s="14"/>
      <c r="C1494" s="14"/>
    </row>
    <row r="1495" spans="2:3" x14ac:dyDescent="0.35">
      <c r="B1495" s="14"/>
      <c r="C1495" s="14"/>
    </row>
    <row r="1496" spans="2:3" x14ac:dyDescent="0.35">
      <c r="B1496" s="14"/>
      <c r="C1496" s="14"/>
    </row>
    <row r="1497" spans="2:3" x14ac:dyDescent="0.35">
      <c r="B1497" s="14"/>
      <c r="C1497" s="14"/>
    </row>
    <row r="1498" spans="2:3" x14ac:dyDescent="0.35">
      <c r="B1498" s="14"/>
      <c r="C1498" s="14"/>
    </row>
    <row r="1499" spans="2:3" x14ac:dyDescent="0.35">
      <c r="B1499" s="14"/>
      <c r="C1499" s="14"/>
    </row>
    <row r="1500" spans="2:3" x14ac:dyDescent="0.35">
      <c r="B1500" s="14"/>
      <c r="C1500" s="14"/>
    </row>
    <row r="1501" spans="2:3" x14ac:dyDescent="0.35">
      <c r="B1501" s="14"/>
      <c r="C1501" s="14"/>
    </row>
    <row r="1502" spans="2:3" x14ac:dyDescent="0.35">
      <c r="B1502" s="14"/>
      <c r="C1502" s="14"/>
    </row>
    <row r="1503" spans="2:3" x14ac:dyDescent="0.35">
      <c r="B1503" s="14"/>
      <c r="C1503" s="14"/>
    </row>
    <row r="1504" spans="2:3" x14ac:dyDescent="0.35">
      <c r="B1504" s="14"/>
      <c r="C1504" s="14"/>
    </row>
    <row r="1505" spans="2:3" x14ac:dyDescent="0.35">
      <c r="B1505" s="14"/>
      <c r="C1505" s="14"/>
    </row>
    <row r="1506" spans="2:3" x14ac:dyDescent="0.35">
      <c r="B1506" s="14"/>
      <c r="C1506" s="14"/>
    </row>
    <row r="1507" spans="2:3" x14ac:dyDescent="0.35">
      <c r="B1507" s="14"/>
      <c r="C1507" s="14"/>
    </row>
    <row r="1508" spans="2:3" x14ac:dyDescent="0.35">
      <c r="B1508" s="14"/>
      <c r="C1508" s="14"/>
    </row>
    <row r="1509" spans="2:3" x14ac:dyDescent="0.35">
      <c r="B1509" s="14"/>
      <c r="C1509" s="14"/>
    </row>
    <row r="1510" spans="2:3" x14ac:dyDescent="0.35">
      <c r="B1510" s="14"/>
      <c r="C1510" s="14"/>
    </row>
    <row r="1511" spans="2:3" x14ac:dyDescent="0.35">
      <c r="B1511" s="14"/>
      <c r="C1511" s="14"/>
    </row>
    <row r="1512" spans="2:3" x14ac:dyDescent="0.35">
      <c r="B1512" s="14"/>
      <c r="C1512" s="14"/>
    </row>
    <row r="1513" spans="2:3" x14ac:dyDescent="0.35">
      <c r="B1513" s="14"/>
      <c r="C1513" s="14"/>
    </row>
    <row r="1514" spans="2:3" x14ac:dyDescent="0.35">
      <c r="B1514" s="14"/>
      <c r="C1514" s="14"/>
    </row>
    <row r="1515" spans="2:3" x14ac:dyDescent="0.35">
      <c r="B1515" s="14"/>
      <c r="C1515" s="14"/>
    </row>
    <row r="1516" spans="2:3" x14ac:dyDescent="0.35">
      <c r="B1516" s="14"/>
      <c r="C1516" s="14"/>
    </row>
    <row r="1517" spans="2:3" x14ac:dyDescent="0.35">
      <c r="B1517" s="14"/>
      <c r="C1517" s="14"/>
    </row>
    <row r="1518" spans="2:3" x14ac:dyDescent="0.35">
      <c r="B1518" s="14"/>
      <c r="C1518" s="14"/>
    </row>
    <row r="1519" spans="2:3" x14ac:dyDescent="0.35">
      <c r="B1519" s="14"/>
      <c r="C1519" s="14"/>
    </row>
    <row r="1520" spans="2:3" x14ac:dyDescent="0.35">
      <c r="B1520" s="14"/>
      <c r="C1520" s="14"/>
    </row>
    <row r="1521" spans="2:3" x14ac:dyDescent="0.35">
      <c r="B1521" s="14"/>
      <c r="C1521" s="14"/>
    </row>
    <row r="1522" spans="2:3" x14ac:dyDescent="0.35">
      <c r="B1522" s="14"/>
      <c r="C1522" s="14"/>
    </row>
    <row r="1523" spans="2:3" x14ac:dyDescent="0.35">
      <c r="B1523" s="14"/>
      <c r="C1523" s="14"/>
    </row>
    <row r="1524" spans="2:3" x14ac:dyDescent="0.35">
      <c r="B1524" s="14"/>
      <c r="C1524" s="14"/>
    </row>
    <row r="1525" spans="2:3" x14ac:dyDescent="0.35">
      <c r="B1525" s="14"/>
      <c r="C1525" s="14"/>
    </row>
    <row r="1526" spans="2:3" x14ac:dyDescent="0.35">
      <c r="B1526" s="14"/>
      <c r="C1526" s="14"/>
    </row>
    <row r="1527" spans="2:3" x14ac:dyDescent="0.35">
      <c r="B1527" s="14"/>
      <c r="C1527" s="14"/>
    </row>
    <row r="1528" spans="2:3" x14ac:dyDescent="0.35">
      <c r="B1528" s="14"/>
      <c r="C1528" s="14"/>
    </row>
    <row r="1529" spans="2:3" x14ac:dyDescent="0.35">
      <c r="B1529" s="14"/>
      <c r="C1529" s="14"/>
    </row>
    <row r="1530" spans="2:3" x14ac:dyDescent="0.35">
      <c r="B1530" s="14"/>
      <c r="C1530" s="14"/>
    </row>
    <row r="1531" spans="2:3" x14ac:dyDescent="0.35">
      <c r="B1531" s="14"/>
      <c r="C1531" s="14"/>
    </row>
    <row r="1532" spans="2:3" x14ac:dyDescent="0.35">
      <c r="B1532" s="14"/>
      <c r="C1532" s="14"/>
    </row>
    <row r="1533" spans="2:3" x14ac:dyDescent="0.35">
      <c r="B1533" s="14"/>
      <c r="C1533" s="14"/>
    </row>
    <row r="1534" spans="2:3" x14ac:dyDescent="0.35">
      <c r="B1534" s="14"/>
      <c r="C1534" s="14"/>
    </row>
    <row r="1535" spans="2:3" x14ac:dyDescent="0.35">
      <c r="B1535" s="14"/>
      <c r="C1535" s="14"/>
    </row>
    <row r="1536" spans="2:3" x14ac:dyDescent="0.35">
      <c r="B1536" s="14"/>
      <c r="C1536" s="14"/>
    </row>
    <row r="1537" spans="2:3" x14ac:dyDescent="0.35">
      <c r="B1537" s="14"/>
      <c r="C1537" s="14"/>
    </row>
    <row r="1538" spans="2:3" x14ac:dyDescent="0.35">
      <c r="B1538" s="14"/>
      <c r="C1538" s="14"/>
    </row>
    <row r="1539" spans="2:3" x14ac:dyDescent="0.35">
      <c r="B1539" s="14"/>
      <c r="C1539" s="14"/>
    </row>
    <row r="1540" spans="2:3" x14ac:dyDescent="0.35">
      <c r="B1540" s="14"/>
      <c r="C1540" s="14"/>
    </row>
    <row r="1541" spans="2:3" x14ac:dyDescent="0.35">
      <c r="B1541" s="14"/>
      <c r="C1541" s="14"/>
    </row>
    <row r="1542" spans="2:3" x14ac:dyDescent="0.35">
      <c r="B1542" s="14"/>
      <c r="C1542" s="14"/>
    </row>
    <row r="1543" spans="2:3" x14ac:dyDescent="0.35">
      <c r="B1543" s="14"/>
      <c r="C1543" s="14"/>
    </row>
    <row r="1544" spans="2:3" x14ac:dyDescent="0.35">
      <c r="B1544" s="14"/>
      <c r="C1544" s="14"/>
    </row>
    <row r="1545" spans="2:3" x14ac:dyDescent="0.35">
      <c r="B1545" s="14"/>
      <c r="C1545" s="14"/>
    </row>
    <row r="1546" spans="2:3" x14ac:dyDescent="0.35">
      <c r="B1546" s="14"/>
      <c r="C1546" s="14"/>
    </row>
    <row r="1547" spans="2:3" x14ac:dyDescent="0.35">
      <c r="B1547" s="14"/>
      <c r="C1547" s="14"/>
    </row>
    <row r="1548" spans="2:3" x14ac:dyDescent="0.35">
      <c r="B1548" s="14"/>
      <c r="C1548" s="14"/>
    </row>
    <row r="1549" spans="2:3" x14ac:dyDescent="0.35">
      <c r="B1549" s="14"/>
      <c r="C1549" s="14"/>
    </row>
    <row r="1550" spans="2:3" x14ac:dyDescent="0.35">
      <c r="B1550" s="14"/>
      <c r="C1550" s="14"/>
    </row>
    <row r="1551" spans="2:3" x14ac:dyDescent="0.35">
      <c r="B1551" s="14"/>
      <c r="C1551" s="14"/>
    </row>
    <row r="1552" spans="2:3" x14ac:dyDescent="0.35">
      <c r="B1552" s="14"/>
      <c r="C1552" s="14"/>
    </row>
    <row r="1553" spans="2:3" x14ac:dyDescent="0.35">
      <c r="B1553" s="14"/>
      <c r="C1553" s="14"/>
    </row>
    <row r="1554" spans="2:3" x14ac:dyDescent="0.35">
      <c r="B1554" s="14"/>
      <c r="C1554" s="14"/>
    </row>
    <row r="1555" spans="2:3" x14ac:dyDescent="0.35">
      <c r="B1555" s="14"/>
      <c r="C1555" s="14"/>
    </row>
    <row r="1556" spans="2:3" x14ac:dyDescent="0.35">
      <c r="B1556" s="14"/>
      <c r="C1556" s="14"/>
    </row>
    <row r="1557" spans="2:3" x14ac:dyDescent="0.35">
      <c r="B1557" s="14"/>
      <c r="C1557" s="14"/>
    </row>
    <row r="1558" spans="2:3" x14ac:dyDescent="0.35">
      <c r="B1558" s="14"/>
      <c r="C1558" s="14"/>
    </row>
    <row r="1559" spans="2:3" x14ac:dyDescent="0.35">
      <c r="B1559" s="14"/>
      <c r="C1559" s="14"/>
    </row>
    <row r="1560" spans="2:3" x14ac:dyDescent="0.35">
      <c r="B1560" s="14"/>
      <c r="C1560" s="14"/>
    </row>
    <row r="1561" spans="2:3" x14ac:dyDescent="0.35">
      <c r="B1561" s="14"/>
      <c r="C1561" s="14"/>
    </row>
    <row r="1562" spans="2:3" x14ac:dyDescent="0.35">
      <c r="B1562" s="14"/>
      <c r="C1562" s="14"/>
    </row>
    <row r="1563" spans="2:3" x14ac:dyDescent="0.35">
      <c r="B1563" s="14"/>
      <c r="C1563" s="14"/>
    </row>
    <row r="1564" spans="2:3" x14ac:dyDescent="0.35">
      <c r="B1564" s="14"/>
      <c r="C1564" s="14"/>
    </row>
    <row r="1565" spans="2:3" x14ac:dyDescent="0.35">
      <c r="B1565" s="14"/>
      <c r="C1565" s="14"/>
    </row>
    <row r="1566" spans="2:3" x14ac:dyDescent="0.35">
      <c r="B1566" s="14"/>
      <c r="C1566" s="14"/>
    </row>
    <row r="1567" spans="2:3" x14ac:dyDescent="0.35">
      <c r="B1567" s="14"/>
      <c r="C1567" s="14"/>
    </row>
    <row r="1568" spans="2:3" x14ac:dyDescent="0.35">
      <c r="B1568" s="14"/>
      <c r="C1568" s="14"/>
    </row>
    <row r="1569" spans="2:3" x14ac:dyDescent="0.35">
      <c r="B1569" s="14"/>
      <c r="C1569" s="14"/>
    </row>
    <row r="1570" spans="2:3" x14ac:dyDescent="0.35">
      <c r="B1570" s="14"/>
      <c r="C1570" s="14"/>
    </row>
    <row r="1571" spans="2:3" x14ac:dyDescent="0.35">
      <c r="B1571" s="14"/>
      <c r="C1571" s="14"/>
    </row>
    <row r="1572" spans="2:3" x14ac:dyDescent="0.35">
      <c r="B1572" s="14"/>
      <c r="C1572" s="14"/>
    </row>
    <row r="1573" spans="2:3" x14ac:dyDescent="0.35">
      <c r="B1573" s="14"/>
      <c r="C1573" s="14"/>
    </row>
    <row r="1574" spans="2:3" x14ac:dyDescent="0.35">
      <c r="B1574" s="14"/>
      <c r="C1574" s="14"/>
    </row>
    <row r="1575" spans="2:3" x14ac:dyDescent="0.35">
      <c r="B1575" s="14"/>
      <c r="C1575" s="14"/>
    </row>
    <row r="1576" spans="2:3" x14ac:dyDescent="0.35">
      <c r="B1576" s="14"/>
      <c r="C1576" s="14"/>
    </row>
    <row r="1577" spans="2:3" x14ac:dyDescent="0.35">
      <c r="B1577" s="14"/>
      <c r="C1577" s="14"/>
    </row>
    <row r="1578" spans="2:3" x14ac:dyDescent="0.35">
      <c r="B1578" s="14"/>
      <c r="C1578" s="14"/>
    </row>
    <row r="1579" spans="2:3" x14ac:dyDescent="0.35">
      <c r="B1579" s="14"/>
      <c r="C1579" s="14"/>
    </row>
    <row r="1580" spans="2:3" x14ac:dyDescent="0.35">
      <c r="B1580" s="14"/>
      <c r="C1580" s="14"/>
    </row>
    <row r="1581" spans="2:3" x14ac:dyDescent="0.35">
      <c r="B1581" s="14"/>
      <c r="C1581" s="14"/>
    </row>
    <row r="1582" spans="2:3" x14ac:dyDescent="0.35">
      <c r="B1582" s="14"/>
      <c r="C1582" s="14"/>
    </row>
    <row r="1583" spans="2:3" x14ac:dyDescent="0.35">
      <c r="B1583" s="14"/>
      <c r="C1583" s="14"/>
    </row>
    <row r="1584" spans="2:3" x14ac:dyDescent="0.35">
      <c r="B1584" s="14"/>
      <c r="C1584" s="14"/>
    </row>
    <row r="1585" spans="2:3" x14ac:dyDescent="0.35">
      <c r="B1585" s="14"/>
      <c r="C1585" s="14"/>
    </row>
    <row r="1586" spans="2:3" x14ac:dyDescent="0.35">
      <c r="B1586" s="14"/>
      <c r="C1586" s="14"/>
    </row>
    <row r="1587" spans="2:3" x14ac:dyDescent="0.35">
      <c r="B1587" s="14"/>
      <c r="C1587" s="14"/>
    </row>
    <row r="1588" spans="2:3" x14ac:dyDescent="0.35">
      <c r="B1588" s="14"/>
      <c r="C1588" s="14"/>
    </row>
    <row r="1589" spans="2:3" x14ac:dyDescent="0.35">
      <c r="B1589" s="14"/>
      <c r="C1589" s="14"/>
    </row>
    <row r="1590" spans="2:3" x14ac:dyDescent="0.35">
      <c r="B1590" s="14"/>
      <c r="C1590" s="14"/>
    </row>
    <row r="1591" spans="2:3" x14ac:dyDescent="0.35">
      <c r="B1591" s="14"/>
      <c r="C1591" s="14"/>
    </row>
    <row r="1592" spans="2:3" x14ac:dyDescent="0.35">
      <c r="B1592" s="14"/>
      <c r="C1592" s="14"/>
    </row>
    <row r="1593" spans="2:3" x14ac:dyDescent="0.35">
      <c r="B1593" s="14"/>
      <c r="C1593" s="14"/>
    </row>
    <row r="1594" spans="2:3" x14ac:dyDescent="0.35">
      <c r="B1594" s="14"/>
      <c r="C1594" s="14"/>
    </row>
    <row r="1595" spans="2:3" x14ac:dyDescent="0.35">
      <c r="B1595" s="14"/>
      <c r="C1595" s="14"/>
    </row>
    <row r="1596" spans="2:3" x14ac:dyDescent="0.35">
      <c r="B1596" s="14"/>
      <c r="C1596" s="14"/>
    </row>
    <row r="1597" spans="2:3" x14ac:dyDescent="0.35">
      <c r="B1597" s="14"/>
      <c r="C1597" s="14"/>
    </row>
    <row r="1598" spans="2:3" x14ac:dyDescent="0.35">
      <c r="B1598" s="14"/>
      <c r="C1598" s="14"/>
    </row>
    <row r="1599" spans="2:3" x14ac:dyDescent="0.35">
      <c r="B1599" s="14"/>
      <c r="C1599" s="14"/>
    </row>
    <row r="1600" spans="2:3" x14ac:dyDescent="0.35">
      <c r="B1600" s="14"/>
      <c r="C1600" s="14"/>
    </row>
    <row r="1601" spans="2:3" x14ac:dyDescent="0.35">
      <c r="B1601" s="14"/>
      <c r="C1601" s="14"/>
    </row>
    <row r="1602" spans="2:3" x14ac:dyDescent="0.35">
      <c r="B1602" s="14"/>
      <c r="C1602" s="14"/>
    </row>
    <row r="1603" spans="2:3" x14ac:dyDescent="0.35">
      <c r="B1603" s="14"/>
      <c r="C1603" s="14"/>
    </row>
    <row r="1604" spans="2:3" x14ac:dyDescent="0.35">
      <c r="B1604" s="14"/>
      <c r="C1604" s="14"/>
    </row>
    <row r="1605" spans="2:3" x14ac:dyDescent="0.35">
      <c r="B1605" s="14"/>
      <c r="C1605" s="14"/>
    </row>
    <row r="1606" spans="2:3" x14ac:dyDescent="0.35">
      <c r="B1606" s="14"/>
      <c r="C1606" s="14"/>
    </row>
    <row r="1607" spans="2:3" x14ac:dyDescent="0.35">
      <c r="B1607" s="14"/>
      <c r="C1607" s="14"/>
    </row>
    <row r="1608" spans="2:3" x14ac:dyDescent="0.35">
      <c r="B1608" s="14"/>
      <c r="C1608" s="14"/>
    </row>
    <row r="1609" spans="2:3" x14ac:dyDescent="0.35">
      <c r="B1609" s="14"/>
      <c r="C1609" s="14"/>
    </row>
    <row r="1610" spans="2:3" x14ac:dyDescent="0.35">
      <c r="B1610" s="14"/>
      <c r="C1610" s="14"/>
    </row>
    <row r="1611" spans="2:3" x14ac:dyDescent="0.35">
      <c r="B1611" s="14"/>
      <c r="C1611" s="14"/>
    </row>
    <row r="1612" spans="2:3" x14ac:dyDescent="0.35">
      <c r="B1612" s="14"/>
      <c r="C1612" s="14"/>
    </row>
    <row r="1613" spans="2:3" x14ac:dyDescent="0.35">
      <c r="B1613" s="14"/>
      <c r="C1613" s="14"/>
    </row>
    <row r="1614" spans="2:3" x14ac:dyDescent="0.35">
      <c r="B1614" s="14"/>
      <c r="C1614" s="14"/>
    </row>
    <row r="1615" spans="2:3" x14ac:dyDescent="0.35">
      <c r="B1615" s="14"/>
      <c r="C1615" s="14"/>
    </row>
    <row r="1616" spans="2:3" x14ac:dyDescent="0.35">
      <c r="B1616" s="14"/>
      <c r="C1616" s="14"/>
    </row>
    <row r="1617" spans="2:3" x14ac:dyDescent="0.35">
      <c r="B1617" s="14"/>
      <c r="C1617" s="14"/>
    </row>
    <row r="1618" spans="2:3" x14ac:dyDescent="0.35">
      <c r="B1618" s="14"/>
      <c r="C1618" s="14"/>
    </row>
    <row r="1619" spans="2:3" x14ac:dyDescent="0.35">
      <c r="B1619" s="14"/>
      <c r="C1619" s="14"/>
    </row>
    <row r="1620" spans="2:3" x14ac:dyDescent="0.35">
      <c r="B1620" s="14"/>
      <c r="C1620" s="14"/>
    </row>
    <row r="1621" spans="2:3" x14ac:dyDescent="0.35">
      <c r="B1621" s="14"/>
      <c r="C1621" s="14"/>
    </row>
    <row r="1622" spans="2:3" x14ac:dyDescent="0.35">
      <c r="B1622" s="14"/>
      <c r="C1622" s="14"/>
    </row>
    <row r="1623" spans="2:3" x14ac:dyDescent="0.35">
      <c r="B1623" s="14"/>
      <c r="C1623" s="14"/>
    </row>
    <row r="1624" spans="2:3" x14ac:dyDescent="0.35">
      <c r="B1624" s="14"/>
      <c r="C1624" s="14"/>
    </row>
    <row r="1625" spans="2:3" x14ac:dyDescent="0.35">
      <c r="B1625" s="14"/>
      <c r="C1625" s="14"/>
    </row>
    <row r="1626" spans="2:3" x14ac:dyDescent="0.35">
      <c r="B1626" s="14"/>
      <c r="C1626" s="14"/>
    </row>
    <row r="1627" spans="2:3" x14ac:dyDescent="0.35">
      <c r="B1627" s="14"/>
      <c r="C1627" s="14"/>
    </row>
    <row r="1628" spans="2:3" x14ac:dyDescent="0.35">
      <c r="B1628" s="14"/>
      <c r="C1628" s="14"/>
    </row>
    <row r="1629" spans="2:3" x14ac:dyDescent="0.35">
      <c r="B1629" s="14"/>
      <c r="C1629" s="14"/>
    </row>
    <row r="1630" spans="2:3" x14ac:dyDescent="0.35">
      <c r="B1630" s="14"/>
      <c r="C1630" s="14"/>
    </row>
    <row r="1631" spans="2:3" x14ac:dyDescent="0.35">
      <c r="B1631" s="14"/>
      <c r="C1631" s="14"/>
    </row>
    <row r="1632" spans="2:3" x14ac:dyDescent="0.35">
      <c r="B1632" s="14"/>
      <c r="C1632" s="14"/>
    </row>
    <row r="1633" spans="2:3" x14ac:dyDescent="0.35">
      <c r="B1633" s="14"/>
      <c r="C1633" s="14"/>
    </row>
    <row r="1634" spans="2:3" x14ac:dyDescent="0.35">
      <c r="B1634" s="14"/>
      <c r="C1634" s="14"/>
    </row>
    <row r="1635" spans="2:3" x14ac:dyDescent="0.35">
      <c r="B1635" s="14"/>
      <c r="C1635" s="14"/>
    </row>
    <row r="1636" spans="2:3" x14ac:dyDescent="0.35">
      <c r="B1636" s="14"/>
      <c r="C1636" s="14"/>
    </row>
    <row r="1637" spans="2:3" x14ac:dyDescent="0.35">
      <c r="B1637" s="14"/>
      <c r="C1637" s="14"/>
    </row>
    <row r="1638" spans="2:3" x14ac:dyDescent="0.35">
      <c r="B1638" s="14"/>
      <c r="C1638" s="14"/>
    </row>
    <row r="1639" spans="2:3" x14ac:dyDescent="0.35">
      <c r="B1639" s="14"/>
      <c r="C1639" s="14"/>
    </row>
    <row r="1640" spans="2:3" x14ac:dyDescent="0.35">
      <c r="B1640" s="14"/>
      <c r="C1640" s="14"/>
    </row>
    <row r="1641" spans="2:3" x14ac:dyDescent="0.35">
      <c r="B1641" s="14"/>
      <c r="C1641" s="14"/>
    </row>
    <row r="1642" spans="2:3" x14ac:dyDescent="0.35">
      <c r="B1642" s="14"/>
      <c r="C1642" s="14"/>
    </row>
    <row r="1643" spans="2:3" x14ac:dyDescent="0.35">
      <c r="B1643" s="14"/>
      <c r="C1643" s="14"/>
    </row>
    <row r="1644" spans="2:3" x14ac:dyDescent="0.35">
      <c r="B1644" s="14"/>
      <c r="C1644" s="14"/>
    </row>
    <row r="1645" spans="2:3" x14ac:dyDescent="0.35">
      <c r="B1645" s="14"/>
      <c r="C1645" s="14"/>
    </row>
    <row r="1646" spans="2:3" x14ac:dyDescent="0.35">
      <c r="B1646" s="14"/>
      <c r="C1646" s="14"/>
    </row>
    <row r="1647" spans="2:3" x14ac:dyDescent="0.35">
      <c r="B1647" s="14"/>
      <c r="C1647" s="14"/>
    </row>
    <row r="1648" spans="2:3" x14ac:dyDescent="0.35">
      <c r="B1648" s="14"/>
      <c r="C1648" s="14"/>
    </row>
    <row r="1649" spans="2:3" x14ac:dyDescent="0.35">
      <c r="B1649" s="14"/>
      <c r="C1649" s="14"/>
    </row>
    <row r="1650" spans="2:3" x14ac:dyDescent="0.35">
      <c r="B1650" s="14"/>
      <c r="C1650" s="14"/>
    </row>
    <row r="1651" spans="2:3" x14ac:dyDescent="0.35">
      <c r="B1651" s="14"/>
      <c r="C1651" s="14"/>
    </row>
    <row r="1652" spans="2:3" x14ac:dyDescent="0.35">
      <c r="B1652" s="14"/>
      <c r="C1652" s="14"/>
    </row>
    <row r="1653" spans="2:3" x14ac:dyDescent="0.35">
      <c r="B1653" s="14"/>
      <c r="C1653" s="14"/>
    </row>
    <row r="1654" spans="2:3" x14ac:dyDescent="0.35">
      <c r="B1654" s="14"/>
      <c r="C1654" s="14"/>
    </row>
    <row r="1655" spans="2:3" x14ac:dyDescent="0.35">
      <c r="B1655" s="14"/>
      <c r="C1655" s="14"/>
    </row>
    <row r="1656" spans="2:3" x14ac:dyDescent="0.35">
      <c r="B1656" s="14"/>
      <c r="C1656" s="14"/>
    </row>
    <row r="1657" spans="2:3" x14ac:dyDescent="0.35">
      <c r="B1657" s="14"/>
      <c r="C1657" s="14"/>
    </row>
    <row r="1658" spans="2:3" x14ac:dyDescent="0.35">
      <c r="B1658" s="14"/>
      <c r="C1658" s="14"/>
    </row>
    <row r="1659" spans="2:3" x14ac:dyDescent="0.35">
      <c r="B1659" s="14"/>
      <c r="C1659" s="14"/>
    </row>
    <row r="1660" spans="2:3" x14ac:dyDescent="0.35">
      <c r="B1660" s="14"/>
      <c r="C1660" s="14"/>
    </row>
    <row r="1661" spans="2:3" x14ac:dyDescent="0.35">
      <c r="B1661" s="14"/>
      <c r="C1661" s="14"/>
    </row>
    <row r="1662" spans="2:3" x14ac:dyDescent="0.35">
      <c r="B1662" s="14"/>
      <c r="C1662" s="14"/>
    </row>
    <row r="1663" spans="2:3" x14ac:dyDescent="0.35">
      <c r="B1663" s="14"/>
      <c r="C1663" s="14"/>
    </row>
    <row r="1664" spans="2:3" x14ac:dyDescent="0.35">
      <c r="B1664" s="14"/>
      <c r="C1664" s="14"/>
    </row>
    <row r="1665" spans="2:3" x14ac:dyDescent="0.35">
      <c r="B1665" s="14"/>
      <c r="C1665" s="14"/>
    </row>
    <row r="1666" spans="2:3" x14ac:dyDescent="0.35">
      <c r="B1666" s="14"/>
      <c r="C1666" s="14"/>
    </row>
    <row r="1667" spans="2:3" x14ac:dyDescent="0.35">
      <c r="B1667" s="14"/>
      <c r="C1667" s="14"/>
    </row>
    <row r="1668" spans="2:3" x14ac:dyDescent="0.35">
      <c r="B1668" s="14"/>
      <c r="C1668" s="14"/>
    </row>
    <row r="1669" spans="2:3" x14ac:dyDescent="0.35">
      <c r="B1669" s="14"/>
      <c r="C1669" s="14"/>
    </row>
    <row r="1670" spans="2:3" x14ac:dyDescent="0.35">
      <c r="B1670" s="14"/>
      <c r="C1670" s="14"/>
    </row>
    <row r="1671" spans="2:3" x14ac:dyDescent="0.35">
      <c r="B1671" s="14"/>
      <c r="C1671" s="14"/>
    </row>
    <row r="1672" spans="2:3" x14ac:dyDescent="0.35">
      <c r="B1672" s="14"/>
      <c r="C1672" s="14"/>
    </row>
    <row r="1673" spans="2:3" x14ac:dyDescent="0.35">
      <c r="B1673" s="14"/>
      <c r="C1673" s="14"/>
    </row>
    <row r="1674" spans="2:3" x14ac:dyDescent="0.35">
      <c r="B1674" s="14"/>
      <c r="C1674" s="14"/>
    </row>
    <row r="1675" spans="2:3" x14ac:dyDescent="0.35">
      <c r="B1675" s="14"/>
      <c r="C1675" s="14"/>
    </row>
    <row r="1676" spans="2:3" x14ac:dyDescent="0.35">
      <c r="B1676" s="14"/>
      <c r="C1676" s="14"/>
    </row>
    <row r="1677" spans="2:3" x14ac:dyDescent="0.35">
      <c r="B1677" s="14"/>
      <c r="C1677" s="14"/>
    </row>
    <row r="1678" spans="2:3" x14ac:dyDescent="0.35">
      <c r="B1678" s="14"/>
      <c r="C1678" s="14"/>
    </row>
    <row r="1679" spans="2:3" x14ac:dyDescent="0.35">
      <c r="B1679" s="14"/>
      <c r="C1679" s="14"/>
    </row>
    <row r="1680" spans="2:3" x14ac:dyDescent="0.35">
      <c r="B1680" s="14"/>
      <c r="C1680" s="14"/>
    </row>
    <row r="1681" spans="2:3" x14ac:dyDescent="0.35">
      <c r="B1681" s="14"/>
      <c r="C1681" s="14"/>
    </row>
    <row r="1682" spans="2:3" x14ac:dyDescent="0.35">
      <c r="B1682" s="14"/>
      <c r="C1682" s="14"/>
    </row>
    <row r="1683" spans="2:3" x14ac:dyDescent="0.35">
      <c r="B1683" s="14"/>
      <c r="C1683" s="14"/>
    </row>
    <row r="1684" spans="2:3" x14ac:dyDescent="0.35">
      <c r="B1684" s="14"/>
      <c r="C1684" s="14"/>
    </row>
    <row r="1685" spans="2:3" x14ac:dyDescent="0.35">
      <c r="B1685" s="14"/>
      <c r="C1685" s="14"/>
    </row>
    <row r="1686" spans="2:3" x14ac:dyDescent="0.35">
      <c r="B1686" s="14"/>
      <c r="C1686" s="14"/>
    </row>
    <row r="1687" spans="2:3" x14ac:dyDescent="0.35">
      <c r="B1687" s="14"/>
      <c r="C1687" s="14"/>
    </row>
    <row r="1688" spans="2:3" x14ac:dyDescent="0.35">
      <c r="B1688" s="14"/>
      <c r="C1688" s="14"/>
    </row>
    <row r="1689" spans="2:3" x14ac:dyDescent="0.35">
      <c r="B1689" s="14"/>
      <c r="C1689" s="14"/>
    </row>
    <row r="1690" spans="2:3" x14ac:dyDescent="0.35">
      <c r="B1690" s="14"/>
      <c r="C1690" s="14"/>
    </row>
    <row r="1691" spans="2:3" x14ac:dyDescent="0.35">
      <c r="B1691" s="14"/>
      <c r="C1691" s="14"/>
    </row>
    <row r="1692" spans="2:3" x14ac:dyDescent="0.35">
      <c r="B1692" s="14"/>
      <c r="C1692" s="14"/>
    </row>
    <row r="1693" spans="2:3" x14ac:dyDescent="0.35">
      <c r="B1693" s="14"/>
      <c r="C1693" s="14"/>
    </row>
    <row r="1694" spans="2:3" x14ac:dyDescent="0.35">
      <c r="B1694" s="14"/>
      <c r="C1694" s="14"/>
    </row>
    <row r="1695" spans="2:3" x14ac:dyDescent="0.35">
      <c r="B1695" s="14"/>
      <c r="C1695" s="14"/>
    </row>
    <row r="1696" spans="2:3" x14ac:dyDescent="0.35">
      <c r="B1696" s="14"/>
      <c r="C1696" s="14"/>
    </row>
    <row r="1697" spans="2:3" x14ac:dyDescent="0.35">
      <c r="B1697" s="14"/>
      <c r="C1697" s="14"/>
    </row>
    <row r="1698" spans="2:3" x14ac:dyDescent="0.35">
      <c r="B1698" s="14"/>
      <c r="C1698" s="14"/>
    </row>
    <row r="1699" spans="2:3" x14ac:dyDescent="0.35">
      <c r="B1699" s="14"/>
      <c r="C1699" s="14"/>
    </row>
    <row r="1700" spans="2:3" x14ac:dyDescent="0.35">
      <c r="B1700" s="14"/>
      <c r="C1700" s="14"/>
    </row>
    <row r="1701" spans="2:3" x14ac:dyDescent="0.35">
      <c r="B1701" s="14"/>
      <c r="C1701" s="14"/>
    </row>
    <row r="1702" spans="2:3" x14ac:dyDescent="0.35">
      <c r="B1702" s="14"/>
      <c r="C1702" s="14"/>
    </row>
    <row r="1703" spans="2:3" x14ac:dyDescent="0.35">
      <c r="B1703" s="14"/>
      <c r="C1703" s="14"/>
    </row>
    <row r="1704" spans="2:3" x14ac:dyDescent="0.35">
      <c r="B1704" s="14"/>
      <c r="C1704" s="14"/>
    </row>
    <row r="1705" spans="2:3" x14ac:dyDescent="0.35">
      <c r="B1705" s="14"/>
      <c r="C1705" s="14"/>
    </row>
    <row r="1706" spans="2:3" x14ac:dyDescent="0.35">
      <c r="B1706" s="14"/>
      <c r="C1706" s="14"/>
    </row>
    <row r="1707" spans="2:3" x14ac:dyDescent="0.35">
      <c r="B1707" s="14"/>
      <c r="C1707" s="14"/>
    </row>
    <row r="1708" spans="2:3" x14ac:dyDescent="0.35">
      <c r="B1708" s="14"/>
      <c r="C1708" s="14"/>
    </row>
    <row r="1709" spans="2:3" x14ac:dyDescent="0.35">
      <c r="B1709" s="14"/>
      <c r="C1709" s="14"/>
    </row>
    <row r="1710" spans="2:3" x14ac:dyDescent="0.35">
      <c r="B1710" s="14"/>
      <c r="C1710" s="14"/>
    </row>
    <row r="1711" spans="2:3" x14ac:dyDescent="0.35">
      <c r="B1711" s="14"/>
      <c r="C1711" s="14"/>
    </row>
    <row r="1712" spans="2:3" x14ac:dyDescent="0.35">
      <c r="B1712" s="14"/>
      <c r="C1712" s="14"/>
    </row>
    <row r="1713" spans="2:3" x14ac:dyDescent="0.35">
      <c r="B1713" s="14"/>
      <c r="C1713" s="14"/>
    </row>
    <row r="1714" spans="2:3" x14ac:dyDescent="0.35">
      <c r="B1714" s="14"/>
      <c r="C1714" s="14"/>
    </row>
    <row r="1715" spans="2:3" x14ac:dyDescent="0.35">
      <c r="B1715" s="14"/>
      <c r="C1715" s="14"/>
    </row>
    <row r="1716" spans="2:3" x14ac:dyDescent="0.35">
      <c r="B1716" s="14"/>
      <c r="C1716" s="14"/>
    </row>
    <row r="1717" spans="2:3" x14ac:dyDescent="0.35">
      <c r="B1717" s="14"/>
      <c r="C1717" s="14"/>
    </row>
    <row r="1718" spans="2:3" x14ac:dyDescent="0.35">
      <c r="B1718" s="14"/>
      <c r="C1718" s="14"/>
    </row>
    <row r="1719" spans="2:3" x14ac:dyDescent="0.35">
      <c r="B1719" s="14"/>
      <c r="C1719" s="14"/>
    </row>
    <row r="1720" spans="2:3" x14ac:dyDescent="0.35">
      <c r="B1720" s="14"/>
      <c r="C1720" s="14"/>
    </row>
    <row r="1721" spans="2:3" x14ac:dyDescent="0.35">
      <c r="B1721" s="14"/>
      <c r="C1721" s="14"/>
    </row>
    <row r="1722" spans="2:3" x14ac:dyDescent="0.35">
      <c r="B1722" s="14"/>
      <c r="C1722" s="14"/>
    </row>
    <row r="1723" spans="2:3" x14ac:dyDescent="0.35">
      <c r="B1723" s="14"/>
      <c r="C1723" s="14"/>
    </row>
    <row r="1724" spans="2:3" x14ac:dyDescent="0.35">
      <c r="B1724" s="14"/>
      <c r="C1724" s="14"/>
    </row>
    <row r="1725" spans="2:3" x14ac:dyDescent="0.35">
      <c r="B1725" s="14"/>
      <c r="C1725" s="14"/>
    </row>
    <row r="1726" spans="2:3" x14ac:dyDescent="0.35">
      <c r="B1726" s="14"/>
      <c r="C1726" s="14"/>
    </row>
    <row r="1727" spans="2:3" x14ac:dyDescent="0.35">
      <c r="B1727" s="14"/>
      <c r="C1727" s="14"/>
    </row>
    <row r="1728" spans="2:3" x14ac:dyDescent="0.35">
      <c r="B1728" s="14"/>
      <c r="C1728" s="14"/>
    </row>
    <row r="1729" spans="2:3" x14ac:dyDescent="0.35">
      <c r="B1729" s="14"/>
      <c r="C1729" s="14"/>
    </row>
    <row r="1730" spans="2:3" x14ac:dyDescent="0.35">
      <c r="B1730" s="14"/>
      <c r="C1730" s="14"/>
    </row>
    <row r="1731" spans="2:3" x14ac:dyDescent="0.35">
      <c r="B1731" s="14"/>
      <c r="C1731" s="14"/>
    </row>
    <row r="1732" spans="2:3" x14ac:dyDescent="0.35">
      <c r="B1732" s="14"/>
      <c r="C1732" s="14"/>
    </row>
    <row r="1733" spans="2:3" x14ac:dyDescent="0.35">
      <c r="B1733" s="14"/>
      <c r="C1733" s="14"/>
    </row>
    <row r="1734" spans="2:3" x14ac:dyDescent="0.35">
      <c r="B1734" s="14"/>
      <c r="C1734" s="14"/>
    </row>
    <row r="1735" spans="2:3" x14ac:dyDescent="0.35">
      <c r="B1735" s="14"/>
      <c r="C1735" s="14"/>
    </row>
    <row r="1736" spans="2:3" x14ac:dyDescent="0.35">
      <c r="B1736" s="14"/>
      <c r="C1736" s="14"/>
    </row>
    <row r="1737" spans="2:3" x14ac:dyDescent="0.35">
      <c r="B1737" s="14"/>
      <c r="C1737" s="14"/>
    </row>
    <row r="1738" spans="2:3" x14ac:dyDescent="0.35">
      <c r="B1738" s="14"/>
      <c r="C1738" s="14"/>
    </row>
    <row r="1739" spans="2:3" x14ac:dyDescent="0.35">
      <c r="B1739" s="14"/>
      <c r="C1739" s="14"/>
    </row>
    <row r="1740" spans="2:3" x14ac:dyDescent="0.35">
      <c r="B1740" s="14"/>
      <c r="C1740" s="14"/>
    </row>
    <row r="1741" spans="2:3" x14ac:dyDescent="0.35">
      <c r="B1741" s="14"/>
      <c r="C1741" s="14"/>
    </row>
    <row r="1742" spans="2:3" x14ac:dyDescent="0.35">
      <c r="B1742" s="14"/>
      <c r="C1742" s="14"/>
    </row>
    <row r="1743" spans="2:3" x14ac:dyDescent="0.35">
      <c r="B1743" s="14"/>
      <c r="C1743" s="14"/>
    </row>
    <row r="1744" spans="2:3" x14ac:dyDescent="0.35">
      <c r="B1744" s="14"/>
      <c r="C1744" s="14"/>
    </row>
    <row r="1745" spans="2:3" x14ac:dyDescent="0.35">
      <c r="B1745" s="14"/>
      <c r="C1745" s="14"/>
    </row>
    <row r="1746" spans="2:3" x14ac:dyDescent="0.35">
      <c r="B1746" s="14"/>
      <c r="C1746" s="14"/>
    </row>
    <row r="1747" spans="2:3" x14ac:dyDescent="0.35">
      <c r="B1747" s="14"/>
      <c r="C1747" s="14"/>
    </row>
    <row r="1748" spans="2:3" x14ac:dyDescent="0.35">
      <c r="B1748" s="14"/>
      <c r="C1748" s="14"/>
    </row>
    <row r="1749" spans="2:3" x14ac:dyDescent="0.35">
      <c r="B1749" s="14"/>
      <c r="C1749" s="14"/>
    </row>
    <row r="1750" spans="2:3" x14ac:dyDescent="0.35">
      <c r="B1750" s="14"/>
      <c r="C1750" s="14"/>
    </row>
    <row r="1751" spans="2:3" x14ac:dyDescent="0.35">
      <c r="B1751" s="14"/>
      <c r="C1751" s="14"/>
    </row>
    <row r="1752" spans="2:3" x14ac:dyDescent="0.35">
      <c r="B1752" s="14"/>
      <c r="C1752" s="14"/>
    </row>
    <row r="1753" spans="2:3" x14ac:dyDescent="0.35">
      <c r="B1753" s="14"/>
      <c r="C1753" s="14"/>
    </row>
    <row r="1754" spans="2:3" x14ac:dyDescent="0.35">
      <c r="B1754" s="14"/>
      <c r="C1754" s="14"/>
    </row>
    <row r="1755" spans="2:3" x14ac:dyDescent="0.35">
      <c r="B1755" s="14"/>
      <c r="C1755" s="14"/>
    </row>
    <row r="1756" spans="2:3" x14ac:dyDescent="0.35">
      <c r="B1756" s="14"/>
      <c r="C1756" s="14"/>
    </row>
    <row r="1757" spans="2:3" x14ac:dyDescent="0.35">
      <c r="B1757" s="14"/>
      <c r="C1757" s="14"/>
    </row>
    <row r="1758" spans="2:3" x14ac:dyDescent="0.35">
      <c r="B1758" s="14"/>
      <c r="C1758" s="14"/>
    </row>
    <row r="1759" spans="2:3" x14ac:dyDescent="0.35">
      <c r="B1759" s="14"/>
      <c r="C1759" s="14"/>
    </row>
    <row r="1760" spans="2:3" x14ac:dyDescent="0.35">
      <c r="B1760" s="14"/>
      <c r="C1760" s="14"/>
    </row>
    <row r="1761" spans="2:3" x14ac:dyDescent="0.35">
      <c r="B1761" s="14"/>
      <c r="C1761" s="14"/>
    </row>
    <row r="1762" spans="2:3" x14ac:dyDescent="0.35">
      <c r="B1762" s="14"/>
      <c r="C1762" s="14"/>
    </row>
    <row r="1763" spans="2:3" x14ac:dyDescent="0.35">
      <c r="B1763" s="14"/>
      <c r="C1763" s="14"/>
    </row>
    <row r="1764" spans="2:3" x14ac:dyDescent="0.35">
      <c r="B1764" s="14"/>
      <c r="C1764" s="14"/>
    </row>
    <row r="1765" spans="2:3" x14ac:dyDescent="0.35">
      <c r="B1765" s="14"/>
      <c r="C1765" s="14"/>
    </row>
    <row r="1766" spans="2:3" x14ac:dyDescent="0.35">
      <c r="B1766" s="14"/>
      <c r="C1766" s="14"/>
    </row>
    <row r="1767" spans="2:3" x14ac:dyDescent="0.35">
      <c r="B1767" s="14"/>
      <c r="C1767" s="14"/>
    </row>
    <row r="1768" spans="2:3" x14ac:dyDescent="0.35">
      <c r="B1768" s="14"/>
      <c r="C1768" s="14"/>
    </row>
    <row r="1769" spans="2:3" x14ac:dyDescent="0.35">
      <c r="B1769" s="14"/>
      <c r="C1769" s="14"/>
    </row>
    <row r="1770" spans="2:3" x14ac:dyDescent="0.35">
      <c r="B1770" s="14"/>
      <c r="C1770" s="14"/>
    </row>
    <row r="1771" spans="2:3" x14ac:dyDescent="0.35">
      <c r="B1771" s="14"/>
      <c r="C1771" s="14"/>
    </row>
    <row r="1772" spans="2:3" x14ac:dyDescent="0.35">
      <c r="B1772" s="14"/>
      <c r="C1772" s="14"/>
    </row>
    <row r="1773" spans="2:3" x14ac:dyDescent="0.35">
      <c r="B1773" s="14"/>
      <c r="C1773" s="14"/>
    </row>
    <row r="1774" spans="2:3" x14ac:dyDescent="0.35">
      <c r="B1774" s="14"/>
      <c r="C1774" s="14"/>
    </row>
    <row r="1775" spans="2:3" x14ac:dyDescent="0.35">
      <c r="B1775" s="14"/>
      <c r="C1775" s="14"/>
    </row>
    <row r="1776" spans="2:3" x14ac:dyDescent="0.35">
      <c r="B1776" s="14"/>
      <c r="C1776" s="14"/>
    </row>
    <row r="1777" spans="2:3" x14ac:dyDescent="0.35">
      <c r="B1777" s="14"/>
      <c r="C1777" s="14"/>
    </row>
    <row r="1778" spans="2:3" x14ac:dyDescent="0.35">
      <c r="B1778" s="14"/>
      <c r="C1778" s="14"/>
    </row>
    <row r="1779" spans="2:3" x14ac:dyDescent="0.35">
      <c r="B1779" s="14"/>
      <c r="C1779" s="14"/>
    </row>
    <row r="1780" spans="2:3" x14ac:dyDescent="0.35">
      <c r="B1780" s="14"/>
      <c r="C1780" s="14"/>
    </row>
    <row r="1781" spans="2:3" x14ac:dyDescent="0.35">
      <c r="B1781" s="14"/>
      <c r="C1781" s="14"/>
    </row>
    <row r="1782" spans="2:3" x14ac:dyDescent="0.35">
      <c r="B1782" s="14"/>
      <c r="C1782" s="14"/>
    </row>
    <row r="1783" spans="2:3" x14ac:dyDescent="0.35">
      <c r="B1783" s="14"/>
      <c r="C1783" s="14"/>
    </row>
    <row r="1784" spans="2:3" x14ac:dyDescent="0.35">
      <c r="B1784" s="14"/>
      <c r="C1784" s="14"/>
    </row>
    <row r="1785" spans="2:3" x14ac:dyDescent="0.35">
      <c r="B1785" s="14"/>
      <c r="C1785" s="14"/>
    </row>
    <row r="1786" spans="2:3" x14ac:dyDescent="0.35">
      <c r="B1786" s="14"/>
      <c r="C1786" s="14"/>
    </row>
    <row r="1787" spans="2:3" x14ac:dyDescent="0.35">
      <c r="B1787" s="14"/>
      <c r="C1787" s="14"/>
    </row>
    <row r="1788" spans="2:3" x14ac:dyDescent="0.35">
      <c r="B1788" s="14"/>
      <c r="C1788" s="14"/>
    </row>
    <row r="1789" spans="2:3" x14ac:dyDescent="0.35">
      <c r="B1789" s="14"/>
      <c r="C1789" s="14"/>
    </row>
    <row r="1790" spans="2:3" x14ac:dyDescent="0.35">
      <c r="B1790" s="14"/>
      <c r="C1790" s="14"/>
    </row>
    <row r="1791" spans="2:3" x14ac:dyDescent="0.35">
      <c r="B1791" s="14"/>
      <c r="C1791" s="14"/>
    </row>
    <row r="1792" spans="2:3" x14ac:dyDescent="0.35">
      <c r="B1792" s="14"/>
      <c r="C1792" s="14"/>
    </row>
    <row r="1793" spans="2:3" x14ac:dyDescent="0.35">
      <c r="B1793" s="14"/>
      <c r="C1793" s="14"/>
    </row>
    <row r="1794" spans="2:3" x14ac:dyDescent="0.35">
      <c r="B1794" s="14"/>
      <c r="C1794" s="14"/>
    </row>
    <row r="1795" spans="2:3" x14ac:dyDescent="0.35">
      <c r="B1795" s="14"/>
      <c r="C1795" s="14"/>
    </row>
    <row r="1796" spans="2:3" x14ac:dyDescent="0.35">
      <c r="B1796" s="14"/>
      <c r="C1796" s="14"/>
    </row>
    <row r="1797" spans="2:3" x14ac:dyDescent="0.35">
      <c r="B1797" s="14"/>
      <c r="C1797" s="14"/>
    </row>
    <row r="1798" spans="2:3" x14ac:dyDescent="0.35">
      <c r="B1798" s="14"/>
      <c r="C1798" s="14"/>
    </row>
    <row r="1799" spans="2:3" x14ac:dyDescent="0.35">
      <c r="B1799" s="14"/>
      <c r="C1799" s="14"/>
    </row>
    <row r="1800" spans="2:3" x14ac:dyDescent="0.35">
      <c r="B1800" s="14"/>
      <c r="C1800" s="14"/>
    </row>
    <row r="1801" spans="2:3" x14ac:dyDescent="0.35">
      <c r="B1801" s="14"/>
      <c r="C1801" s="14"/>
    </row>
    <row r="1802" spans="2:3" x14ac:dyDescent="0.35">
      <c r="B1802" s="14"/>
      <c r="C1802" s="14"/>
    </row>
    <row r="1803" spans="2:3" x14ac:dyDescent="0.35">
      <c r="B1803" s="14"/>
      <c r="C1803" s="14"/>
    </row>
    <row r="1804" spans="2:3" x14ac:dyDescent="0.35">
      <c r="B1804" s="14"/>
      <c r="C1804" s="14"/>
    </row>
    <row r="1805" spans="2:3" x14ac:dyDescent="0.35">
      <c r="B1805" s="14"/>
      <c r="C1805" s="14"/>
    </row>
    <row r="1806" spans="2:3" x14ac:dyDescent="0.35">
      <c r="B1806" s="14"/>
      <c r="C1806" s="14"/>
    </row>
    <row r="1807" spans="2:3" x14ac:dyDescent="0.35">
      <c r="B1807" s="14"/>
      <c r="C1807" s="14"/>
    </row>
    <row r="1808" spans="2:3" x14ac:dyDescent="0.35">
      <c r="B1808" s="14"/>
      <c r="C1808" s="14"/>
    </row>
    <row r="1809" spans="2:3" x14ac:dyDescent="0.35">
      <c r="B1809" s="14"/>
      <c r="C1809" s="14"/>
    </row>
    <row r="1810" spans="2:3" x14ac:dyDescent="0.35">
      <c r="B1810" s="14"/>
      <c r="C1810" s="14"/>
    </row>
    <row r="1811" spans="2:3" x14ac:dyDescent="0.35">
      <c r="B1811" s="14"/>
      <c r="C1811" s="14"/>
    </row>
    <row r="1812" spans="2:3" x14ac:dyDescent="0.35">
      <c r="B1812" s="14"/>
      <c r="C1812" s="14"/>
    </row>
    <row r="1813" spans="2:3" x14ac:dyDescent="0.35">
      <c r="B1813" s="14"/>
      <c r="C1813" s="14"/>
    </row>
    <row r="1814" spans="2:3" x14ac:dyDescent="0.35">
      <c r="B1814" s="14"/>
      <c r="C1814" s="14"/>
    </row>
    <row r="1815" spans="2:3" x14ac:dyDescent="0.35">
      <c r="B1815" s="14"/>
      <c r="C1815" s="14"/>
    </row>
    <row r="1816" spans="2:3" x14ac:dyDescent="0.35">
      <c r="B1816" s="14"/>
      <c r="C1816" s="14"/>
    </row>
    <row r="1817" spans="2:3" x14ac:dyDescent="0.35">
      <c r="B1817" s="14"/>
      <c r="C1817" s="14"/>
    </row>
    <row r="1818" spans="2:3" x14ac:dyDescent="0.35">
      <c r="B1818" s="14"/>
      <c r="C1818" s="14"/>
    </row>
    <row r="1819" spans="2:3" x14ac:dyDescent="0.35">
      <c r="B1819" s="14"/>
      <c r="C1819" s="14"/>
    </row>
    <row r="1820" spans="2:3" x14ac:dyDescent="0.35">
      <c r="B1820" s="14"/>
      <c r="C1820" s="14"/>
    </row>
    <row r="1821" spans="2:3" x14ac:dyDescent="0.35">
      <c r="B1821" s="14"/>
      <c r="C1821" s="14"/>
    </row>
    <row r="1822" spans="2:3" x14ac:dyDescent="0.35">
      <c r="B1822" s="14"/>
      <c r="C1822" s="14"/>
    </row>
    <row r="1823" spans="2:3" x14ac:dyDescent="0.35">
      <c r="B1823" s="14"/>
      <c r="C1823" s="14"/>
    </row>
    <row r="1824" spans="2:3" x14ac:dyDescent="0.35">
      <c r="B1824" s="14"/>
      <c r="C1824" s="14"/>
    </row>
    <row r="1825" spans="2:3" x14ac:dyDescent="0.35">
      <c r="B1825" s="14"/>
      <c r="C1825" s="14"/>
    </row>
    <row r="1826" spans="2:3" x14ac:dyDescent="0.35">
      <c r="B1826" s="14"/>
      <c r="C1826" s="14"/>
    </row>
    <row r="1827" spans="2:3" x14ac:dyDescent="0.35">
      <c r="B1827" s="14"/>
      <c r="C1827" s="14"/>
    </row>
    <row r="1828" spans="2:3" x14ac:dyDescent="0.35">
      <c r="B1828" s="14"/>
      <c r="C1828" s="14"/>
    </row>
    <row r="1829" spans="2:3" x14ac:dyDescent="0.35">
      <c r="B1829" s="14"/>
      <c r="C1829" s="14"/>
    </row>
    <row r="1830" spans="2:3" x14ac:dyDescent="0.35">
      <c r="B1830" s="14"/>
      <c r="C1830" s="14"/>
    </row>
    <row r="1831" spans="2:3" x14ac:dyDescent="0.35">
      <c r="B1831" s="14"/>
      <c r="C1831" s="14"/>
    </row>
    <row r="1832" spans="2:3" x14ac:dyDescent="0.35">
      <c r="B1832" s="14"/>
      <c r="C1832" s="14"/>
    </row>
    <row r="1833" spans="2:3" x14ac:dyDescent="0.35">
      <c r="B1833" s="14"/>
      <c r="C1833" s="14"/>
    </row>
    <row r="1834" spans="2:3" x14ac:dyDescent="0.35">
      <c r="B1834" s="14"/>
      <c r="C1834" s="14"/>
    </row>
    <row r="1835" spans="2:3" x14ac:dyDescent="0.35">
      <c r="B1835" s="14"/>
      <c r="C1835" s="14"/>
    </row>
    <row r="1836" spans="2:3" x14ac:dyDescent="0.35">
      <c r="B1836" s="14"/>
      <c r="C1836" s="14"/>
    </row>
    <row r="1837" spans="2:3" x14ac:dyDescent="0.35">
      <c r="B1837" s="14"/>
      <c r="C1837" s="14"/>
    </row>
    <row r="1838" spans="2:3" x14ac:dyDescent="0.35">
      <c r="B1838" s="14"/>
      <c r="C1838" s="14"/>
    </row>
    <row r="1839" spans="2:3" x14ac:dyDescent="0.35">
      <c r="B1839" s="14"/>
      <c r="C1839" s="14"/>
    </row>
    <row r="1840" spans="2:3" x14ac:dyDescent="0.35">
      <c r="B1840" s="14"/>
      <c r="C1840" s="14"/>
    </row>
    <row r="1841" spans="2:3" x14ac:dyDescent="0.35">
      <c r="B1841" s="14"/>
      <c r="C1841" s="14"/>
    </row>
    <row r="1842" spans="2:3" x14ac:dyDescent="0.35">
      <c r="B1842" s="14"/>
      <c r="C1842" s="14"/>
    </row>
    <row r="1843" spans="2:3" x14ac:dyDescent="0.35">
      <c r="B1843" s="14"/>
      <c r="C1843" s="14"/>
    </row>
    <row r="1844" spans="2:3" x14ac:dyDescent="0.35">
      <c r="B1844" s="14"/>
      <c r="C1844" s="14"/>
    </row>
    <row r="1845" spans="2:3" x14ac:dyDescent="0.35">
      <c r="B1845" s="14"/>
      <c r="C1845" s="14"/>
    </row>
    <row r="1846" spans="2:3" x14ac:dyDescent="0.35">
      <c r="B1846" s="14"/>
      <c r="C1846" s="14"/>
    </row>
    <row r="1847" spans="2:3" x14ac:dyDescent="0.35">
      <c r="B1847" s="14"/>
      <c r="C1847" s="14"/>
    </row>
    <row r="1848" spans="2:3" x14ac:dyDescent="0.35">
      <c r="B1848" s="14"/>
      <c r="C1848" s="14"/>
    </row>
    <row r="1849" spans="2:3" x14ac:dyDescent="0.35">
      <c r="B1849" s="14"/>
      <c r="C1849" s="14"/>
    </row>
    <row r="1850" spans="2:3" x14ac:dyDescent="0.35">
      <c r="B1850" s="14"/>
      <c r="C1850" s="14"/>
    </row>
    <row r="1851" spans="2:3" x14ac:dyDescent="0.35">
      <c r="B1851" s="14"/>
      <c r="C1851" s="14"/>
    </row>
    <row r="1852" spans="2:3" x14ac:dyDescent="0.35">
      <c r="B1852" s="14"/>
      <c r="C1852" s="14"/>
    </row>
    <row r="1853" spans="2:3" x14ac:dyDescent="0.35">
      <c r="B1853" s="14"/>
      <c r="C1853" s="14"/>
    </row>
    <row r="1854" spans="2:3" x14ac:dyDescent="0.35">
      <c r="B1854" s="14"/>
      <c r="C1854" s="14"/>
    </row>
    <row r="1855" spans="2:3" x14ac:dyDescent="0.35">
      <c r="B1855" s="14"/>
      <c r="C1855" s="14"/>
    </row>
    <row r="1856" spans="2:3" x14ac:dyDescent="0.35">
      <c r="B1856" s="14"/>
      <c r="C1856" s="14"/>
    </row>
    <row r="1857" spans="2:3" x14ac:dyDescent="0.35">
      <c r="B1857" s="14"/>
      <c r="C1857" s="14"/>
    </row>
    <row r="1858" spans="2:3" x14ac:dyDescent="0.35">
      <c r="B1858" s="14"/>
      <c r="C1858" s="14"/>
    </row>
    <row r="1859" spans="2:3" x14ac:dyDescent="0.35">
      <c r="B1859" s="14"/>
      <c r="C1859" s="14"/>
    </row>
    <row r="1860" spans="2:3" x14ac:dyDescent="0.35">
      <c r="B1860" s="14"/>
      <c r="C1860" s="14"/>
    </row>
    <row r="1861" spans="2:3" x14ac:dyDescent="0.35">
      <c r="B1861" s="14"/>
      <c r="C1861" s="14"/>
    </row>
    <row r="1862" spans="2:3" x14ac:dyDescent="0.35">
      <c r="B1862" s="14"/>
      <c r="C1862" s="14"/>
    </row>
    <row r="1863" spans="2:3" x14ac:dyDescent="0.35">
      <c r="B1863" s="14"/>
      <c r="C1863" s="14"/>
    </row>
    <row r="1864" spans="2:3" x14ac:dyDescent="0.35">
      <c r="B1864" s="14"/>
      <c r="C1864" s="14"/>
    </row>
    <row r="1865" spans="2:3" x14ac:dyDescent="0.35">
      <c r="B1865" s="14"/>
      <c r="C1865" s="14"/>
    </row>
    <row r="1866" spans="2:3" x14ac:dyDescent="0.35">
      <c r="B1866" s="14"/>
      <c r="C1866" s="14"/>
    </row>
    <row r="1867" spans="2:3" x14ac:dyDescent="0.35">
      <c r="B1867" s="14"/>
      <c r="C1867" s="14"/>
    </row>
    <row r="1868" spans="2:3" x14ac:dyDescent="0.35">
      <c r="B1868" s="14"/>
      <c r="C1868" s="14"/>
    </row>
    <row r="1869" spans="2:3" x14ac:dyDescent="0.35">
      <c r="B1869" s="14"/>
      <c r="C1869" s="14"/>
    </row>
    <row r="1870" spans="2:3" x14ac:dyDescent="0.35">
      <c r="B1870" s="14"/>
      <c r="C1870" s="14"/>
    </row>
    <row r="1871" spans="2:3" x14ac:dyDescent="0.35">
      <c r="B1871" s="14"/>
      <c r="C1871" s="14"/>
    </row>
    <row r="1872" spans="2:3" x14ac:dyDescent="0.35">
      <c r="B1872" s="14"/>
      <c r="C1872" s="14"/>
    </row>
    <row r="1873" spans="2:3" x14ac:dyDescent="0.35">
      <c r="B1873" s="14"/>
      <c r="C1873" s="14"/>
    </row>
    <row r="1874" spans="2:3" x14ac:dyDescent="0.35">
      <c r="B1874" s="14"/>
      <c r="C1874" s="14"/>
    </row>
    <row r="1875" spans="2:3" x14ac:dyDescent="0.35">
      <c r="B1875" s="14"/>
      <c r="C1875" s="14"/>
    </row>
    <row r="1876" spans="2:3" x14ac:dyDescent="0.35">
      <c r="B1876" s="14"/>
      <c r="C1876" s="14"/>
    </row>
    <row r="1877" spans="2:3" x14ac:dyDescent="0.35">
      <c r="B1877" s="14"/>
      <c r="C1877" s="14"/>
    </row>
    <row r="1878" spans="2:3" x14ac:dyDescent="0.35">
      <c r="B1878" s="14"/>
      <c r="C1878" s="14"/>
    </row>
    <row r="1879" spans="2:3" x14ac:dyDescent="0.35">
      <c r="B1879" s="14"/>
      <c r="C1879" s="14"/>
    </row>
    <row r="1880" spans="2:3" x14ac:dyDescent="0.35">
      <c r="B1880" s="14"/>
      <c r="C1880" s="14"/>
    </row>
    <row r="1881" spans="2:3" x14ac:dyDescent="0.35">
      <c r="B1881" s="14"/>
      <c r="C1881" s="14"/>
    </row>
    <row r="1882" spans="2:3" x14ac:dyDescent="0.35">
      <c r="B1882" s="14"/>
      <c r="C1882" s="14"/>
    </row>
    <row r="1883" spans="2:3" x14ac:dyDescent="0.35">
      <c r="B1883" s="14"/>
      <c r="C1883" s="14"/>
    </row>
    <row r="1884" spans="2:3" x14ac:dyDescent="0.35">
      <c r="B1884" s="14"/>
      <c r="C1884" s="14"/>
    </row>
    <row r="1885" spans="2:3" x14ac:dyDescent="0.35">
      <c r="B1885" s="14"/>
      <c r="C1885" s="14"/>
    </row>
    <row r="1886" spans="2:3" x14ac:dyDescent="0.35">
      <c r="B1886" s="14"/>
      <c r="C1886" s="14"/>
    </row>
    <row r="1887" spans="2:3" x14ac:dyDescent="0.35">
      <c r="B1887" s="14"/>
      <c r="C1887" s="14"/>
    </row>
    <row r="1888" spans="2:3" x14ac:dyDescent="0.35">
      <c r="B1888" s="14"/>
      <c r="C1888" s="14"/>
    </row>
    <row r="1889" spans="2:3" x14ac:dyDescent="0.35">
      <c r="B1889" s="14"/>
      <c r="C1889" s="14"/>
    </row>
    <row r="1890" spans="2:3" x14ac:dyDescent="0.35">
      <c r="B1890" s="14"/>
      <c r="C1890" s="14"/>
    </row>
    <row r="1891" spans="2:3" x14ac:dyDescent="0.35">
      <c r="B1891" s="14"/>
      <c r="C1891" s="14"/>
    </row>
    <row r="1892" spans="2:3" x14ac:dyDescent="0.35">
      <c r="B1892" s="14"/>
      <c r="C1892" s="14"/>
    </row>
    <row r="1893" spans="2:3" x14ac:dyDescent="0.35">
      <c r="B1893" s="14"/>
      <c r="C1893" s="14"/>
    </row>
    <row r="1894" spans="2:3" x14ac:dyDescent="0.35">
      <c r="B1894" s="14"/>
      <c r="C1894" s="14"/>
    </row>
    <row r="1895" spans="2:3" x14ac:dyDescent="0.35">
      <c r="B1895" s="14"/>
      <c r="C1895" s="14"/>
    </row>
    <row r="1896" spans="2:3" x14ac:dyDescent="0.35">
      <c r="B1896" s="14"/>
      <c r="C1896" s="14"/>
    </row>
    <row r="1897" spans="2:3" x14ac:dyDescent="0.35">
      <c r="B1897" s="14"/>
      <c r="C1897" s="14"/>
    </row>
    <row r="1898" spans="2:3" x14ac:dyDescent="0.35">
      <c r="B1898" s="14"/>
      <c r="C1898" s="14"/>
    </row>
    <row r="1899" spans="2:3" x14ac:dyDescent="0.35">
      <c r="B1899" s="14"/>
      <c r="C1899" s="14"/>
    </row>
    <row r="1900" spans="2:3" x14ac:dyDescent="0.35">
      <c r="B1900" s="14"/>
      <c r="C1900" s="14"/>
    </row>
    <row r="1901" spans="2:3" x14ac:dyDescent="0.35">
      <c r="B1901" s="14"/>
      <c r="C1901" s="14"/>
    </row>
    <row r="1902" spans="2:3" x14ac:dyDescent="0.35">
      <c r="B1902" s="14"/>
      <c r="C1902" s="14"/>
    </row>
    <row r="1903" spans="2:3" x14ac:dyDescent="0.35">
      <c r="B1903" s="14"/>
      <c r="C1903" s="14"/>
    </row>
    <row r="1904" spans="2:3" x14ac:dyDescent="0.35">
      <c r="B1904" s="14"/>
      <c r="C1904" s="14"/>
    </row>
    <row r="1905" spans="2:3" x14ac:dyDescent="0.35">
      <c r="B1905" s="14"/>
      <c r="C1905" s="14"/>
    </row>
    <row r="1906" spans="2:3" x14ac:dyDescent="0.35">
      <c r="B1906" s="14"/>
      <c r="C1906" s="14"/>
    </row>
    <row r="1907" spans="2:3" x14ac:dyDescent="0.35">
      <c r="B1907" s="14"/>
      <c r="C1907" s="14"/>
    </row>
    <row r="1908" spans="2:3" x14ac:dyDescent="0.35">
      <c r="B1908" s="14"/>
      <c r="C1908" s="14"/>
    </row>
    <row r="1909" spans="2:3" x14ac:dyDescent="0.35">
      <c r="B1909" s="14"/>
      <c r="C1909" s="14"/>
    </row>
    <row r="1910" spans="2:3" x14ac:dyDescent="0.35">
      <c r="B1910" s="14"/>
      <c r="C1910" s="14"/>
    </row>
    <row r="1911" spans="2:3" x14ac:dyDescent="0.35">
      <c r="B1911" s="14"/>
      <c r="C1911" s="14"/>
    </row>
    <row r="1912" spans="2:3" x14ac:dyDescent="0.35">
      <c r="B1912" s="14"/>
      <c r="C1912" s="14"/>
    </row>
    <row r="1913" spans="2:3" x14ac:dyDescent="0.35">
      <c r="B1913" s="14"/>
      <c r="C1913" s="14"/>
    </row>
    <row r="1914" spans="2:3" x14ac:dyDescent="0.35">
      <c r="B1914" s="14"/>
      <c r="C1914" s="14"/>
    </row>
    <row r="1915" spans="2:3" x14ac:dyDescent="0.35">
      <c r="B1915" s="14"/>
      <c r="C1915" s="14"/>
    </row>
    <row r="1916" spans="2:3" x14ac:dyDescent="0.35">
      <c r="B1916" s="14"/>
      <c r="C1916" s="14"/>
    </row>
    <row r="1917" spans="2:3" x14ac:dyDescent="0.35">
      <c r="B1917" s="14"/>
      <c r="C1917" s="14"/>
    </row>
    <row r="1918" spans="2:3" x14ac:dyDescent="0.35">
      <c r="B1918" s="14"/>
      <c r="C1918" s="14"/>
    </row>
    <row r="1919" spans="2:3" x14ac:dyDescent="0.35">
      <c r="B1919" s="14"/>
      <c r="C1919" s="14"/>
    </row>
    <row r="1920" spans="2:3" x14ac:dyDescent="0.35">
      <c r="B1920" s="14"/>
      <c r="C1920" s="14"/>
    </row>
    <row r="1921" spans="2:3" x14ac:dyDescent="0.35">
      <c r="B1921" s="14"/>
      <c r="C1921" s="14"/>
    </row>
    <row r="1922" spans="2:3" x14ac:dyDescent="0.35">
      <c r="B1922" s="14"/>
      <c r="C1922" s="14"/>
    </row>
    <row r="1923" spans="2:3" x14ac:dyDescent="0.35">
      <c r="B1923" s="14"/>
      <c r="C1923" s="14"/>
    </row>
    <row r="1924" spans="2:3" x14ac:dyDescent="0.35">
      <c r="B1924" s="14"/>
      <c r="C1924" s="14"/>
    </row>
    <row r="1925" spans="2:3" x14ac:dyDescent="0.35">
      <c r="B1925" s="14"/>
      <c r="C1925" s="14"/>
    </row>
    <row r="1926" spans="2:3" x14ac:dyDescent="0.35">
      <c r="B1926" s="14"/>
      <c r="C1926" s="14"/>
    </row>
    <row r="1927" spans="2:3" x14ac:dyDescent="0.35">
      <c r="B1927" s="14"/>
      <c r="C1927" s="14"/>
    </row>
    <row r="1928" spans="2:3" x14ac:dyDescent="0.35">
      <c r="B1928" s="14"/>
      <c r="C1928" s="14"/>
    </row>
    <row r="1929" spans="2:3" x14ac:dyDescent="0.35">
      <c r="B1929" s="14"/>
      <c r="C1929" s="14"/>
    </row>
    <row r="1930" spans="2:3" x14ac:dyDescent="0.35">
      <c r="B1930" s="14"/>
      <c r="C1930" s="14"/>
    </row>
    <row r="1931" spans="2:3" x14ac:dyDescent="0.35">
      <c r="B1931" s="14"/>
      <c r="C1931" s="14"/>
    </row>
    <row r="1932" spans="2:3" x14ac:dyDescent="0.35">
      <c r="B1932" s="14"/>
      <c r="C1932" s="14"/>
    </row>
    <row r="1933" spans="2:3" x14ac:dyDescent="0.35">
      <c r="B1933" s="14"/>
      <c r="C1933" s="14"/>
    </row>
    <row r="1934" spans="2:3" x14ac:dyDescent="0.35">
      <c r="B1934" s="14"/>
      <c r="C1934" s="14"/>
    </row>
    <row r="1935" spans="2:3" x14ac:dyDescent="0.35">
      <c r="B1935" s="14"/>
      <c r="C1935" s="14"/>
    </row>
    <row r="1936" spans="2:3" x14ac:dyDescent="0.35">
      <c r="B1936" s="14"/>
      <c r="C1936" s="14"/>
    </row>
    <row r="1937" spans="2:3" x14ac:dyDescent="0.35">
      <c r="B1937" s="14"/>
      <c r="C1937" s="14"/>
    </row>
    <row r="1938" spans="2:3" x14ac:dyDescent="0.35">
      <c r="B1938" s="14"/>
      <c r="C1938" s="14"/>
    </row>
    <row r="1939" spans="2:3" x14ac:dyDescent="0.35">
      <c r="B1939" s="14"/>
      <c r="C1939" s="14"/>
    </row>
    <row r="1940" spans="2:3" x14ac:dyDescent="0.35">
      <c r="B1940" s="14"/>
      <c r="C1940" s="14"/>
    </row>
    <row r="1941" spans="2:3" x14ac:dyDescent="0.35">
      <c r="B1941" s="14"/>
      <c r="C1941" s="14"/>
    </row>
    <row r="1942" spans="2:3" x14ac:dyDescent="0.35">
      <c r="B1942" s="14"/>
      <c r="C1942" s="14"/>
    </row>
    <row r="1943" spans="2:3" x14ac:dyDescent="0.35">
      <c r="B1943" s="14"/>
      <c r="C1943" s="14"/>
    </row>
    <row r="1944" spans="2:3" x14ac:dyDescent="0.35">
      <c r="B1944" s="14"/>
      <c r="C1944" s="14"/>
    </row>
    <row r="1945" spans="2:3" x14ac:dyDescent="0.35">
      <c r="B1945" s="14"/>
      <c r="C1945" s="14"/>
    </row>
    <row r="1946" spans="2:3" x14ac:dyDescent="0.35">
      <c r="B1946" s="14"/>
      <c r="C1946" s="14"/>
    </row>
    <row r="1947" spans="2:3" x14ac:dyDescent="0.35">
      <c r="B1947" s="14"/>
      <c r="C1947" s="14"/>
    </row>
    <row r="1948" spans="2:3" x14ac:dyDescent="0.35">
      <c r="B1948" s="14"/>
      <c r="C1948" s="14"/>
    </row>
    <row r="1949" spans="2:3" x14ac:dyDescent="0.35">
      <c r="B1949" s="14"/>
      <c r="C1949" s="14"/>
    </row>
    <row r="1950" spans="2:3" x14ac:dyDescent="0.35">
      <c r="B1950" s="14"/>
      <c r="C1950" s="14"/>
    </row>
    <row r="1951" spans="2:3" x14ac:dyDescent="0.35">
      <c r="B1951" s="14"/>
      <c r="C1951" s="14"/>
    </row>
    <row r="1952" spans="2:3" x14ac:dyDescent="0.35">
      <c r="B1952" s="14"/>
      <c r="C1952" s="14"/>
    </row>
    <row r="1953" spans="2:3" x14ac:dyDescent="0.35">
      <c r="B1953" s="14"/>
      <c r="C1953" s="14"/>
    </row>
    <row r="1954" spans="2:3" x14ac:dyDescent="0.35">
      <c r="B1954" s="14"/>
      <c r="C1954" s="14"/>
    </row>
    <row r="1955" spans="2:3" x14ac:dyDescent="0.35">
      <c r="B1955" s="14"/>
      <c r="C1955" s="14"/>
    </row>
    <row r="1956" spans="2:3" x14ac:dyDescent="0.35">
      <c r="B1956" s="14"/>
      <c r="C1956" s="14"/>
    </row>
    <row r="1957" spans="2:3" x14ac:dyDescent="0.35">
      <c r="B1957" s="14"/>
      <c r="C1957" s="14"/>
    </row>
    <row r="1958" spans="2:3" x14ac:dyDescent="0.35">
      <c r="B1958" s="14"/>
      <c r="C1958" s="14"/>
    </row>
    <row r="1959" spans="2:3" x14ac:dyDescent="0.35">
      <c r="B1959" s="14"/>
      <c r="C1959" s="14"/>
    </row>
    <row r="1960" spans="2:3" x14ac:dyDescent="0.35">
      <c r="B1960" s="14"/>
      <c r="C1960" s="14"/>
    </row>
    <row r="1961" spans="2:3" x14ac:dyDescent="0.35">
      <c r="B1961" s="14"/>
      <c r="C1961" s="14"/>
    </row>
    <row r="1962" spans="2:3" x14ac:dyDescent="0.35">
      <c r="B1962" s="14"/>
      <c r="C1962" s="14"/>
    </row>
    <row r="1963" spans="2:3" x14ac:dyDescent="0.35">
      <c r="B1963" s="14"/>
      <c r="C1963" s="14"/>
    </row>
    <row r="1964" spans="2:3" x14ac:dyDescent="0.35">
      <c r="B1964" s="14"/>
      <c r="C1964" s="14"/>
    </row>
    <row r="1965" spans="2:3" x14ac:dyDescent="0.35">
      <c r="B1965" s="14"/>
      <c r="C1965" s="14"/>
    </row>
    <row r="1966" spans="2:3" x14ac:dyDescent="0.35">
      <c r="B1966" s="14"/>
      <c r="C1966" s="14"/>
    </row>
    <row r="1967" spans="2:3" x14ac:dyDescent="0.35">
      <c r="B1967" s="14"/>
      <c r="C1967" s="14"/>
    </row>
    <row r="1968" spans="2:3" x14ac:dyDescent="0.35">
      <c r="B1968" s="14"/>
      <c r="C1968" s="14"/>
    </row>
    <row r="1969" spans="2:3" x14ac:dyDescent="0.35">
      <c r="B1969" s="14"/>
      <c r="C1969" s="14"/>
    </row>
    <row r="1970" spans="2:3" x14ac:dyDescent="0.35">
      <c r="B1970" s="14"/>
      <c r="C1970" s="14"/>
    </row>
    <row r="1971" spans="2:3" x14ac:dyDescent="0.35">
      <c r="B1971" s="14"/>
      <c r="C1971" s="14"/>
    </row>
    <row r="1972" spans="2:3" x14ac:dyDescent="0.35">
      <c r="B1972" s="14"/>
      <c r="C1972" s="14"/>
    </row>
    <row r="1973" spans="2:3" x14ac:dyDescent="0.35">
      <c r="B1973" s="14"/>
      <c r="C1973" s="14"/>
    </row>
    <row r="1974" spans="2:3" x14ac:dyDescent="0.35">
      <c r="B1974" s="14"/>
      <c r="C1974" s="14"/>
    </row>
    <row r="1975" spans="2:3" x14ac:dyDescent="0.35">
      <c r="B1975" s="14"/>
      <c r="C1975" s="14"/>
    </row>
    <row r="1976" spans="2:3" x14ac:dyDescent="0.35">
      <c r="B1976" s="14"/>
      <c r="C1976" s="14"/>
    </row>
    <row r="1977" spans="2:3" x14ac:dyDescent="0.35">
      <c r="B1977" s="14"/>
      <c r="C1977" s="14"/>
    </row>
    <row r="1978" spans="2:3" x14ac:dyDescent="0.35">
      <c r="B1978" s="14"/>
      <c r="C1978" s="14"/>
    </row>
    <row r="1979" spans="2:3" x14ac:dyDescent="0.35">
      <c r="B1979" s="14"/>
      <c r="C1979" s="14"/>
    </row>
    <row r="1980" spans="2:3" x14ac:dyDescent="0.35">
      <c r="B1980" s="14"/>
      <c r="C1980" s="14"/>
    </row>
    <row r="1981" spans="2:3" x14ac:dyDescent="0.35">
      <c r="B1981" s="14"/>
      <c r="C1981" s="14"/>
    </row>
    <row r="1982" spans="2:3" x14ac:dyDescent="0.35">
      <c r="B1982" s="14"/>
      <c r="C1982" s="14"/>
    </row>
    <row r="1983" spans="2:3" x14ac:dyDescent="0.35">
      <c r="B1983" s="14"/>
      <c r="C1983" s="14"/>
    </row>
    <row r="1984" spans="2:3" x14ac:dyDescent="0.35">
      <c r="B1984" s="14"/>
      <c r="C1984" s="14"/>
    </row>
    <row r="1985" spans="2:3" x14ac:dyDescent="0.35">
      <c r="B1985" s="14"/>
      <c r="C1985" s="14"/>
    </row>
    <row r="1986" spans="2:3" x14ac:dyDescent="0.35">
      <c r="B1986" s="14"/>
      <c r="C1986" s="14"/>
    </row>
    <row r="1987" spans="2:3" x14ac:dyDescent="0.35">
      <c r="B1987" s="14"/>
      <c r="C1987" s="14"/>
    </row>
    <row r="1988" spans="2:3" x14ac:dyDescent="0.35">
      <c r="B1988" s="14"/>
      <c r="C1988" s="14"/>
    </row>
    <row r="1989" spans="2:3" x14ac:dyDescent="0.35">
      <c r="B1989" s="14"/>
      <c r="C1989" s="14"/>
    </row>
    <row r="1990" spans="2:3" x14ac:dyDescent="0.35">
      <c r="B1990" s="14"/>
      <c r="C1990" s="14"/>
    </row>
    <row r="1991" spans="2:3" x14ac:dyDescent="0.35">
      <c r="B1991" s="14"/>
      <c r="C1991" s="14"/>
    </row>
    <row r="1992" spans="2:3" x14ac:dyDescent="0.35">
      <c r="B1992" s="14"/>
      <c r="C1992" s="14"/>
    </row>
    <row r="1993" spans="2:3" x14ac:dyDescent="0.35">
      <c r="B1993" s="14"/>
      <c r="C1993" s="14"/>
    </row>
    <row r="1994" spans="2:3" x14ac:dyDescent="0.35">
      <c r="B1994" s="14"/>
      <c r="C1994" s="14"/>
    </row>
    <row r="1995" spans="2:3" x14ac:dyDescent="0.35">
      <c r="B1995" s="14"/>
      <c r="C1995" s="14"/>
    </row>
    <row r="1996" spans="2:3" x14ac:dyDescent="0.35">
      <c r="B1996" s="14"/>
      <c r="C1996" s="14"/>
    </row>
    <row r="1997" spans="2:3" x14ac:dyDescent="0.35">
      <c r="B1997" s="14"/>
      <c r="C1997" s="14"/>
    </row>
    <row r="1998" spans="2:3" x14ac:dyDescent="0.35">
      <c r="B1998" s="14"/>
      <c r="C1998" s="14"/>
    </row>
    <row r="1999" spans="2:3" x14ac:dyDescent="0.35">
      <c r="B1999" s="14"/>
      <c r="C1999" s="14"/>
    </row>
    <row r="2000" spans="2:3" x14ac:dyDescent="0.35">
      <c r="B2000" s="14"/>
      <c r="C2000" s="14"/>
    </row>
    <row r="2001" spans="2:3" x14ac:dyDescent="0.35">
      <c r="B2001" s="14"/>
      <c r="C2001" s="14"/>
    </row>
    <row r="2002" spans="2:3" x14ac:dyDescent="0.35">
      <c r="B2002" s="14"/>
      <c r="C2002" s="14"/>
    </row>
    <row r="2003" spans="2:3" x14ac:dyDescent="0.35">
      <c r="B2003" s="14"/>
      <c r="C2003" s="14"/>
    </row>
    <row r="2004" spans="2:3" x14ac:dyDescent="0.35">
      <c r="B2004" s="14"/>
      <c r="C2004" s="14"/>
    </row>
    <row r="2005" spans="2:3" x14ac:dyDescent="0.35">
      <c r="B2005" s="14"/>
      <c r="C2005" s="14"/>
    </row>
    <row r="2006" spans="2:3" x14ac:dyDescent="0.35">
      <c r="B2006" s="14"/>
      <c r="C2006" s="14"/>
    </row>
    <row r="2007" spans="2:3" x14ac:dyDescent="0.35">
      <c r="B2007" s="14"/>
      <c r="C2007" s="14"/>
    </row>
    <row r="2008" spans="2:3" x14ac:dyDescent="0.35">
      <c r="B2008" s="14"/>
      <c r="C2008" s="14"/>
    </row>
    <row r="2009" spans="2:3" x14ac:dyDescent="0.35">
      <c r="B2009" s="14"/>
      <c r="C2009" s="14"/>
    </row>
    <row r="2010" spans="2:3" x14ac:dyDescent="0.35">
      <c r="B2010" s="14"/>
      <c r="C2010" s="14"/>
    </row>
    <row r="2011" spans="2:3" x14ac:dyDescent="0.35">
      <c r="B2011" s="14"/>
      <c r="C2011" s="14"/>
    </row>
    <row r="2012" spans="2:3" x14ac:dyDescent="0.35">
      <c r="B2012" s="14"/>
      <c r="C2012" s="14"/>
    </row>
    <row r="2013" spans="2:3" x14ac:dyDescent="0.35">
      <c r="B2013" s="14"/>
      <c r="C2013" s="14"/>
    </row>
    <row r="2014" spans="2:3" x14ac:dyDescent="0.35">
      <c r="B2014" s="14"/>
      <c r="C2014" s="14"/>
    </row>
    <row r="2015" spans="2:3" x14ac:dyDescent="0.35">
      <c r="B2015" s="14"/>
      <c r="C2015" s="14"/>
    </row>
    <row r="2016" spans="2:3" x14ac:dyDescent="0.35">
      <c r="B2016" s="14"/>
      <c r="C2016" s="14"/>
    </row>
    <row r="2017" spans="2:3" x14ac:dyDescent="0.35">
      <c r="B2017" s="14"/>
      <c r="C2017" s="14"/>
    </row>
    <row r="2018" spans="2:3" x14ac:dyDescent="0.35">
      <c r="B2018" s="14"/>
      <c r="C2018" s="14"/>
    </row>
    <row r="2019" spans="2:3" x14ac:dyDescent="0.35">
      <c r="B2019" s="14"/>
      <c r="C2019" s="14"/>
    </row>
    <row r="2020" spans="2:3" x14ac:dyDescent="0.35">
      <c r="B2020" s="14"/>
      <c r="C2020" s="14"/>
    </row>
    <row r="2021" spans="2:3" x14ac:dyDescent="0.35">
      <c r="B2021" s="14"/>
      <c r="C2021" s="14"/>
    </row>
    <row r="2022" spans="2:3" x14ac:dyDescent="0.35">
      <c r="B2022" s="14"/>
      <c r="C2022" s="14"/>
    </row>
    <row r="2023" spans="2:3" x14ac:dyDescent="0.35">
      <c r="B2023" s="14"/>
      <c r="C2023" s="14"/>
    </row>
    <row r="2024" spans="2:3" x14ac:dyDescent="0.35">
      <c r="B2024" s="14"/>
      <c r="C2024" s="14"/>
    </row>
    <row r="2025" spans="2:3" x14ac:dyDescent="0.35">
      <c r="B2025" s="14"/>
      <c r="C2025" s="14"/>
    </row>
    <row r="2026" spans="2:3" x14ac:dyDescent="0.35">
      <c r="B2026" s="14"/>
      <c r="C2026" s="14"/>
    </row>
    <row r="2027" spans="2:3" x14ac:dyDescent="0.35">
      <c r="B2027" s="14"/>
      <c r="C2027" s="14"/>
    </row>
    <row r="2028" spans="2:3" x14ac:dyDescent="0.35">
      <c r="B2028" s="14"/>
      <c r="C2028" s="14"/>
    </row>
    <row r="2029" spans="2:3" x14ac:dyDescent="0.35">
      <c r="B2029" s="14"/>
      <c r="C2029" s="14"/>
    </row>
    <row r="2030" spans="2:3" x14ac:dyDescent="0.35">
      <c r="B2030" s="14"/>
      <c r="C2030" s="14"/>
    </row>
    <row r="2031" spans="2:3" x14ac:dyDescent="0.35">
      <c r="B2031" s="14"/>
      <c r="C2031" s="14"/>
    </row>
    <row r="2032" spans="2:3" x14ac:dyDescent="0.35">
      <c r="B2032" s="14"/>
      <c r="C2032" s="14"/>
    </row>
    <row r="2033" spans="2:3" x14ac:dyDescent="0.35">
      <c r="B2033" s="14"/>
      <c r="C2033" s="14"/>
    </row>
    <row r="2034" spans="2:3" x14ac:dyDescent="0.35">
      <c r="B2034" s="14"/>
      <c r="C2034" s="14"/>
    </row>
    <row r="2035" spans="2:3" x14ac:dyDescent="0.35">
      <c r="B2035" s="14"/>
      <c r="C2035" s="14"/>
    </row>
    <row r="2036" spans="2:3" x14ac:dyDescent="0.35">
      <c r="B2036" s="14"/>
      <c r="C2036" s="14"/>
    </row>
    <row r="2037" spans="2:3" x14ac:dyDescent="0.35">
      <c r="B2037" s="14"/>
      <c r="C2037" s="14"/>
    </row>
    <row r="2038" spans="2:3" x14ac:dyDescent="0.35">
      <c r="B2038" s="14"/>
      <c r="C2038" s="14"/>
    </row>
    <row r="2039" spans="2:3" x14ac:dyDescent="0.35">
      <c r="B2039" s="14"/>
      <c r="C2039" s="14"/>
    </row>
    <row r="2040" spans="2:3" x14ac:dyDescent="0.35">
      <c r="B2040" s="14"/>
      <c r="C2040" s="14"/>
    </row>
    <row r="2041" spans="2:3" x14ac:dyDescent="0.35">
      <c r="B2041" s="14"/>
      <c r="C2041" s="14"/>
    </row>
    <row r="2042" spans="2:3" x14ac:dyDescent="0.35">
      <c r="B2042" s="14"/>
      <c r="C2042" s="14"/>
    </row>
    <row r="2043" spans="2:3" x14ac:dyDescent="0.35">
      <c r="B2043" s="14"/>
      <c r="C2043" s="14"/>
    </row>
    <row r="2044" spans="2:3" x14ac:dyDescent="0.35">
      <c r="B2044" s="14"/>
      <c r="C2044" s="14"/>
    </row>
    <row r="2045" spans="2:3" x14ac:dyDescent="0.35">
      <c r="B2045" s="14"/>
      <c r="C2045" s="14"/>
    </row>
    <row r="2046" spans="2:3" x14ac:dyDescent="0.35">
      <c r="B2046" s="14"/>
      <c r="C2046" s="14"/>
    </row>
    <row r="2047" spans="2:3" x14ac:dyDescent="0.35">
      <c r="B2047" s="14"/>
      <c r="C2047" s="14"/>
    </row>
    <row r="2048" spans="2:3" x14ac:dyDescent="0.35">
      <c r="B2048" s="14"/>
      <c r="C2048" s="14"/>
    </row>
    <row r="2049" spans="2:3" x14ac:dyDescent="0.35">
      <c r="B2049" s="14"/>
      <c r="C2049" s="14"/>
    </row>
    <row r="2050" spans="2:3" x14ac:dyDescent="0.35">
      <c r="B2050" s="14"/>
      <c r="C2050" s="14"/>
    </row>
    <row r="2051" spans="2:3" x14ac:dyDescent="0.35">
      <c r="B2051" s="14"/>
      <c r="C2051" s="14"/>
    </row>
    <row r="2052" spans="2:3" x14ac:dyDescent="0.35">
      <c r="B2052" s="14"/>
      <c r="C2052" s="14"/>
    </row>
    <row r="2053" spans="2:3" x14ac:dyDescent="0.35">
      <c r="B2053" s="14"/>
      <c r="C2053" s="14"/>
    </row>
    <row r="2054" spans="2:3" x14ac:dyDescent="0.35">
      <c r="B2054" s="14"/>
      <c r="C2054" s="14"/>
    </row>
    <row r="2055" spans="2:3" x14ac:dyDescent="0.35">
      <c r="B2055" s="14"/>
      <c r="C2055" s="14"/>
    </row>
    <row r="2056" spans="2:3" x14ac:dyDescent="0.35">
      <c r="B2056" s="14"/>
      <c r="C2056" s="14"/>
    </row>
    <row r="2057" spans="2:3" x14ac:dyDescent="0.35">
      <c r="B2057" s="14"/>
      <c r="C2057" s="14"/>
    </row>
    <row r="2058" spans="2:3" x14ac:dyDescent="0.35">
      <c r="B2058" s="14"/>
      <c r="C2058" s="14"/>
    </row>
    <row r="2059" spans="2:3" x14ac:dyDescent="0.35">
      <c r="B2059" s="14"/>
      <c r="C2059" s="14"/>
    </row>
    <row r="2060" spans="2:3" x14ac:dyDescent="0.35">
      <c r="B2060" s="14"/>
      <c r="C2060" s="14"/>
    </row>
    <row r="2061" spans="2:3" x14ac:dyDescent="0.35">
      <c r="B2061" s="14"/>
      <c r="C2061" s="14"/>
    </row>
    <row r="2062" spans="2:3" x14ac:dyDescent="0.35">
      <c r="B2062" s="14"/>
      <c r="C2062" s="14"/>
    </row>
    <row r="2063" spans="2:3" x14ac:dyDescent="0.35">
      <c r="B2063" s="14"/>
      <c r="C2063" s="14"/>
    </row>
    <row r="2064" spans="2:3" x14ac:dyDescent="0.35">
      <c r="B2064" s="14"/>
      <c r="C2064" s="14"/>
    </row>
    <row r="2065" spans="2:3" x14ac:dyDescent="0.35">
      <c r="B2065" s="14"/>
      <c r="C2065" s="14"/>
    </row>
    <row r="2066" spans="2:3" x14ac:dyDescent="0.35">
      <c r="B2066" s="14"/>
      <c r="C2066" s="14"/>
    </row>
    <row r="2067" spans="2:3" x14ac:dyDescent="0.35">
      <c r="B2067" s="14"/>
      <c r="C2067" s="14"/>
    </row>
    <row r="2068" spans="2:3" x14ac:dyDescent="0.35">
      <c r="B2068" s="14"/>
      <c r="C2068" s="14"/>
    </row>
    <row r="2069" spans="2:3" x14ac:dyDescent="0.35">
      <c r="B2069" s="14"/>
      <c r="C2069" s="14"/>
    </row>
    <row r="2070" spans="2:3" x14ac:dyDescent="0.35">
      <c r="B2070" s="14"/>
      <c r="C2070" s="14"/>
    </row>
    <row r="2071" spans="2:3" x14ac:dyDescent="0.35">
      <c r="B2071" s="14"/>
      <c r="C2071" s="14"/>
    </row>
    <row r="2072" spans="2:3" x14ac:dyDescent="0.35">
      <c r="B2072" s="14"/>
      <c r="C2072" s="14"/>
    </row>
    <row r="2073" spans="2:3" x14ac:dyDescent="0.35">
      <c r="B2073" s="14"/>
      <c r="C2073" s="14"/>
    </row>
    <row r="2074" spans="2:3" x14ac:dyDescent="0.35">
      <c r="B2074" s="14"/>
      <c r="C2074" s="14"/>
    </row>
    <row r="2075" spans="2:3" x14ac:dyDescent="0.35">
      <c r="B2075" s="14"/>
      <c r="C2075" s="14"/>
    </row>
    <row r="2076" spans="2:3" x14ac:dyDescent="0.35">
      <c r="B2076" s="14"/>
      <c r="C2076" s="14"/>
    </row>
    <row r="2077" spans="2:3" x14ac:dyDescent="0.35">
      <c r="B2077" s="14"/>
      <c r="C2077" s="14"/>
    </row>
    <row r="2078" spans="2:3" x14ac:dyDescent="0.35">
      <c r="B2078" s="14"/>
      <c r="C2078" s="14"/>
    </row>
    <row r="2079" spans="2:3" x14ac:dyDescent="0.35">
      <c r="B2079" s="14"/>
      <c r="C2079" s="14"/>
    </row>
    <row r="2080" spans="2:3" x14ac:dyDescent="0.35">
      <c r="B2080" s="14"/>
      <c r="C2080" s="14"/>
    </row>
    <row r="2081" spans="2:3" x14ac:dyDescent="0.35">
      <c r="B2081" s="14"/>
      <c r="C2081" s="14"/>
    </row>
    <row r="2082" spans="2:3" x14ac:dyDescent="0.35">
      <c r="B2082" s="14"/>
      <c r="C2082" s="14"/>
    </row>
    <row r="2083" spans="2:3" x14ac:dyDescent="0.35">
      <c r="B2083" s="14"/>
      <c r="C2083" s="14"/>
    </row>
    <row r="2084" spans="2:3" x14ac:dyDescent="0.35">
      <c r="B2084" s="14"/>
      <c r="C2084" s="14"/>
    </row>
    <row r="2085" spans="2:3" x14ac:dyDescent="0.35">
      <c r="B2085" s="14"/>
      <c r="C2085" s="14"/>
    </row>
    <row r="2086" spans="2:3" x14ac:dyDescent="0.35">
      <c r="B2086" s="14"/>
      <c r="C2086" s="14"/>
    </row>
    <row r="2087" spans="2:3" x14ac:dyDescent="0.35">
      <c r="B2087" s="14"/>
      <c r="C2087" s="14"/>
    </row>
    <row r="2088" spans="2:3" x14ac:dyDescent="0.35">
      <c r="B2088" s="14"/>
      <c r="C2088" s="14"/>
    </row>
    <row r="2089" spans="2:3" x14ac:dyDescent="0.35">
      <c r="B2089" s="14"/>
      <c r="C2089" s="14"/>
    </row>
    <row r="2090" spans="2:3" x14ac:dyDescent="0.35">
      <c r="B2090" s="14"/>
      <c r="C2090" s="14"/>
    </row>
    <row r="2091" spans="2:3" x14ac:dyDescent="0.35">
      <c r="B2091" s="14"/>
      <c r="C2091" s="14"/>
    </row>
    <row r="2092" spans="2:3" x14ac:dyDescent="0.35">
      <c r="B2092" s="14"/>
      <c r="C2092" s="14"/>
    </row>
    <row r="2093" spans="2:3" x14ac:dyDescent="0.35">
      <c r="B2093" s="14"/>
      <c r="C2093" s="14"/>
    </row>
    <row r="2094" spans="2:3" x14ac:dyDescent="0.35">
      <c r="B2094" s="14"/>
      <c r="C2094" s="14"/>
    </row>
    <row r="2095" spans="2:3" x14ac:dyDescent="0.35">
      <c r="B2095" s="14"/>
      <c r="C2095" s="14"/>
    </row>
    <row r="2096" spans="2:3" x14ac:dyDescent="0.35">
      <c r="B2096" s="14"/>
      <c r="C2096" s="14"/>
    </row>
    <row r="2097" spans="2:3" x14ac:dyDescent="0.35">
      <c r="B2097" s="14"/>
      <c r="C2097" s="14"/>
    </row>
    <row r="2098" spans="2:3" x14ac:dyDescent="0.35">
      <c r="B2098" s="14"/>
      <c r="C2098" s="14"/>
    </row>
    <row r="2099" spans="2:3" x14ac:dyDescent="0.35">
      <c r="B2099" s="14"/>
      <c r="C2099" s="14"/>
    </row>
    <row r="2100" spans="2:3" x14ac:dyDescent="0.35">
      <c r="B2100" s="14"/>
      <c r="C2100" s="14"/>
    </row>
    <row r="2101" spans="2:3" x14ac:dyDescent="0.35">
      <c r="B2101" s="14"/>
      <c r="C2101" s="14"/>
    </row>
    <row r="2102" spans="2:3" x14ac:dyDescent="0.35">
      <c r="B2102" s="14"/>
      <c r="C2102" s="14"/>
    </row>
    <row r="2103" spans="2:3" x14ac:dyDescent="0.35">
      <c r="B2103" s="14"/>
      <c r="C2103" s="14"/>
    </row>
    <row r="2104" spans="2:3" x14ac:dyDescent="0.35">
      <c r="B2104" s="14"/>
      <c r="C2104" s="14"/>
    </row>
    <row r="2105" spans="2:3" x14ac:dyDescent="0.35">
      <c r="B2105" s="14"/>
      <c r="C2105" s="14"/>
    </row>
    <row r="2106" spans="2:3" x14ac:dyDescent="0.35">
      <c r="B2106" s="14"/>
      <c r="C2106" s="14"/>
    </row>
    <row r="2107" spans="2:3" x14ac:dyDescent="0.35">
      <c r="B2107" s="14"/>
      <c r="C2107" s="14"/>
    </row>
    <row r="2108" spans="2:3" x14ac:dyDescent="0.35">
      <c r="B2108" s="14"/>
      <c r="C2108" s="14"/>
    </row>
    <row r="2109" spans="2:3" x14ac:dyDescent="0.35">
      <c r="B2109" s="14"/>
      <c r="C2109" s="14"/>
    </row>
    <row r="2110" spans="2:3" x14ac:dyDescent="0.35">
      <c r="B2110" s="14"/>
      <c r="C2110" s="14"/>
    </row>
    <row r="2111" spans="2:3" x14ac:dyDescent="0.35">
      <c r="B2111" s="14"/>
      <c r="C2111" s="14"/>
    </row>
    <row r="2112" spans="2:3" x14ac:dyDescent="0.35">
      <c r="B2112" s="14"/>
      <c r="C2112" s="14"/>
    </row>
    <row r="2113" spans="2:3" x14ac:dyDescent="0.35">
      <c r="B2113" s="14"/>
      <c r="C2113" s="14"/>
    </row>
    <row r="2114" spans="2:3" x14ac:dyDescent="0.35">
      <c r="B2114" s="14"/>
      <c r="C2114" s="14"/>
    </row>
    <row r="2115" spans="2:3" x14ac:dyDescent="0.35">
      <c r="B2115" s="14"/>
      <c r="C2115" s="14"/>
    </row>
    <row r="2116" spans="2:3" x14ac:dyDescent="0.35">
      <c r="B2116" s="14"/>
      <c r="C2116" s="14"/>
    </row>
    <row r="2117" spans="2:3" x14ac:dyDescent="0.35">
      <c r="B2117" s="14"/>
      <c r="C2117" s="14"/>
    </row>
    <row r="2118" spans="2:3" x14ac:dyDescent="0.35">
      <c r="B2118" s="14"/>
      <c r="C2118" s="14"/>
    </row>
    <row r="2119" spans="2:3" x14ac:dyDescent="0.35">
      <c r="B2119" s="14"/>
      <c r="C2119" s="14"/>
    </row>
    <row r="2120" spans="2:3" x14ac:dyDescent="0.35">
      <c r="B2120" s="14"/>
      <c r="C2120" s="14"/>
    </row>
    <row r="2121" spans="2:3" x14ac:dyDescent="0.35">
      <c r="B2121" s="14"/>
      <c r="C2121" s="14"/>
    </row>
    <row r="2122" spans="2:3" x14ac:dyDescent="0.35">
      <c r="B2122" s="14"/>
      <c r="C2122" s="14"/>
    </row>
    <row r="2123" spans="2:3" x14ac:dyDescent="0.35">
      <c r="B2123" s="14"/>
      <c r="C2123" s="14"/>
    </row>
    <row r="2124" spans="2:3" x14ac:dyDescent="0.35">
      <c r="B2124" s="14"/>
      <c r="C2124" s="14"/>
    </row>
    <row r="2125" spans="2:3" x14ac:dyDescent="0.35">
      <c r="B2125" s="14"/>
      <c r="C2125" s="14"/>
    </row>
    <row r="2126" spans="2:3" x14ac:dyDescent="0.35">
      <c r="B2126" s="14"/>
      <c r="C2126" s="14"/>
    </row>
    <row r="2127" spans="2:3" x14ac:dyDescent="0.35">
      <c r="B2127" s="14"/>
      <c r="C2127" s="14"/>
    </row>
    <row r="2128" spans="2:3" x14ac:dyDescent="0.35">
      <c r="B2128" s="14"/>
      <c r="C2128" s="14"/>
    </row>
    <row r="2129" spans="2:3" x14ac:dyDescent="0.35">
      <c r="B2129" s="14"/>
      <c r="C2129" s="14"/>
    </row>
    <row r="2130" spans="2:3" x14ac:dyDescent="0.35">
      <c r="B2130" s="14"/>
      <c r="C2130" s="14"/>
    </row>
    <row r="2131" spans="2:3" x14ac:dyDescent="0.35">
      <c r="B2131" s="14"/>
      <c r="C2131" s="14"/>
    </row>
    <row r="2132" spans="2:3" x14ac:dyDescent="0.35">
      <c r="B2132" s="14"/>
      <c r="C2132" s="14"/>
    </row>
    <row r="2133" spans="2:3" x14ac:dyDescent="0.35">
      <c r="B2133" s="14"/>
      <c r="C2133" s="14"/>
    </row>
    <row r="2134" spans="2:3" x14ac:dyDescent="0.35">
      <c r="B2134" s="14"/>
      <c r="C2134" s="14"/>
    </row>
    <row r="2135" spans="2:3" x14ac:dyDescent="0.35">
      <c r="B2135" s="14"/>
      <c r="C2135" s="14"/>
    </row>
    <row r="2136" spans="2:3" x14ac:dyDescent="0.35">
      <c r="B2136" s="14"/>
      <c r="C2136" s="14"/>
    </row>
    <row r="2137" spans="2:3" x14ac:dyDescent="0.35">
      <c r="B2137" s="14"/>
      <c r="C2137" s="14"/>
    </row>
    <row r="2138" spans="2:3" x14ac:dyDescent="0.35">
      <c r="B2138" s="14"/>
      <c r="C2138" s="14"/>
    </row>
    <row r="2139" spans="2:3" x14ac:dyDescent="0.35">
      <c r="B2139" s="14"/>
      <c r="C2139" s="14"/>
    </row>
    <row r="2140" spans="2:3" x14ac:dyDescent="0.35">
      <c r="B2140" s="14"/>
      <c r="C2140" s="14"/>
    </row>
    <row r="2141" spans="2:3" x14ac:dyDescent="0.35">
      <c r="B2141" s="14"/>
      <c r="C2141" s="14"/>
    </row>
    <row r="2142" spans="2:3" x14ac:dyDescent="0.35">
      <c r="B2142" s="14"/>
      <c r="C2142" s="14"/>
    </row>
    <row r="2143" spans="2:3" x14ac:dyDescent="0.35">
      <c r="B2143" s="14"/>
      <c r="C2143" s="14"/>
    </row>
    <row r="2144" spans="2:3" x14ac:dyDescent="0.35">
      <c r="B2144" s="14"/>
      <c r="C2144" s="14"/>
    </row>
    <row r="2145" spans="2:3" x14ac:dyDescent="0.35">
      <c r="B2145" s="14"/>
      <c r="C2145" s="14"/>
    </row>
    <row r="2146" spans="2:3" x14ac:dyDescent="0.35">
      <c r="B2146" s="14"/>
      <c r="C2146" s="14"/>
    </row>
    <row r="2147" spans="2:3" x14ac:dyDescent="0.35">
      <c r="B2147" s="14"/>
      <c r="C2147" s="14"/>
    </row>
    <row r="2148" spans="2:3" x14ac:dyDescent="0.35">
      <c r="B2148" s="14"/>
      <c r="C2148" s="14"/>
    </row>
    <row r="2149" spans="2:3" x14ac:dyDescent="0.35">
      <c r="B2149" s="14"/>
      <c r="C2149" s="14"/>
    </row>
    <row r="2150" spans="2:3" x14ac:dyDescent="0.35">
      <c r="B2150" s="14"/>
      <c r="C2150" s="14"/>
    </row>
    <row r="2151" spans="2:3" x14ac:dyDescent="0.35">
      <c r="B2151" s="14"/>
      <c r="C2151" s="14"/>
    </row>
    <row r="2152" spans="2:3" x14ac:dyDescent="0.35">
      <c r="B2152" s="14"/>
      <c r="C2152" s="14"/>
    </row>
    <row r="2153" spans="2:3" x14ac:dyDescent="0.35">
      <c r="B2153" s="14"/>
      <c r="C2153" s="14"/>
    </row>
    <row r="2154" spans="2:3" x14ac:dyDescent="0.35">
      <c r="B2154" s="14"/>
      <c r="C2154" s="14"/>
    </row>
    <row r="2155" spans="2:3" x14ac:dyDescent="0.35">
      <c r="B2155" s="14"/>
      <c r="C2155" s="14"/>
    </row>
    <row r="2156" spans="2:3" x14ac:dyDescent="0.35">
      <c r="B2156" s="14"/>
      <c r="C2156" s="14"/>
    </row>
    <row r="2157" spans="2:3" x14ac:dyDescent="0.35">
      <c r="B2157" s="14"/>
      <c r="C2157" s="14"/>
    </row>
    <row r="2158" spans="2:3" x14ac:dyDescent="0.35">
      <c r="B2158" s="14"/>
      <c r="C2158" s="14"/>
    </row>
    <row r="2159" spans="2:3" x14ac:dyDescent="0.35">
      <c r="B2159" s="14"/>
      <c r="C2159" s="14"/>
    </row>
    <row r="2160" spans="2:3" x14ac:dyDescent="0.35">
      <c r="B2160" s="14"/>
      <c r="C2160" s="14"/>
    </row>
    <row r="2161" spans="2:3" x14ac:dyDescent="0.35">
      <c r="B2161" s="14"/>
      <c r="C2161" s="14"/>
    </row>
    <row r="2162" spans="2:3" x14ac:dyDescent="0.35">
      <c r="B2162" s="14"/>
      <c r="C2162" s="14"/>
    </row>
    <row r="2163" spans="2:3" x14ac:dyDescent="0.35">
      <c r="B2163" s="14"/>
      <c r="C2163" s="14"/>
    </row>
    <row r="2164" spans="2:3" x14ac:dyDescent="0.35">
      <c r="B2164" s="14"/>
      <c r="C2164" s="14"/>
    </row>
    <row r="2165" spans="2:3" x14ac:dyDescent="0.35">
      <c r="B2165" s="14"/>
      <c r="C2165" s="14"/>
    </row>
    <row r="2166" spans="2:3" x14ac:dyDescent="0.35">
      <c r="B2166" s="14"/>
      <c r="C2166" s="14"/>
    </row>
    <row r="2167" spans="2:3" x14ac:dyDescent="0.35">
      <c r="B2167" s="14"/>
      <c r="C2167" s="14"/>
    </row>
    <row r="2168" spans="2:3" x14ac:dyDescent="0.35">
      <c r="B2168" s="14"/>
      <c r="C2168" s="14"/>
    </row>
    <row r="2169" spans="2:3" x14ac:dyDescent="0.35">
      <c r="B2169" s="14"/>
      <c r="C2169" s="14"/>
    </row>
    <row r="2170" spans="2:3" x14ac:dyDescent="0.35">
      <c r="B2170" s="14"/>
      <c r="C2170" s="14"/>
    </row>
    <row r="2171" spans="2:3" x14ac:dyDescent="0.35">
      <c r="B2171" s="14"/>
      <c r="C2171" s="14"/>
    </row>
    <row r="2172" spans="2:3" x14ac:dyDescent="0.35">
      <c r="B2172" s="14"/>
      <c r="C2172" s="14"/>
    </row>
    <row r="2173" spans="2:3" x14ac:dyDescent="0.35">
      <c r="B2173" s="14"/>
      <c r="C2173" s="14"/>
    </row>
    <row r="2174" spans="2:3" x14ac:dyDescent="0.35">
      <c r="B2174" s="14"/>
      <c r="C2174" s="14"/>
    </row>
    <row r="2175" spans="2:3" x14ac:dyDescent="0.35">
      <c r="B2175" s="14"/>
      <c r="C2175" s="14"/>
    </row>
    <row r="2176" spans="2:3" x14ac:dyDescent="0.35">
      <c r="B2176" s="14"/>
      <c r="C2176" s="14"/>
    </row>
    <row r="2177" spans="2:3" x14ac:dyDescent="0.35">
      <c r="B2177" s="14"/>
      <c r="C2177" s="14"/>
    </row>
    <row r="2178" spans="2:3" x14ac:dyDescent="0.35">
      <c r="B2178" s="14"/>
      <c r="C2178" s="14"/>
    </row>
    <row r="2179" spans="2:3" x14ac:dyDescent="0.35">
      <c r="B2179" s="14"/>
      <c r="C2179" s="14"/>
    </row>
    <row r="2180" spans="2:3" x14ac:dyDescent="0.35">
      <c r="B2180" s="14"/>
      <c r="C2180" s="14"/>
    </row>
    <row r="2181" spans="2:3" x14ac:dyDescent="0.35">
      <c r="B2181" s="14"/>
      <c r="C2181" s="14"/>
    </row>
    <row r="2182" spans="2:3" x14ac:dyDescent="0.35">
      <c r="B2182" s="14"/>
      <c r="C2182" s="14"/>
    </row>
    <row r="2183" spans="2:3" x14ac:dyDescent="0.35">
      <c r="B2183" s="14"/>
      <c r="C2183" s="14"/>
    </row>
    <row r="2184" spans="2:3" x14ac:dyDescent="0.35">
      <c r="B2184" s="14"/>
      <c r="C2184" s="14"/>
    </row>
    <row r="2185" spans="2:3" x14ac:dyDescent="0.35">
      <c r="B2185" s="14"/>
      <c r="C2185" s="14"/>
    </row>
    <row r="2186" spans="2:3" x14ac:dyDescent="0.35">
      <c r="B2186" s="14"/>
      <c r="C2186" s="14"/>
    </row>
    <row r="2187" spans="2:3" x14ac:dyDescent="0.35">
      <c r="B2187" s="14"/>
      <c r="C2187" s="14"/>
    </row>
    <row r="2188" spans="2:3" x14ac:dyDescent="0.35">
      <c r="B2188" s="14"/>
      <c r="C2188" s="14"/>
    </row>
    <row r="2189" spans="2:3" x14ac:dyDescent="0.35">
      <c r="B2189" s="14"/>
      <c r="C2189" s="14"/>
    </row>
    <row r="2190" spans="2:3" x14ac:dyDescent="0.35">
      <c r="B2190" s="14"/>
      <c r="C2190" s="14"/>
    </row>
    <row r="2191" spans="2:3" x14ac:dyDescent="0.35">
      <c r="B2191" s="14"/>
      <c r="C2191" s="14"/>
    </row>
    <row r="2192" spans="2:3" x14ac:dyDescent="0.35">
      <c r="B2192" s="14"/>
      <c r="C2192" s="14"/>
    </row>
    <row r="2193" spans="2:3" x14ac:dyDescent="0.35">
      <c r="B2193" s="14"/>
      <c r="C2193" s="14"/>
    </row>
    <row r="2194" spans="2:3" x14ac:dyDescent="0.35">
      <c r="B2194" s="14"/>
      <c r="C2194" s="14"/>
    </row>
    <row r="2195" spans="2:3" x14ac:dyDescent="0.35">
      <c r="B2195" s="14"/>
      <c r="C2195" s="14"/>
    </row>
    <row r="2196" spans="2:3" x14ac:dyDescent="0.35">
      <c r="B2196" s="14"/>
      <c r="C2196" s="14"/>
    </row>
    <row r="2197" spans="2:3" x14ac:dyDescent="0.35">
      <c r="B2197" s="14"/>
      <c r="C2197" s="14"/>
    </row>
    <row r="2198" spans="2:3" x14ac:dyDescent="0.35">
      <c r="B2198" s="14"/>
      <c r="C2198" s="14"/>
    </row>
    <row r="2199" spans="2:3" x14ac:dyDescent="0.35">
      <c r="B2199" s="14"/>
      <c r="C2199" s="14"/>
    </row>
    <row r="2200" spans="2:3" x14ac:dyDescent="0.35">
      <c r="B2200" s="14"/>
      <c r="C2200" s="14"/>
    </row>
    <row r="2201" spans="2:3" x14ac:dyDescent="0.35">
      <c r="B2201" s="14"/>
      <c r="C2201" s="14"/>
    </row>
    <row r="2202" spans="2:3" x14ac:dyDescent="0.35">
      <c r="B2202" s="14"/>
      <c r="C2202" s="14"/>
    </row>
    <row r="2203" spans="2:3" x14ac:dyDescent="0.35">
      <c r="B2203" s="14"/>
      <c r="C2203" s="14"/>
    </row>
    <row r="2204" spans="2:3" x14ac:dyDescent="0.35">
      <c r="B2204" s="14"/>
      <c r="C2204" s="14"/>
    </row>
    <row r="2205" spans="2:3" x14ac:dyDescent="0.35">
      <c r="B2205" s="14"/>
      <c r="C2205" s="14"/>
    </row>
    <row r="2206" spans="2:3" x14ac:dyDescent="0.35">
      <c r="B2206" s="14"/>
      <c r="C2206" s="14"/>
    </row>
    <row r="2207" spans="2:3" x14ac:dyDescent="0.35">
      <c r="B2207" s="14"/>
      <c r="C2207" s="14"/>
    </row>
    <row r="2208" spans="2:3" x14ac:dyDescent="0.35">
      <c r="B2208" s="14"/>
      <c r="C2208" s="14"/>
    </row>
    <row r="2209" spans="2:3" x14ac:dyDescent="0.35">
      <c r="B2209" s="14"/>
      <c r="C2209" s="14"/>
    </row>
    <row r="2210" spans="2:3" x14ac:dyDescent="0.35">
      <c r="B2210" s="14"/>
      <c r="C2210" s="14"/>
    </row>
    <row r="2211" spans="2:3" x14ac:dyDescent="0.35">
      <c r="B2211" s="14"/>
      <c r="C2211" s="14"/>
    </row>
    <row r="2212" spans="2:3" x14ac:dyDescent="0.35">
      <c r="B2212" s="14"/>
      <c r="C2212" s="14"/>
    </row>
    <row r="2213" spans="2:3" x14ac:dyDescent="0.35">
      <c r="B2213" s="14"/>
      <c r="C2213" s="14"/>
    </row>
    <row r="2214" spans="2:3" x14ac:dyDescent="0.35">
      <c r="B2214" s="14"/>
      <c r="C2214" s="14"/>
    </row>
    <row r="2215" spans="2:3" x14ac:dyDescent="0.35">
      <c r="B2215" s="14"/>
      <c r="C2215" s="14"/>
    </row>
    <row r="2216" spans="2:3" x14ac:dyDescent="0.35">
      <c r="B2216" s="14"/>
      <c r="C2216" s="14"/>
    </row>
    <row r="2217" spans="2:3" x14ac:dyDescent="0.35">
      <c r="B2217" s="14"/>
      <c r="C2217" s="14"/>
    </row>
    <row r="2218" spans="2:3" x14ac:dyDescent="0.35">
      <c r="B2218" s="14"/>
      <c r="C2218" s="14"/>
    </row>
    <row r="2219" spans="2:3" x14ac:dyDescent="0.35">
      <c r="B2219" s="14"/>
      <c r="C2219" s="14"/>
    </row>
    <row r="2220" spans="2:3" x14ac:dyDescent="0.35">
      <c r="B2220" s="14"/>
      <c r="C2220" s="14"/>
    </row>
    <row r="2221" spans="2:3" x14ac:dyDescent="0.35">
      <c r="B2221" s="14"/>
      <c r="C2221" s="14"/>
    </row>
    <row r="2222" spans="2:3" x14ac:dyDescent="0.35">
      <c r="B2222" s="14"/>
      <c r="C2222" s="14"/>
    </row>
    <row r="2223" spans="2:3" x14ac:dyDescent="0.35">
      <c r="B2223" s="14"/>
      <c r="C2223" s="14"/>
    </row>
    <row r="2224" spans="2:3" x14ac:dyDescent="0.35">
      <c r="B2224" s="14"/>
      <c r="C2224" s="14"/>
    </row>
    <row r="2225" spans="2:3" x14ac:dyDescent="0.35">
      <c r="B2225" s="14"/>
      <c r="C2225" s="14"/>
    </row>
    <row r="2226" spans="2:3" x14ac:dyDescent="0.35">
      <c r="B2226" s="14"/>
      <c r="C2226" s="14"/>
    </row>
    <row r="2227" spans="2:3" x14ac:dyDescent="0.35">
      <c r="B2227" s="14"/>
      <c r="C2227" s="14"/>
    </row>
    <row r="2228" spans="2:3" x14ac:dyDescent="0.35">
      <c r="B2228" s="14"/>
      <c r="C2228" s="14"/>
    </row>
    <row r="2229" spans="2:3" x14ac:dyDescent="0.35">
      <c r="B2229" s="14"/>
      <c r="C2229" s="14"/>
    </row>
    <row r="2230" spans="2:3" x14ac:dyDescent="0.35">
      <c r="B2230" s="14"/>
      <c r="C2230" s="14"/>
    </row>
    <row r="2231" spans="2:3" x14ac:dyDescent="0.35">
      <c r="B2231" s="14"/>
      <c r="C2231" s="14"/>
    </row>
    <row r="2232" spans="2:3" x14ac:dyDescent="0.35">
      <c r="B2232" s="14"/>
      <c r="C2232" s="14"/>
    </row>
    <row r="2233" spans="2:3" x14ac:dyDescent="0.35">
      <c r="B2233" s="14"/>
      <c r="C2233" s="14"/>
    </row>
    <row r="2234" spans="2:3" x14ac:dyDescent="0.35">
      <c r="B2234" s="14"/>
      <c r="C2234" s="14"/>
    </row>
    <row r="2235" spans="2:3" x14ac:dyDescent="0.35">
      <c r="B2235" s="14"/>
      <c r="C2235" s="14"/>
    </row>
    <row r="2236" spans="2:3" x14ac:dyDescent="0.35">
      <c r="B2236" s="14"/>
      <c r="C2236" s="14"/>
    </row>
    <row r="2237" spans="2:3" x14ac:dyDescent="0.35">
      <c r="B2237" s="14"/>
      <c r="C2237" s="14"/>
    </row>
    <row r="2238" spans="2:3" x14ac:dyDescent="0.35">
      <c r="B2238" s="14"/>
      <c r="C2238" s="14"/>
    </row>
    <row r="2239" spans="2:3" x14ac:dyDescent="0.35">
      <c r="B2239" s="14"/>
      <c r="C2239" s="14"/>
    </row>
    <row r="2240" spans="2:3" x14ac:dyDescent="0.35">
      <c r="B2240" s="14"/>
      <c r="C2240" s="14"/>
    </row>
    <row r="2241" spans="2:3" x14ac:dyDescent="0.35">
      <c r="B2241" s="14"/>
      <c r="C2241" s="14"/>
    </row>
    <row r="2242" spans="2:3" x14ac:dyDescent="0.35">
      <c r="B2242" s="14"/>
      <c r="C2242" s="14"/>
    </row>
    <row r="2243" spans="2:3" x14ac:dyDescent="0.35">
      <c r="B2243" s="14"/>
      <c r="C2243" s="14"/>
    </row>
    <row r="2244" spans="2:3" x14ac:dyDescent="0.35">
      <c r="B2244" s="14"/>
      <c r="C2244" s="14"/>
    </row>
    <row r="2245" spans="2:3" x14ac:dyDescent="0.35">
      <c r="B2245" s="14"/>
      <c r="C2245" s="14"/>
    </row>
    <row r="2246" spans="2:3" x14ac:dyDescent="0.35">
      <c r="B2246" s="14"/>
      <c r="C2246" s="14"/>
    </row>
    <row r="2247" spans="2:3" x14ac:dyDescent="0.35">
      <c r="B2247" s="14"/>
      <c r="C2247" s="14"/>
    </row>
    <row r="2248" spans="2:3" x14ac:dyDescent="0.35">
      <c r="B2248" s="14"/>
      <c r="C2248" s="14"/>
    </row>
    <row r="2249" spans="2:3" x14ac:dyDescent="0.35">
      <c r="B2249" s="14"/>
      <c r="C2249" s="14"/>
    </row>
    <row r="2250" spans="2:3" x14ac:dyDescent="0.35">
      <c r="B2250" s="14"/>
      <c r="C2250" s="14"/>
    </row>
    <row r="2251" spans="2:3" x14ac:dyDescent="0.35">
      <c r="B2251" s="14"/>
      <c r="C2251" s="14"/>
    </row>
    <row r="2252" spans="2:3" x14ac:dyDescent="0.35">
      <c r="B2252" s="14"/>
      <c r="C2252" s="14"/>
    </row>
    <row r="2253" spans="2:3" x14ac:dyDescent="0.35">
      <c r="B2253" s="14"/>
      <c r="C2253" s="14"/>
    </row>
    <row r="2254" spans="2:3" x14ac:dyDescent="0.35">
      <c r="B2254" s="14"/>
      <c r="C2254" s="14"/>
    </row>
    <row r="2255" spans="2:3" x14ac:dyDescent="0.35">
      <c r="B2255" s="14"/>
      <c r="C2255" s="14"/>
    </row>
    <row r="2256" spans="2:3" x14ac:dyDescent="0.35">
      <c r="B2256" s="14"/>
      <c r="C2256" s="14"/>
    </row>
    <row r="2257" spans="2:3" x14ac:dyDescent="0.35">
      <c r="B2257" s="14"/>
      <c r="C2257" s="14"/>
    </row>
    <row r="2258" spans="2:3" x14ac:dyDescent="0.35">
      <c r="B2258" s="14"/>
      <c r="C2258" s="14"/>
    </row>
    <row r="2259" spans="2:3" x14ac:dyDescent="0.35">
      <c r="B2259" s="14"/>
      <c r="C2259" s="14"/>
    </row>
    <row r="2260" spans="2:3" x14ac:dyDescent="0.35">
      <c r="B2260" s="14"/>
      <c r="C2260" s="14"/>
    </row>
    <row r="2261" spans="2:3" x14ac:dyDescent="0.35">
      <c r="B2261" s="14"/>
      <c r="C2261" s="14"/>
    </row>
    <row r="2262" spans="2:3" x14ac:dyDescent="0.35">
      <c r="B2262" s="14"/>
      <c r="C2262" s="14"/>
    </row>
    <row r="2263" spans="2:3" x14ac:dyDescent="0.35">
      <c r="B2263" s="14"/>
      <c r="C2263" s="14"/>
    </row>
    <row r="2264" spans="2:3" x14ac:dyDescent="0.35">
      <c r="B2264" s="14"/>
      <c r="C2264" s="14"/>
    </row>
    <row r="2265" spans="2:3" x14ac:dyDescent="0.35">
      <c r="B2265" s="14"/>
      <c r="C2265" s="14"/>
    </row>
    <row r="2266" spans="2:3" x14ac:dyDescent="0.35">
      <c r="B2266" s="14"/>
      <c r="C2266" s="14"/>
    </row>
    <row r="2267" spans="2:3" x14ac:dyDescent="0.35">
      <c r="B2267" s="14"/>
      <c r="C2267" s="14"/>
    </row>
    <row r="2268" spans="2:3" x14ac:dyDescent="0.35">
      <c r="B2268" s="14"/>
      <c r="C2268" s="14"/>
    </row>
    <row r="2269" spans="2:3" x14ac:dyDescent="0.35">
      <c r="B2269" s="14"/>
      <c r="C2269" s="14"/>
    </row>
    <row r="2270" spans="2:3" x14ac:dyDescent="0.35">
      <c r="B2270" s="14"/>
      <c r="C2270" s="14"/>
    </row>
    <row r="2271" spans="2:3" x14ac:dyDescent="0.35">
      <c r="B2271" s="14"/>
      <c r="C2271" s="14"/>
    </row>
    <row r="2272" spans="2:3" x14ac:dyDescent="0.35">
      <c r="B2272" s="14"/>
      <c r="C2272" s="14"/>
    </row>
    <row r="2273" spans="2:3" x14ac:dyDescent="0.35">
      <c r="B2273" s="14"/>
      <c r="C2273" s="14"/>
    </row>
    <row r="2274" spans="2:3" x14ac:dyDescent="0.35">
      <c r="B2274" s="14"/>
      <c r="C2274" s="14"/>
    </row>
    <row r="2275" spans="2:3" x14ac:dyDescent="0.35">
      <c r="B2275" s="14"/>
      <c r="C2275" s="14"/>
    </row>
    <row r="2276" spans="2:3" x14ac:dyDescent="0.35">
      <c r="B2276" s="14"/>
      <c r="C2276" s="14"/>
    </row>
    <row r="2277" spans="2:3" x14ac:dyDescent="0.35">
      <c r="B2277" s="14"/>
      <c r="C2277" s="14"/>
    </row>
    <row r="2278" spans="2:3" x14ac:dyDescent="0.35">
      <c r="B2278" s="14"/>
      <c r="C2278" s="14"/>
    </row>
    <row r="2279" spans="2:3" x14ac:dyDescent="0.35">
      <c r="B2279" s="14"/>
      <c r="C2279" s="14"/>
    </row>
    <row r="2280" spans="2:3" x14ac:dyDescent="0.35">
      <c r="B2280" s="14"/>
      <c r="C2280" s="14"/>
    </row>
    <row r="2281" spans="2:3" x14ac:dyDescent="0.35">
      <c r="B2281" s="14"/>
      <c r="C2281" s="14"/>
    </row>
    <row r="2282" spans="2:3" x14ac:dyDescent="0.35">
      <c r="B2282" s="14"/>
      <c r="C2282" s="14"/>
    </row>
    <row r="2283" spans="2:3" x14ac:dyDescent="0.35">
      <c r="B2283" s="14"/>
      <c r="C2283" s="14"/>
    </row>
    <row r="2284" spans="2:3" x14ac:dyDescent="0.35">
      <c r="B2284" s="14"/>
      <c r="C2284" s="14"/>
    </row>
    <row r="2285" spans="2:3" x14ac:dyDescent="0.35">
      <c r="B2285" s="14"/>
      <c r="C2285" s="14"/>
    </row>
    <row r="2286" spans="2:3" x14ac:dyDescent="0.35">
      <c r="B2286" s="14"/>
      <c r="C2286" s="14"/>
    </row>
    <row r="2287" spans="2:3" x14ac:dyDescent="0.35">
      <c r="B2287" s="14"/>
      <c r="C2287" s="14"/>
    </row>
    <row r="2288" spans="2:3" x14ac:dyDescent="0.35">
      <c r="B2288" s="14"/>
      <c r="C2288" s="14"/>
    </row>
    <row r="2289" spans="2:3" x14ac:dyDescent="0.35">
      <c r="B2289" s="14"/>
      <c r="C2289" s="14"/>
    </row>
    <row r="2290" spans="2:3" x14ac:dyDescent="0.35">
      <c r="B2290" s="14"/>
      <c r="C2290" s="14"/>
    </row>
    <row r="2291" spans="2:3" x14ac:dyDescent="0.35">
      <c r="B2291" s="14"/>
      <c r="C2291" s="14"/>
    </row>
    <row r="2292" spans="2:3" x14ac:dyDescent="0.35">
      <c r="B2292" s="14"/>
      <c r="C2292" s="14"/>
    </row>
    <row r="2293" spans="2:3" x14ac:dyDescent="0.35">
      <c r="B2293" s="14"/>
      <c r="C2293" s="14"/>
    </row>
    <row r="2294" spans="2:3" x14ac:dyDescent="0.35">
      <c r="B2294" s="14"/>
      <c r="C2294" s="14"/>
    </row>
    <row r="2295" spans="2:3" x14ac:dyDescent="0.35">
      <c r="B2295" s="14"/>
      <c r="C2295" s="14"/>
    </row>
    <row r="2296" spans="2:3" x14ac:dyDescent="0.35">
      <c r="B2296" s="14"/>
      <c r="C2296" s="14"/>
    </row>
    <row r="2297" spans="2:3" x14ac:dyDescent="0.35">
      <c r="B2297" s="14"/>
      <c r="C2297" s="14"/>
    </row>
    <row r="2298" spans="2:3" x14ac:dyDescent="0.35">
      <c r="B2298" s="14"/>
      <c r="C2298" s="14"/>
    </row>
    <row r="2299" spans="2:3" x14ac:dyDescent="0.35">
      <c r="B2299" s="14"/>
      <c r="C2299" s="14"/>
    </row>
    <row r="2300" spans="2:3" x14ac:dyDescent="0.35">
      <c r="B2300" s="14"/>
      <c r="C2300" s="14"/>
    </row>
    <row r="2301" spans="2:3" x14ac:dyDescent="0.35">
      <c r="B2301" s="14"/>
      <c r="C2301" s="14"/>
    </row>
    <row r="2302" spans="2:3" x14ac:dyDescent="0.35">
      <c r="B2302" s="14"/>
      <c r="C2302" s="14"/>
    </row>
    <row r="2303" spans="2:3" x14ac:dyDescent="0.35">
      <c r="B2303" s="14"/>
      <c r="C2303" s="14"/>
    </row>
    <row r="2304" spans="2:3" x14ac:dyDescent="0.35">
      <c r="B2304" s="14"/>
      <c r="C2304" s="14"/>
    </row>
    <row r="2305" spans="2:3" x14ac:dyDescent="0.35">
      <c r="B2305" s="14"/>
      <c r="C2305" s="14"/>
    </row>
    <row r="2306" spans="2:3" x14ac:dyDescent="0.35">
      <c r="B2306" s="14"/>
      <c r="C2306" s="14"/>
    </row>
    <row r="2307" spans="2:3" x14ac:dyDescent="0.35">
      <c r="B2307" s="14"/>
      <c r="C2307" s="14"/>
    </row>
    <row r="2308" spans="2:3" x14ac:dyDescent="0.35">
      <c r="B2308" s="14"/>
      <c r="C2308" s="14"/>
    </row>
    <row r="2309" spans="2:3" x14ac:dyDescent="0.35">
      <c r="B2309" s="14"/>
      <c r="C2309" s="14"/>
    </row>
    <row r="2310" spans="2:3" x14ac:dyDescent="0.35">
      <c r="B2310" s="14"/>
      <c r="C2310" s="14"/>
    </row>
    <row r="2311" spans="2:3" x14ac:dyDescent="0.35">
      <c r="B2311" s="14"/>
      <c r="C2311" s="14"/>
    </row>
    <row r="2312" spans="2:3" x14ac:dyDescent="0.35">
      <c r="B2312" s="14"/>
      <c r="C2312" s="14"/>
    </row>
    <row r="2313" spans="2:3" x14ac:dyDescent="0.35">
      <c r="B2313" s="14"/>
      <c r="C2313" s="14"/>
    </row>
    <row r="2314" spans="2:3" x14ac:dyDescent="0.35">
      <c r="B2314" s="14"/>
      <c r="C2314" s="14"/>
    </row>
    <row r="2315" spans="2:3" x14ac:dyDescent="0.35">
      <c r="B2315" s="14"/>
      <c r="C2315" s="14"/>
    </row>
    <row r="2316" spans="2:3" x14ac:dyDescent="0.35">
      <c r="B2316" s="14"/>
      <c r="C2316" s="14"/>
    </row>
    <row r="2317" spans="2:3" x14ac:dyDescent="0.35">
      <c r="B2317" s="14"/>
      <c r="C2317" s="14"/>
    </row>
    <row r="2318" spans="2:3" x14ac:dyDescent="0.35">
      <c r="B2318" s="14"/>
      <c r="C2318" s="14"/>
    </row>
    <row r="2319" spans="2:3" x14ac:dyDescent="0.35">
      <c r="B2319" s="14"/>
      <c r="C2319" s="14"/>
    </row>
    <row r="2320" spans="2:3" x14ac:dyDescent="0.35">
      <c r="B2320" s="14"/>
      <c r="C2320" s="14"/>
    </row>
    <row r="2321" spans="2:3" x14ac:dyDescent="0.35">
      <c r="B2321" s="14"/>
      <c r="C2321" s="14"/>
    </row>
    <row r="2322" spans="2:3" x14ac:dyDescent="0.35">
      <c r="B2322" s="14"/>
      <c r="C2322" s="14"/>
    </row>
    <row r="2323" spans="2:3" x14ac:dyDescent="0.35">
      <c r="B2323" s="14"/>
      <c r="C2323" s="14"/>
    </row>
    <row r="2324" spans="2:3" x14ac:dyDescent="0.35">
      <c r="B2324" s="14"/>
      <c r="C2324" s="14"/>
    </row>
    <row r="2325" spans="2:3" x14ac:dyDescent="0.35">
      <c r="B2325" s="14"/>
      <c r="C2325" s="14"/>
    </row>
    <row r="2326" spans="2:3" x14ac:dyDescent="0.35">
      <c r="B2326" s="14"/>
      <c r="C2326" s="14"/>
    </row>
    <row r="2327" spans="2:3" x14ac:dyDescent="0.35">
      <c r="B2327" s="14"/>
      <c r="C2327" s="14"/>
    </row>
    <row r="2328" spans="2:3" x14ac:dyDescent="0.35">
      <c r="B2328" s="14"/>
      <c r="C2328" s="14"/>
    </row>
    <row r="2329" spans="2:3" x14ac:dyDescent="0.35">
      <c r="B2329" s="14"/>
      <c r="C2329" s="14"/>
    </row>
    <row r="2330" spans="2:3" x14ac:dyDescent="0.35">
      <c r="B2330" s="14"/>
      <c r="C2330" s="14"/>
    </row>
    <row r="2331" spans="2:3" x14ac:dyDescent="0.35">
      <c r="B2331" s="14"/>
      <c r="C2331" s="14"/>
    </row>
    <row r="2332" spans="2:3" x14ac:dyDescent="0.35">
      <c r="B2332" s="14"/>
      <c r="C2332" s="14"/>
    </row>
    <row r="2333" spans="2:3" x14ac:dyDescent="0.35">
      <c r="B2333" s="14"/>
      <c r="C2333" s="14"/>
    </row>
    <row r="2334" spans="2:3" x14ac:dyDescent="0.35">
      <c r="B2334" s="14"/>
      <c r="C2334" s="14"/>
    </row>
    <row r="2335" spans="2:3" x14ac:dyDescent="0.35">
      <c r="B2335" s="14"/>
      <c r="C2335" s="14"/>
    </row>
    <row r="2336" spans="2:3" x14ac:dyDescent="0.35">
      <c r="B2336" s="14"/>
      <c r="C2336" s="14"/>
    </row>
    <row r="2337" spans="2:3" x14ac:dyDescent="0.35">
      <c r="B2337" s="14"/>
      <c r="C2337" s="14"/>
    </row>
    <row r="2338" spans="2:3" x14ac:dyDescent="0.35">
      <c r="B2338" s="14"/>
      <c r="C2338" s="14"/>
    </row>
    <row r="2339" spans="2:3" x14ac:dyDescent="0.35">
      <c r="B2339" s="14"/>
      <c r="C2339" s="14"/>
    </row>
    <row r="2340" spans="2:3" x14ac:dyDescent="0.35">
      <c r="B2340" s="14"/>
      <c r="C2340" s="14"/>
    </row>
    <row r="2341" spans="2:3" x14ac:dyDescent="0.35">
      <c r="B2341" s="14"/>
      <c r="C2341" s="14"/>
    </row>
    <row r="2342" spans="2:3" x14ac:dyDescent="0.35">
      <c r="B2342" s="14"/>
      <c r="C2342" s="14"/>
    </row>
    <row r="2343" spans="2:3" x14ac:dyDescent="0.35">
      <c r="B2343" s="14"/>
      <c r="C2343" s="14"/>
    </row>
    <row r="2344" spans="2:3" x14ac:dyDescent="0.35">
      <c r="B2344" s="14"/>
      <c r="C2344" s="14"/>
    </row>
    <row r="2345" spans="2:3" x14ac:dyDescent="0.35">
      <c r="B2345" s="14"/>
      <c r="C2345" s="14"/>
    </row>
    <row r="2346" spans="2:3" x14ac:dyDescent="0.35">
      <c r="B2346" s="14"/>
      <c r="C2346" s="14"/>
    </row>
    <row r="2347" spans="2:3" x14ac:dyDescent="0.35">
      <c r="B2347" s="14"/>
      <c r="C2347" s="14"/>
    </row>
    <row r="2348" spans="2:3" x14ac:dyDescent="0.35">
      <c r="B2348" s="14"/>
      <c r="C2348" s="14"/>
    </row>
    <row r="2349" spans="2:3" x14ac:dyDescent="0.35">
      <c r="B2349" s="14"/>
      <c r="C2349" s="14"/>
    </row>
    <row r="2350" spans="2:3" x14ac:dyDescent="0.35">
      <c r="B2350" s="14"/>
      <c r="C2350" s="14"/>
    </row>
    <row r="2351" spans="2:3" x14ac:dyDescent="0.35">
      <c r="B2351" s="14"/>
      <c r="C2351" s="14"/>
    </row>
    <row r="2352" spans="2:3" x14ac:dyDescent="0.35">
      <c r="B2352" s="14"/>
      <c r="C2352" s="14"/>
    </row>
    <row r="2353" spans="2:3" x14ac:dyDescent="0.35">
      <c r="B2353" s="14"/>
      <c r="C2353" s="14"/>
    </row>
    <row r="2354" spans="2:3" x14ac:dyDescent="0.35">
      <c r="B2354" s="14"/>
      <c r="C2354" s="14"/>
    </row>
    <row r="2355" spans="2:3" x14ac:dyDescent="0.35">
      <c r="B2355" s="14"/>
      <c r="C2355" s="14"/>
    </row>
    <row r="2356" spans="2:3" x14ac:dyDescent="0.35">
      <c r="B2356" s="14"/>
      <c r="C2356" s="14"/>
    </row>
    <row r="2357" spans="2:3" x14ac:dyDescent="0.35">
      <c r="B2357" s="14"/>
      <c r="C2357" s="14"/>
    </row>
    <row r="2358" spans="2:3" x14ac:dyDescent="0.35">
      <c r="B2358" s="14"/>
      <c r="C2358" s="14"/>
    </row>
    <row r="2359" spans="2:3" x14ac:dyDescent="0.35">
      <c r="B2359" s="14"/>
      <c r="C2359" s="14"/>
    </row>
    <row r="2360" spans="2:3" x14ac:dyDescent="0.35">
      <c r="B2360" s="14"/>
      <c r="C2360" s="14"/>
    </row>
    <row r="2361" spans="2:3" x14ac:dyDescent="0.35">
      <c r="B2361" s="14"/>
      <c r="C2361" s="14"/>
    </row>
    <row r="2362" spans="2:3" x14ac:dyDescent="0.35">
      <c r="B2362" s="14"/>
      <c r="C2362" s="14"/>
    </row>
    <row r="2363" spans="2:3" x14ac:dyDescent="0.35">
      <c r="B2363" s="14"/>
      <c r="C2363" s="14"/>
    </row>
    <row r="2364" spans="2:3" x14ac:dyDescent="0.35">
      <c r="B2364" s="14"/>
      <c r="C2364" s="14"/>
    </row>
    <row r="2365" spans="2:3" x14ac:dyDescent="0.35">
      <c r="B2365" s="14"/>
      <c r="C2365" s="14"/>
    </row>
    <row r="2366" spans="2:3" x14ac:dyDescent="0.35">
      <c r="B2366" s="14"/>
      <c r="C2366" s="14"/>
    </row>
    <row r="2367" spans="2:3" x14ac:dyDescent="0.35">
      <c r="B2367" s="14"/>
      <c r="C2367" s="14"/>
    </row>
    <row r="2368" spans="2:3" x14ac:dyDescent="0.35">
      <c r="B2368" s="14"/>
      <c r="C2368" s="14"/>
    </row>
    <row r="2369" spans="2:3" x14ac:dyDescent="0.35">
      <c r="B2369" s="14"/>
      <c r="C2369" s="14"/>
    </row>
    <row r="2370" spans="2:3" x14ac:dyDescent="0.35">
      <c r="B2370" s="14"/>
      <c r="C2370" s="14"/>
    </row>
    <row r="2371" spans="2:3" x14ac:dyDescent="0.35">
      <c r="B2371" s="14"/>
      <c r="C2371" s="14"/>
    </row>
    <row r="2372" spans="2:3" x14ac:dyDescent="0.35">
      <c r="B2372" s="14"/>
      <c r="C2372" s="14"/>
    </row>
    <row r="2373" spans="2:3" x14ac:dyDescent="0.35">
      <c r="B2373" s="14"/>
      <c r="C2373" s="14"/>
    </row>
    <row r="2374" spans="2:3" x14ac:dyDescent="0.35">
      <c r="B2374" s="14"/>
      <c r="C2374" s="14"/>
    </row>
    <row r="2375" spans="2:3" x14ac:dyDescent="0.35">
      <c r="B2375" s="14"/>
      <c r="C2375" s="14"/>
    </row>
    <row r="2376" spans="2:3" x14ac:dyDescent="0.35">
      <c r="B2376" s="14"/>
      <c r="C2376" s="14"/>
    </row>
    <row r="2377" spans="2:3" x14ac:dyDescent="0.35">
      <c r="B2377" s="14"/>
      <c r="C2377" s="14"/>
    </row>
    <row r="2378" spans="2:3" x14ac:dyDescent="0.35">
      <c r="B2378" s="14"/>
      <c r="C2378" s="14"/>
    </row>
    <row r="2379" spans="2:3" x14ac:dyDescent="0.35">
      <c r="B2379" s="14"/>
      <c r="C2379" s="14"/>
    </row>
    <row r="2380" spans="2:3" x14ac:dyDescent="0.35">
      <c r="B2380" s="14"/>
      <c r="C2380" s="14"/>
    </row>
    <row r="2381" spans="2:3" x14ac:dyDescent="0.35">
      <c r="B2381" s="14"/>
      <c r="C2381" s="14"/>
    </row>
    <row r="2382" spans="2:3" x14ac:dyDescent="0.35">
      <c r="B2382" s="14"/>
      <c r="C2382" s="14"/>
    </row>
    <row r="2383" spans="2:3" x14ac:dyDescent="0.35">
      <c r="B2383" s="14"/>
      <c r="C2383" s="14"/>
    </row>
    <row r="2384" spans="2:3" x14ac:dyDescent="0.35">
      <c r="B2384" s="14"/>
      <c r="C2384" s="14"/>
    </row>
    <row r="2385" spans="2:3" x14ac:dyDescent="0.35">
      <c r="B2385" s="14"/>
      <c r="C2385" s="14"/>
    </row>
    <row r="2386" spans="2:3" x14ac:dyDescent="0.35">
      <c r="B2386" s="14"/>
      <c r="C2386" s="14"/>
    </row>
    <row r="2387" spans="2:3" x14ac:dyDescent="0.35">
      <c r="B2387" s="14"/>
      <c r="C2387" s="14"/>
    </row>
    <row r="2388" spans="2:3" x14ac:dyDescent="0.35">
      <c r="B2388" s="14"/>
      <c r="C2388" s="14"/>
    </row>
    <row r="2389" spans="2:3" x14ac:dyDescent="0.35">
      <c r="B2389" s="14"/>
      <c r="C2389" s="14"/>
    </row>
    <row r="2390" spans="2:3" x14ac:dyDescent="0.35">
      <c r="B2390" s="14"/>
      <c r="C2390" s="14"/>
    </row>
    <row r="2391" spans="2:3" x14ac:dyDescent="0.35">
      <c r="B2391" s="14"/>
      <c r="C2391" s="14"/>
    </row>
    <row r="2392" spans="2:3" x14ac:dyDescent="0.35">
      <c r="B2392" s="14"/>
      <c r="C2392" s="14"/>
    </row>
    <row r="2393" spans="2:3" x14ac:dyDescent="0.35">
      <c r="B2393" s="14"/>
      <c r="C2393" s="14"/>
    </row>
    <row r="2394" spans="2:3" x14ac:dyDescent="0.35">
      <c r="B2394" s="14"/>
      <c r="C2394" s="14"/>
    </row>
    <row r="2395" spans="2:3" x14ac:dyDescent="0.35">
      <c r="B2395" s="14"/>
      <c r="C2395" s="14"/>
    </row>
    <row r="2396" spans="2:3" x14ac:dyDescent="0.35">
      <c r="B2396" s="14"/>
      <c r="C2396" s="14"/>
    </row>
    <row r="2397" spans="2:3" x14ac:dyDescent="0.35">
      <c r="B2397" s="14"/>
      <c r="C2397" s="14"/>
    </row>
    <row r="2398" spans="2:3" x14ac:dyDescent="0.35">
      <c r="B2398" s="14"/>
      <c r="C2398" s="14"/>
    </row>
    <row r="2399" spans="2:3" x14ac:dyDescent="0.35">
      <c r="B2399" s="14"/>
      <c r="C2399" s="14"/>
    </row>
    <row r="2400" spans="2:3" x14ac:dyDescent="0.35">
      <c r="B2400" s="14"/>
      <c r="C2400" s="14"/>
    </row>
    <row r="2401" spans="2:3" x14ac:dyDescent="0.35">
      <c r="B2401" s="14"/>
      <c r="C2401" s="14"/>
    </row>
    <row r="2402" spans="2:3" x14ac:dyDescent="0.35">
      <c r="B2402" s="14"/>
      <c r="C2402" s="14"/>
    </row>
    <row r="2403" spans="2:3" x14ac:dyDescent="0.35">
      <c r="B2403" s="14"/>
      <c r="C2403" s="14"/>
    </row>
    <row r="2404" spans="2:3" x14ac:dyDescent="0.35">
      <c r="B2404" s="14"/>
      <c r="C2404" s="14"/>
    </row>
    <row r="2405" spans="2:3" x14ac:dyDescent="0.35">
      <c r="B2405" s="14"/>
      <c r="C2405" s="14"/>
    </row>
    <row r="2406" spans="2:3" x14ac:dyDescent="0.35">
      <c r="B2406" s="14"/>
      <c r="C2406" s="14"/>
    </row>
    <row r="2407" spans="2:3" x14ac:dyDescent="0.35">
      <c r="B2407" s="14"/>
      <c r="C2407" s="14"/>
    </row>
    <row r="2408" spans="2:3" x14ac:dyDescent="0.35">
      <c r="B2408" s="14"/>
      <c r="C2408" s="14"/>
    </row>
    <row r="2409" spans="2:3" x14ac:dyDescent="0.35">
      <c r="B2409" s="14"/>
      <c r="C2409" s="14"/>
    </row>
    <row r="2410" spans="2:3" x14ac:dyDescent="0.35">
      <c r="B2410" s="14"/>
      <c r="C2410" s="14"/>
    </row>
    <row r="2411" spans="2:3" x14ac:dyDescent="0.35">
      <c r="B2411" s="14"/>
      <c r="C2411" s="14"/>
    </row>
    <row r="2412" spans="2:3" x14ac:dyDescent="0.35">
      <c r="B2412" s="14"/>
      <c r="C2412" s="14"/>
    </row>
    <row r="2413" spans="2:3" x14ac:dyDescent="0.35">
      <c r="B2413" s="14"/>
      <c r="C2413" s="14"/>
    </row>
    <row r="2414" spans="2:3" x14ac:dyDescent="0.35">
      <c r="B2414" s="14"/>
      <c r="C2414" s="14"/>
    </row>
    <row r="2415" spans="2:3" x14ac:dyDescent="0.35">
      <c r="B2415" s="14"/>
      <c r="C2415" s="14"/>
    </row>
    <row r="2416" spans="2:3" x14ac:dyDescent="0.35">
      <c r="B2416" s="14"/>
      <c r="C2416" s="14"/>
    </row>
    <row r="2417" spans="2:3" x14ac:dyDescent="0.35">
      <c r="B2417" s="14"/>
      <c r="C2417" s="14"/>
    </row>
    <row r="2418" spans="2:3" x14ac:dyDescent="0.35">
      <c r="B2418" s="14"/>
      <c r="C2418" s="14"/>
    </row>
    <row r="2419" spans="2:3" x14ac:dyDescent="0.35">
      <c r="B2419" s="14"/>
      <c r="C2419" s="14"/>
    </row>
    <row r="2420" spans="2:3" x14ac:dyDescent="0.35">
      <c r="B2420" s="14"/>
      <c r="C2420" s="14"/>
    </row>
    <row r="2421" spans="2:3" x14ac:dyDescent="0.35">
      <c r="B2421" s="14"/>
      <c r="C2421" s="14"/>
    </row>
    <row r="2422" spans="2:3" x14ac:dyDescent="0.35">
      <c r="B2422" s="14"/>
      <c r="C2422" s="14"/>
    </row>
    <row r="2423" spans="2:3" x14ac:dyDescent="0.35">
      <c r="B2423" s="14"/>
      <c r="C2423" s="14"/>
    </row>
    <row r="2424" spans="2:3" x14ac:dyDescent="0.35">
      <c r="B2424" s="14"/>
      <c r="C2424" s="14"/>
    </row>
    <row r="2425" spans="2:3" x14ac:dyDescent="0.35">
      <c r="B2425" s="14"/>
      <c r="C2425" s="14"/>
    </row>
    <row r="2426" spans="2:3" x14ac:dyDescent="0.35">
      <c r="B2426" s="14"/>
      <c r="C2426" s="14"/>
    </row>
    <row r="2427" spans="2:3" x14ac:dyDescent="0.35">
      <c r="B2427" s="14"/>
      <c r="C2427" s="14"/>
    </row>
    <row r="2428" spans="2:3" x14ac:dyDescent="0.35">
      <c r="B2428" s="14"/>
      <c r="C2428" s="14"/>
    </row>
    <row r="2429" spans="2:3" x14ac:dyDescent="0.35">
      <c r="B2429" s="14"/>
      <c r="C2429" s="14"/>
    </row>
    <row r="2430" spans="2:3" x14ac:dyDescent="0.35">
      <c r="B2430" s="14"/>
      <c r="C2430" s="14"/>
    </row>
    <row r="2431" spans="2:3" x14ac:dyDescent="0.35">
      <c r="B2431" s="14"/>
      <c r="C2431" s="14"/>
    </row>
    <row r="2432" spans="2:3" x14ac:dyDescent="0.35">
      <c r="B2432" s="14"/>
      <c r="C2432" s="14"/>
    </row>
    <row r="2433" spans="2:3" x14ac:dyDescent="0.35">
      <c r="B2433" s="14"/>
      <c r="C2433" s="14"/>
    </row>
    <row r="2434" spans="2:3" x14ac:dyDescent="0.35">
      <c r="B2434" s="14"/>
      <c r="C2434" s="14"/>
    </row>
    <row r="2435" spans="2:3" x14ac:dyDescent="0.35">
      <c r="B2435" s="14"/>
      <c r="C2435" s="14"/>
    </row>
    <row r="2436" spans="2:3" x14ac:dyDescent="0.35">
      <c r="B2436" s="14"/>
      <c r="C2436" s="14"/>
    </row>
    <row r="2437" spans="2:3" x14ac:dyDescent="0.35">
      <c r="B2437" s="14"/>
      <c r="C2437" s="14"/>
    </row>
    <row r="2438" spans="2:3" x14ac:dyDescent="0.35">
      <c r="B2438" s="14"/>
      <c r="C2438" s="14"/>
    </row>
    <row r="2439" spans="2:3" x14ac:dyDescent="0.35">
      <c r="B2439" s="14"/>
      <c r="C2439" s="14"/>
    </row>
    <row r="2440" spans="2:3" x14ac:dyDescent="0.35">
      <c r="B2440" s="14"/>
      <c r="C2440" s="14"/>
    </row>
    <row r="2441" spans="2:3" x14ac:dyDescent="0.35">
      <c r="B2441" s="14"/>
      <c r="C2441" s="14"/>
    </row>
    <row r="2442" spans="2:3" x14ac:dyDescent="0.35">
      <c r="B2442" s="14"/>
      <c r="C2442" s="14"/>
    </row>
    <row r="2443" spans="2:3" x14ac:dyDescent="0.35">
      <c r="B2443" s="14"/>
      <c r="C2443" s="14"/>
    </row>
    <row r="2444" spans="2:3" x14ac:dyDescent="0.35">
      <c r="B2444" s="14"/>
      <c r="C2444" s="14"/>
    </row>
    <row r="2445" spans="2:3" x14ac:dyDescent="0.35">
      <c r="B2445" s="14"/>
      <c r="C2445" s="14"/>
    </row>
    <row r="2446" spans="2:3" x14ac:dyDescent="0.35">
      <c r="B2446" s="14"/>
      <c r="C2446" s="14"/>
    </row>
    <row r="2447" spans="2:3" x14ac:dyDescent="0.35">
      <c r="B2447" s="14"/>
      <c r="C2447" s="14"/>
    </row>
    <row r="2448" spans="2:3" x14ac:dyDescent="0.35">
      <c r="B2448" s="14"/>
      <c r="C2448" s="14"/>
    </row>
    <row r="2449" spans="2:3" x14ac:dyDescent="0.35">
      <c r="B2449" s="14"/>
      <c r="C2449" s="14"/>
    </row>
    <row r="2450" spans="2:3" x14ac:dyDescent="0.35">
      <c r="B2450" s="14"/>
      <c r="C2450" s="14"/>
    </row>
    <row r="2451" spans="2:3" x14ac:dyDescent="0.35">
      <c r="B2451" s="14"/>
      <c r="C2451" s="14"/>
    </row>
    <row r="2452" spans="2:3" x14ac:dyDescent="0.35">
      <c r="B2452" s="14"/>
      <c r="C2452" s="14"/>
    </row>
    <row r="2453" spans="2:3" x14ac:dyDescent="0.35">
      <c r="B2453" s="14"/>
      <c r="C2453" s="14"/>
    </row>
    <row r="2454" spans="2:3" x14ac:dyDescent="0.35">
      <c r="B2454" s="14"/>
      <c r="C2454" s="14"/>
    </row>
    <row r="2455" spans="2:3" x14ac:dyDescent="0.35">
      <c r="B2455" s="14"/>
      <c r="C2455" s="14"/>
    </row>
    <row r="2456" spans="2:3" x14ac:dyDescent="0.35">
      <c r="B2456" s="14"/>
      <c r="C2456" s="14"/>
    </row>
    <row r="2457" spans="2:3" x14ac:dyDescent="0.35">
      <c r="B2457" s="14"/>
      <c r="C2457" s="14"/>
    </row>
    <row r="2458" spans="2:3" x14ac:dyDescent="0.35">
      <c r="B2458" s="14"/>
      <c r="C2458" s="14"/>
    </row>
    <row r="2459" spans="2:3" x14ac:dyDescent="0.35">
      <c r="B2459" s="14"/>
      <c r="C2459" s="14"/>
    </row>
    <row r="2460" spans="2:3" x14ac:dyDescent="0.35">
      <c r="B2460" s="14"/>
      <c r="C2460" s="14"/>
    </row>
    <row r="2461" spans="2:3" x14ac:dyDescent="0.35">
      <c r="B2461" s="14"/>
      <c r="C2461" s="14"/>
    </row>
    <row r="2462" spans="2:3" x14ac:dyDescent="0.35">
      <c r="B2462" s="14"/>
      <c r="C2462" s="14"/>
    </row>
    <row r="2463" spans="2:3" x14ac:dyDescent="0.35">
      <c r="B2463" s="14"/>
      <c r="C2463" s="14"/>
    </row>
    <row r="2464" spans="2:3" x14ac:dyDescent="0.35">
      <c r="B2464" s="14"/>
      <c r="C2464" s="14"/>
    </row>
    <row r="2465" spans="2:3" x14ac:dyDescent="0.35">
      <c r="B2465" s="14"/>
      <c r="C2465" s="14"/>
    </row>
    <row r="2466" spans="2:3" x14ac:dyDescent="0.35">
      <c r="B2466" s="14"/>
      <c r="C2466" s="14"/>
    </row>
    <row r="2467" spans="2:3" x14ac:dyDescent="0.35">
      <c r="B2467" s="14"/>
      <c r="C2467" s="14"/>
    </row>
    <row r="2468" spans="2:3" x14ac:dyDescent="0.35">
      <c r="B2468" s="14"/>
      <c r="C2468" s="14"/>
    </row>
    <row r="2469" spans="2:3" x14ac:dyDescent="0.35">
      <c r="B2469" s="14"/>
      <c r="C2469" s="14"/>
    </row>
    <row r="2470" spans="2:3" x14ac:dyDescent="0.35">
      <c r="B2470" s="14"/>
      <c r="C2470" s="14"/>
    </row>
    <row r="2471" spans="2:3" x14ac:dyDescent="0.35">
      <c r="B2471" s="14"/>
      <c r="C2471" s="14"/>
    </row>
    <row r="2472" spans="2:3" x14ac:dyDescent="0.35">
      <c r="B2472" s="14"/>
      <c r="C2472" s="14"/>
    </row>
    <row r="2473" spans="2:3" x14ac:dyDescent="0.35">
      <c r="B2473" s="14"/>
      <c r="C2473" s="14"/>
    </row>
    <row r="2474" spans="2:3" x14ac:dyDescent="0.35">
      <c r="B2474" s="14"/>
      <c r="C2474" s="14"/>
    </row>
    <row r="2475" spans="2:3" x14ac:dyDescent="0.35">
      <c r="B2475" s="14"/>
      <c r="C2475" s="14"/>
    </row>
    <row r="2476" spans="2:3" x14ac:dyDescent="0.35">
      <c r="B2476" s="14"/>
      <c r="C2476" s="14"/>
    </row>
    <row r="2477" spans="2:3" x14ac:dyDescent="0.35">
      <c r="B2477" s="14"/>
      <c r="C2477" s="14"/>
    </row>
    <row r="2478" spans="2:3" x14ac:dyDescent="0.35">
      <c r="B2478" s="14"/>
      <c r="C2478" s="14"/>
    </row>
    <row r="2479" spans="2:3" x14ac:dyDescent="0.35">
      <c r="B2479" s="14"/>
      <c r="C2479" s="14"/>
    </row>
    <row r="2480" spans="2:3" x14ac:dyDescent="0.35">
      <c r="B2480" s="14"/>
      <c r="C2480" s="14"/>
    </row>
    <row r="2481" spans="2:3" x14ac:dyDescent="0.35">
      <c r="B2481" s="14"/>
      <c r="C2481" s="14"/>
    </row>
    <row r="2482" spans="2:3" x14ac:dyDescent="0.35">
      <c r="B2482" s="14"/>
      <c r="C2482" s="14"/>
    </row>
    <row r="2483" spans="2:3" x14ac:dyDescent="0.35">
      <c r="B2483" s="14"/>
      <c r="C2483" s="14"/>
    </row>
    <row r="2484" spans="2:3" x14ac:dyDescent="0.35">
      <c r="B2484" s="14"/>
      <c r="C2484" s="14"/>
    </row>
    <row r="2485" spans="2:3" x14ac:dyDescent="0.35">
      <c r="B2485" s="14"/>
      <c r="C2485" s="14"/>
    </row>
    <row r="2486" spans="2:3" x14ac:dyDescent="0.35">
      <c r="B2486" s="14"/>
      <c r="C2486" s="14"/>
    </row>
    <row r="2487" spans="2:3" x14ac:dyDescent="0.35">
      <c r="B2487" s="14"/>
      <c r="C2487" s="14"/>
    </row>
    <row r="2488" spans="2:3" x14ac:dyDescent="0.35">
      <c r="B2488" s="14"/>
      <c r="C2488" s="14"/>
    </row>
    <row r="2489" spans="2:3" x14ac:dyDescent="0.35">
      <c r="B2489" s="14"/>
      <c r="C2489" s="14"/>
    </row>
    <row r="2490" spans="2:3" x14ac:dyDescent="0.35">
      <c r="B2490" s="14"/>
      <c r="C2490" s="14"/>
    </row>
    <row r="2491" spans="2:3" x14ac:dyDescent="0.35">
      <c r="B2491" s="14"/>
      <c r="C2491" s="14"/>
    </row>
    <row r="2492" spans="2:3" x14ac:dyDescent="0.35">
      <c r="B2492" s="14"/>
      <c r="C2492" s="14"/>
    </row>
    <row r="2493" spans="2:3" x14ac:dyDescent="0.35">
      <c r="B2493" s="14"/>
      <c r="C2493" s="14"/>
    </row>
    <row r="2494" spans="2:3" x14ac:dyDescent="0.35">
      <c r="B2494" s="14"/>
      <c r="C2494" s="14"/>
    </row>
    <row r="2495" spans="2:3" x14ac:dyDescent="0.35">
      <c r="B2495" s="14"/>
      <c r="C2495" s="14"/>
    </row>
    <row r="2496" spans="2:3" x14ac:dyDescent="0.35">
      <c r="B2496" s="14"/>
      <c r="C2496" s="14"/>
    </row>
    <row r="2497" spans="2:3" x14ac:dyDescent="0.35">
      <c r="B2497" s="14"/>
      <c r="C2497" s="14"/>
    </row>
    <row r="2498" spans="2:3" x14ac:dyDescent="0.35">
      <c r="B2498" s="14"/>
      <c r="C2498" s="14"/>
    </row>
    <row r="2499" spans="2:3" x14ac:dyDescent="0.35">
      <c r="B2499" s="14"/>
      <c r="C2499" s="14"/>
    </row>
    <row r="2500" spans="2:3" x14ac:dyDescent="0.35">
      <c r="B2500" s="14"/>
      <c r="C2500" s="14"/>
    </row>
    <row r="2501" spans="2:3" x14ac:dyDescent="0.35">
      <c r="B2501" s="14"/>
      <c r="C2501" s="14"/>
    </row>
    <row r="2502" spans="2:3" x14ac:dyDescent="0.35">
      <c r="B2502" s="14"/>
      <c r="C2502" s="14"/>
    </row>
    <row r="2503" spans="2:3" x14ac:dyDescent="0.35">
      <c r="B2503" s="14"/>
      <c r="C2503" s="14"/>
    </row>
    <row r="2504" spans="2:3" x14ac:dyDescent="0.35">
      <c r="B2504" s="14"/>
      <c r="C2504" s="14"/>
    </row>
    <row r="2505" spans="2:3" x14ac:dyDescent="0.35">
      <c r="B2505" s="14"/>
      <c r="C2505" s="14"/>
    </row>
    <row r="2506" spans="2:3" x14ac:dyDescent="0.35">
      <c r="B2506" s="14"/>
      <c r="C2506" s="14"/>
    </row>
    <row r="2507" spans="2:3" x14ac:dyDescent="0.35">
      <c r="B2507" s="14"/>
      <c r="C2507" s="14"/>
    </row>
    <row r="2508" spans="2:3" x14ac:dyDescent="0.35">
      <c r="B2508" s="14"/>
      <c r="C2508" s="14"/>
    </row>
    <row r="2509" spans="2:3" x14ac:dyDescent="0.35">
      <c r="B2509" s="14"/>
      <c r="C2509" s="14"/>
    </row>
    <row r="2510" spans="2:3" x14ac:dyDescent="0.35">
      <c r="B2510" s="14"/>
      <c r="C2510" s="14"/>
    </row>
    <row r="2511" spans="2:3" x14ac:dyDescent="0.35">
      <c r="B2511" s="14"/>
      <c r="C2511" s="14"/>
    </row>
    <row r="2512" spans="2:3" x14ac:dyDescent="0.35">
      <c r="B2512" s="14"/>
      <c r="C2512" s="14"/>
    </row>
    <row r="2513" spans="2:3" x14ac:dyDescent="0.35">
      <c r="B2513" s="14"/>
      <c r="C2513" s="14"/>
    </row>
    <row r="2514" spans="2:3" x14ac:dyDescent="0.35">
      <c r="B2514" s="14"/>
      <c r="C2514" s="14"/>
    </row>
    <row r="2515" spans="2:3" x14ac:dyDescent="0.35">
      <c r="B2515" s="14"/>
      <c r="C2515" s="14"/>
    </row>
    <row r="2516" spans="2:3" x14ac:dyDescent="0.35">
      <c r="B2516" s="14"/>
      <c r="C2516" s="14"/>
    </row>
    <row r="2517" spans="2:3" x14ac:dyDescent="0.35">
      <c r="B2517" s="14"/>
      <c r="C2517" s="14"/>
    </row>
    <row r="2518" spans="2:3" x14ac:dyDescent="0.35">
      <c r="B2518" s="14"/>
      <c r="C2518" s="14"/>
    </row>
    <row r="2519" spans="2:3" x14ac:dyDescent="0.35">
      <c r="B2519" s="14"/>
      <c r="C2519" s="14"/>
    </row>
    <row r="2520" spans="2:3" x14ac:dyDescent="0.35">
      <c r="B2520" s="14"/>
      <c r="C2520" s="14"/>
    </row>
    <row r="2521" spans="2:3" x14ac:dyDescent="0.35">
      <c r="B2521" s="14"/>
      <c r="C2521" s="14"/>
    </row>
    <row r="2522" spans="2:3" x14ac:dyDescent="0.35">
      <c r="B2522" s="14"/>
      <c r="C2522" s="14"/>
    </row>
    <row r="2523" spans="2:3" x14ac:dyDescent="0.35">
      <c r="B2523" s="14"/>
      <c r="C2523" s="14"/>
    </row>
    <row r="2524" spans="2:3" x14ac:dyDescent="0.35">
      <c r="B2524" s="14"/>
      <c r="C2524" s="14"/>
    </row>
    <row r="2525" spans="2:3" x14ac:dyDescent="0.35">
      <c r="B2525" s="14"/>
      <c r="C2525" s="14"/>
    </row>
    <row r="2526" spans="2:3" x14ac:dyDescent="0.35">
      <c r="B2526" s="14"/>
      <c r="C2526" s="14"/>
    </row>
    <row r="2527" spans="2:3" x14ac:dyDescent="0.35">
      <c r="B2527" s="14"/>
      <c r="C2527" s="14"/>
    </row>
    <row r="2528" spans="2:3" x14ac:dyDescent="0.35">
      <c r="B2528" s="14"/>
      <c r="C2528" s="14"/>
    </row>
    <row r="2529" spans="2:3" x14ac:dyDescent="0.35">
      <c r="B2529" s="14"/>
      <c r="C2529" s="14"/>
    </row>
    <row r="2530" spans="2:3" x14ac:dyDescent="0.35">
      <c r="B2530" s="14"/>
      <c r="C2530" s="14"/>
    </row>
    <row r="2531" spans="2:3" x14ac:dyDescent="0.35">
      <c r="B2531" s="14"/>
      <c r="C2531" s="14"/>
    </row>
    <row r="2532" spans="2:3" x14ac:dyDescent="0.35">
      <c r="B2532" s="14"/>
      <c r="C2532" s="14"/>
    </row>
    <row r="2533" spans="2:3" x14ac:dyDescent="0.35">
      <c r="B2533" s="14"/>
      <c r="C2533" s="14"/>
    </row>
    <row r="2534" spans="2:3" x14ac:dyDescent="0.35">
      <c r="B2534" s="14"/>
      <c r="C2534" s="14"/>
    </row>
    <row r="2535" spans="2:3" x14ac:dyDescent="0.35">
      <c r="B2535" s="14"/>
      <c r="C2535" s="14"/>
    </row>
    <row r="2536" spans="2:3" x14ac:dyDescent="0.35">
      <c r="B2536" s="14"/>
      <c r="C2536" s="14"/>
    </row>
    <row r="2537" spans="2:3" x14ac:dyDescent="0.35">
      <c r="B2537" s="14"/>
      <c r="C2537" s="14"/>
    </row>
    <row r="2538" spans="2:3" x14ac:dyDescent="0.35">
      <c r="B2538" s="14"/>
      <c r="C2538" s="14"/>
    </row>
    <row r="2539" spans="2:3" x14ac:dyDescent="0.35">
      <c r="B2539" s="14"/>
      <c r="C2539" s="14"/>
    </row>
    <row r="2540" spans="2:3" x14ac:dyDescent="0.35">
      <c r="B2540" s="14"/>
      <c r="C2540" s="14"/>
    </row>
    <row r="2541" spans="2:3" x14ac:dyDescent="0.35">
      <c r="B2541" s="14"/>
      <c r="C2541" s="14"/>
    </row>
    <row r="2542" spans="2:3" x14ac:dyDescent="0.35">
      <c r="B2542" s="14"/>
      <c r="C2542" s="14"/>
    </row>
    <row r="2543" spans="2:3" x14ac:dyDescent="0.35">
      <c r="B2543" s="14"/>
      <c r="C2543" s="14"/>
    </row>
    <row r="2544" spans="2:3" x14ac:dyDescent="0.35">
      <c r="B2544" s="14"/>
      <c r="C2544" s="14"/>
    </row>
    <row r="2545" spans="2:3" x14ac:dyDescent="0.35">
      <c r="B2545" s="14"/>
      <c r="C2545" s="14"/>
    </row>
    <row r="2546" spans="2:3" x14ac:dyDescent="0.35">
      <c r="B2546" s="14"/>
      <c r="C2546" s="14"/>
    </row>
    <row r="2547" spans="2:3" x14ac:dyDescent="0.35">
      <c r="B2547" s="14"/>
      <c r="C2547" s="14"/>
    </row>
    <row r="2548" spans="2:3" x14ac:dyDescent="0.35">
      <c r="B2548" s="14"/>
      <c r="C2548" s="14"/>
    </row>
    <row r="2549" spans="2:3" x14ac:dyDescent="0.35">
      <c r="B2549" s="14"/>
      <c r="C2549" s="14"/>
    </row>
    <row r="2550" spans="2:3" x14ac:dyDescent="0.35">
      <c r="B2550" s="14"/>
      <c r="C2550" s="14"/>
    </row>
    <row r="2551" spans="2:3" x14ac:dyDescent="0.35">
      <c r="B2551" s="14"/>
      <c r="C2551" s="14"/>
    </row>
    <row r="2552" spans="2:3" x14ac:dyDescent="0.35">
      <c r="B2552" s="14"/>
      <c r="C2552" s="14"/>
    </row>
    <row r="2553" spans="2:3" x14ac:dyDescent="0.35">
      <c r="B2553" s="14"/>
      <c r="C2553" s="14"/>
    </row>
    <row r="2554" spans="2:3" x14ac:dyDescent="0.35">
      <c r="B2554" s="14"/>
      <c r="C2554" s="14"/>
    </row>
    <row r="2555" spans="2:3" x14ac:dyDescent="0.35">
      <c r="B2555" s="14"/>
      <c r="C2555" s="14"/>
    </row>
    <row r="2556" spans="2:3" x14ac:dyDescent="0.35">
      <c r="B2556" s="14"/>
      <c r="C2556" s="14"/>
    </row>
    <row r="2557" spans="2:3" x14ac:dyDescent="0.35">
      <c r="B2557" s="14"/>
      <c r="C2557" s="14"/>
    </row>
    <row r="2558" spans="2:3" x14ac:dyDescent="0.35">
      <c r="B2558" s="14"/>
      <c r="C2558" s="14"/>
    </row>
    <row r="2559" spans="2:3" x14ac:dyDescent="0.35">
      <c r="B2559" s="14"/>
      <c r="C2559" s="14"/>
    </row>
    <row r="2560" spans="2:3" x14ac:dyDescent="0.35">
      <c r="B2560" s="14"/>
      <c r="C2560" s="14"/>
    </row>
    <row r="2561" spans="2:3" x14ac:dyDescent="0.35">
      <c r="B2561" s="14"/>
      <c r="C2561" s="14"/>
    </row>
    <row r="2562" spans="2:3" x14ac:dyDescent="0.35">
      <c r="B2562" s="14"/>
      <c r="C2562" s="14"/>
    </row>
    <row r="2563" spans="2:3" x14ac:dyDescent="0.35">
      <c r="B2563" s="14"/>
      <c r="C2563" s="14"/>
    </row>
    <row r="2564" spans="2:3" x14ac:dyDescent="0.35">
      <c r="B2564" s="14"/>
      <c r="C2564" s="14"/>
    </row>
    <row r="2565" spans="2:3" x14ac:dyDescent="0.35">
      <c r="B2565" s="14"/>
      <c r="C2565" s="14"/>
    </row>
    <row r="2566" spans="2:3" x14ac:dyDescent="0.35">
      <c r="B2566" s="14"/>
      <c r="C2566" s="14"/>
    </row>
    <row r="2567" spans="2:3" x14ac:dyDescent="0.35">
      <c r="B2567" s="14"/>
      <c r="C2567" s="14"/>
    </row>
    <row r="2568" spans="2:3" x14ac:dyDescent="0.35">
      <c r="B2568" s="14"/>
      <c r="C2568" s="14"/>
    </row>
    <row r="2569" spans="2:3" x14ac:dyDescent="0.35">
      <c r="B2569" s="14"/>
      <c r="C2569" s="14"/>
    </row>
    <row r="2570" spans="2:3" x14ac:dyDescent="0.35">
      <c r="B2570" s="14"/>
      <c r="C2570" s="14"/>
    </row>
    <row r="2571" spans="2:3" x14ac:dyDescent="0.35">
      <c r="B2571" s="14"/>
      <c r="C2571" s="14"/>
    </row>
    <row r="2572" spans="2:3" x14ac:dyDescent="0.35">
      <c r="B2572" s="14"/>
      <c r="C2572" s="14"/>
    </row>
    <row r="2573" spans="2:3" x14ac:dyDescent="0.35">
      <c r="B2573" s="14"/>
      <c r="C2573" s="14"/>
    </row>
    <row r="2574" spans="2:3" x14ac:dyDescent="0.35">
      <c r="B2574" s="14"/>
      <c r="C2574" s="14"/>
    </row>
    <row r="2575" spans="2:3" x14ac:dyDescent="0.35">
      <c r="B2575" s="14"/>
      <c r="C2575" s="14"/>
    </row>
    <row r="2576" spans="2:3" x14ac:dyDescent="0.35">
      <c r="B2576" s="14"/>
      <c r="C2576" s="14"/>
    </row>
    <row r="2577" spans="2:3" x14ac:dyDescent="0.35">
      <c r="B2577" s="14"/>
      <c r="C2577" s="14"/>
    </row>
    <row r="2578" spans="2:3" x14ac:dyDescent="0.35">
      <c r="B2578" s="14"/>
      <c r="C2578" s="14"/>
    </row>
    <row r="2579" spans="2:3" x14ac:dyDescent="0.35">
      <c r="B2579" s="14"/>
      <c r="C2579" s="14"/>
    </row>
    <row r="2580" spans="2:3" x14ac:dyDescent="0.35">
      <c r="B2580" s="14"/>
      <c r="C2580" s="14"/>
    </row>
    <row r="2581" spans="2:3" x14ac:dyDescent="0.35">
      <c r="B2581" s="14"/>
      <c r="C2581" s="14"/>
    </row>
    <row r="2582" spans="2:3" x14ac:dyDescent="0.35">
      <c r="B2582" s="14"/>
      <c r="C2582" s="14"/>
    </row>
    <row r="2583" spans="2:3" x14ac:dyDescent="0.35">
      <c r="B2583" s="14"/>
      <c r="C2583" s="14"/>
    </row>
    <row r="2584" spans="2:3" x14ac:dyDescent="0.35">
      <c r="B2584" s="14"/>
      <c r="C2584" s="14"/>
    </row>
    <row r="2585" spans="2:3" x14ac:dyDescent="0.35">
      <c r="B2585" s="14"/>
      <c r="C2585" s="14"/>
    </row>
    <row r="2586" spans="2:3" x14ac:dyDescent="0.35">
      <c r="B2586" s="14"/>
      <c r="C2586" s="14"/>
    </row>
    <row r="2587" spans="2:3" x14ac:dyDescent="0.35">
      <c r="B2587" s="14"/>
      <c r="C2587" s="14"/>
    </row>
    <row r="2588" spans="2:3" x14ac:dyDescent="0.35">
      <c r="B2588" s="14"/>
      <c r="C2588" s="14"/>
    </row>
    <row r="2589" spans="2:3" x14ac:dyDescent="0.35">
      <c r="B2589" s="14"/>
      <c r="C2589" s="14"/>
    </row>
    <row r="2590" spans="2:3" x14ac:dyDescent="0.35">
      <c r="B2590" s="14"/>
      <c r="C2590" s="14"/>
    </row>
    <row r="2591" spans="2:3" x14ac:dyDescent="0.35">
      <c r="B2591" s="14"/>
      <c r="C2591" s="14"/>
    </row>
    <row r="2592" spans="2:3" x14ac:dyDescent="0.35">
      <c r="B2592" s="14"/>
      <c r="C2592" s="14"/>
    </row>
    <row r="2593" spans="2:3" x14ac:dyDescent="0.35">
      <c r="B2593" s="14"/>
      <c r="C2593" s="14"/>
    </row>
    <row r="2594" spans="2:3" x14ac:dyDescent="0.35">
      <c r="B2594" s="14"/>
      <c r="C2594" s="14"/>
    </row>
    <row r="2595" spans="2:3" x14ac:dyDescent="0.35">
      <c r="B2595" s="14"/>
      <c r="C2595" s="14"/>
    </row>
    <row r="2596" spans="2:3" x14ac:dyDescent="0.35">
      <c r="B2596" s="14"/>
      <c r="C2596" s="14"/>
    </row>
    <row r="2597" spans="2:3" x14ac:dyDescent="0.35">
      <c r="B2597" s="14"/>
      <c r="C2597" s="14"/>
    </row>
    <row r="2598" spans="2:3" x14ac:dyDescent="0.35">
      <c r="B2598" s="14"/>
      <c r="C2598" s="14"/>
    </row>
    <row r="2599" spans="2:3" x14ac:dyDescent="0.35">
      <c r="B2599" s="14"/>
      <c r="C2599" s="14"/>
    </row>
    <row r="2600" spans="2:3" x14ac:dyDescent="0.35">
      <c r="B2600" s="14"/>
      <c r="C2600" s="14"/>
    </row>
    <row r="2601" spans="2:3" x14ac:dyDescent="0.35">
      <c r="B2601" s="14"/>
      <c r="C2601" s="14"/>
    </row>
    <row r="2602" spans="2:3" x14ac:dyDescent="0.35">
      <c r="B2602" s="14"/>
      <c r="C2602" s="14"/>
    </row>
    <row r="2603" spans="2:3" x14ac:dyDescent="0.35">
      <c r="B2603" s="14"/>
      <c r="C2603" s="14"/>
    </row>
    <row r="2604" spans="2:3" x14ac:dyDescent="0.35">
      <c r="B2604" s="14"/>
      <c r="C2604" s="14"/>
    </row>
    <row r="2605" spans="2:3" x14ac:dyDescent="0.35">
      <c r="B2605" s="14"/>
      <c r="C2605" s="14"/>
    </row>
    <row r="2606" spans="2:3" x14ac:dyDescent="0.35">
      <c r="B2606" s="14"/>
      <c r="C2606" s="14"/>
    </row>
    <row r="2607" spans="2:3" x14ac:dyDescent="0.35">
      <c r="B2607" s="14"/>
      <c r="C2607" s="14"/>
    </row>
    <row r="2608" spans="2:3" x14ac:dyDescent="0.35">
      <c r="B2608" s="14"/>
      <c r="C2608" s="14"/>
    </row>
    <row r="2609" spans="2:3" x14ac:dyDescent="0.35">
      <c r="B2609" s="14"/>
      <c r="C2609" s="14"/>
    </row>
    <row r="2610" spans="2:3" x14ac:dyDescent="0.35">
      <c r="B2610" s="14"/>
      <c r="C2610" s="14"/>
    </row>
    <row r="2611" spans="2:3" x14ac:dyDescent="0.35">
      <c r="B2611" s="14"/>
      <c r="C2611" s="14"/>
    </row>
    <row r="2612" spans="2:3" x14ac:dyDescent="0.35">
      <c r="B2612" s="14"/>
      <c r="C2612" s="14"/>
    </row>
    <row r="2613" spans="2:3" x14ac:dyDescent="0.35">
      <c r="B2613" s="14"/>
      <c r="C2613" s="14"/>
    </row>
    <row r="2614" spans="2:3" x14ac:dyDescent="0.35">
      <c r="B2614" s="14"/>
      <c r="C2614" s="14"/>
    </row>
    <row r="2615" spans="2:3" x14ac:dyDescent="0.35">
      <c r="B2615" s="14"/>
      <c r="C2615" s="14"/>
    </row>
    <row r="2616" spans="2:3" x14ac:dyDescent="0.35">
      <c r="B2616" s="14"/>
      <c r="C2616" s="14"/>
    </row>
    <row r="2617" spans="2:3" x14ac:dyDescent="0.35">
      <c r="B2617" s="14"/>
      <c r="C2617" s="14"/>
    </row>
    <row r="2618" spans="2:3" x14ac:dyDescent="0.35">
      <c r="B2618" s="14"/>
      <c r="C2618" s="14"/>
    </row>
    <row r="2619" spans="2:3" x14ac:dyDescent="0.35">
      <c r="B2619" s="14"/>
      <c r="C2619" s="14"/>
    </row>
    <row r="2620" spans="2:3" x14ac:dyDescent="0.35">
      <c r="B2620" s="14"/>
      <c r="C2620" s="14"/>
    </row>
    <row r="2621" spans="2:3" x14ac:dyDescent="0.35">
      <c r="B2621" s="14"/>
      <c r="C2621" s="14"/>
    </row>
    <row r="2622" spans="2:3" x14ac:dyDescent="0.35">
      <c r="B2622" s="14"/>
      <c r="C2622" s="14"/>
    </row>
    <row r="2623" spans="2:3" x14ac:dyDescent="0.35">
      <c r="B2623" s="14"/>
      <c r="C2623" s="14"/>
    </row>
    <row r="2624" spans="2:3" x14ac:dyDescent="0.35">
      <c r="B2624" s="14"/>
      <c r="C2624" s="14"/>
    </row>
    <row r="2625" spans="2:3" x14ac:dyDescent="0.35">
      <c r="B2625" s="14"/>
      <c r="C2625" s="14"/>
    </row>
    <row r="2626" spans="2:3" x14ac:dyDescent="0.35">
      <c r="B2626" s="14"/>
      <c r="C2626" s="14"/>
    </row>
    <row r="2627" spans="2:3" x14ac:dyDescent="0.35">
      <c r="B2627" s="14"/>
      <c r="C2627" s="14"/>
    </row>
    <row r="2628" spans="2:3" x14ac:dyDescent="0.35">
      <c r="B2628" s="14"/>
      <c r="C2628" s="14"/>
    </row>
    <row r="2629" spans="2:3" x14ac:dyDescent="0.35">
      <c r="B2629" s="14"/>
      <c r="C2629" s="14"/>
    </row>
    <row r="2630" spans="2:3" x14ac:dyDescent="0.35">
      <c r="B2630" s="14"/>
      <c r="C2630" s="14"/>
    </row>
    <row r="2631" spans="2:3" x14ac:dyDescent="0.35">
      <c r="B2631" s="14"/>
      <c r="C2631" s="14"/>
    </row>
    <row r="2632" spans="2:3" x14ac:dyDescent="0.35">
      <c r="B2632" s="14"/>
      <c r="C2632" s="14"/>
    </row>
    <row r="2633" spans="2:3" x14ac:dyDescent="0.35">
      <c r="B2633" s="14"/>
      <c r="C2633" s="14"/>
    </row>
    <row r="2634" spans="2:3" x14ac:dyDescent="0.35">
      <c r="B2634" s="14"/>
      <c r="C2634" s="14"/>
    </row>
    <row r="2635" spans="2:3" x14ac:dyDescent="0.35">
      <c r="B2635" s="14"/>
      <c r="C2635" s="14"/>
    </row>
    <row r="2636" spans="2:3" x14ac:dyDescent="0.35">
      <c r="B2636" s="14"/>
      <c r="C2636" s="14"/>
    </row>
    <row r="2637" spans="2:3" x14ac:dyDescent="0.35">
      <c r="B2637" s="14"/>
      <c r="C2637" s="14"/>
    </row>
    <row r="2638" spans="2:3" x14ac:dyDescent="0.35">
      <c r="B2638" s="14"/>
      <c r="C2638" s="14"/>
    </row>
    <row r="2639" spans="2:3" x14ac:dyDescent="0.35">
      <c r="B2639" s="14"/>
      <c r="C2639" s="14"/>
    </row>
    <row r="2640" spans="2:3" x14ac:dyDescent="0.35">
      <c r="B2640" s="14"/>
      <c r="C2640" s="14"/>
    </row>
    <row r="2641" spans="2:3" x14ac:dyDescent="0.35">
      <c r="B2641" s="14"/>
      <c r="C2641" s="14"/>
    </row>
    <row r="2642" spans="2:3" x14ac:dyDescent="0.35">
      <c r="B2642" s="14"/>
      <c r="C2642" s="14"/>
    </row>
    <row r="2643" spans="2:3" x14ac:dyDescent="0.35">
      <c r="B2643" s="14"/>
      <c r="C2643" s="14"/>
    </row>
    <row r="2644" spans="2:3" x14ac:dyDescent="0.35">
      <c r="B2644" s="14"/>
      <c r="C2644" s="14"/>
    </row>
    <row r="2645" spans="2:3" x14ac:dyDescent="0.35">
      <c r="B2645" s="14"/>
      <c r="C2645" s="14"/>
    </row>
    <row r="2646" spans="2:3" x14ac:dyDescent="0.35">
      <c r="B2646" s="14"/>
      <c r="C2646" s="14"/>
    </row>
    <row r="2647" spans="2:3" x14ac:dyDescent="0.35">
      <c r="B2647" s="14"/>
      <c r="C2647" s="14"/>
    </row>
    <row r="2648" spans="2:3" x14ac:dyDescent="0.35">
      <c r="B2648" s="14"/>
      <c r="C2648" s="14"/>
    </row>
    <row r="2649" spans="2:3" x14ac:dyDescent="0.35">
      <c r="B2649" s="14"/>
      <c r="C2649" s="14"/>
    </row>
    <row r="2650" spans="2:3" x14ac:dyDescent="0.35">
      <c r="B2650" s="14"/>
      <c r="C2650" s="14"/>
    </row>
    <row r="2651" spans="2:3" x14ac:dyDescent="0.35">
      <c r="B2651" s="14"/>
      <c r="C2651" s="14"/>
    </row>
    <row r="2652" spans="2:3" x14ac:dyDescent="0.35">
      <c r="B2652" s="14"/>
      <c r="C2652" s="14"/>
    </row>
    <row r="2653" spans="2:3" x14ac:dyDescent="0.35">
      <c r="B2653" s="14"/>
      <c r="C2653" s="14"/>
    </row>
    <row r="2654" spans="2:3" x14ac:dyDescent="0.35">
      <c r="B2654" s="14"/>
      <c r="C2654" s="14"/>
    </row>
    <row r="2655" spans="2:3" x14ac:dyDescent="0.35">
      <c r="B2655" s="14"/>
      <c r="C2655" s="14"/>
    </row>
    <row r="2656" spans="2:3" x14ac:dyDescent="0.35">
      <c r="B2656" s="14"/>
      <c r="C2656" s="14"/>
    </row>
    <row r="2657" spans="2:3" x14ac:dyDescent="0.35">
      <c r="B2657" s="14"/>
      <c r="C2657" s="14"/>
    </row>
    <row r="2658" spans="2:3" x14ac:dyDescent="0.35">
      <c r="B2658" s="14"/>
      <c r="C2658" s="14"/>
    </row>
    <row r="2659" spans="2:3" x14ac:dyDescent="0.35">
      <c r="B2659" s="14"/>
      <c r="C2659" s="14"/>
    </row>
    <row r="2660" spans="2:3" x14ac:dyDescent="0.35">
      <c r="B2660" s="14"/>
      <c r="C2660" s="14"/>
    </row>
    <row r="2661" spans="2:3" x14ac:dyDescent="0.35">
      <c r="B2661" s="14"/>
      <c r="C2661" s="14"/>
    </row>
    <row r="2662" spans="2:3" x14ac:dyDescent="0.35">
      <c r="B2662" s="14"/>
      <c r="C2662" s="14"/>
    </row>
    <row r="2663" spans="2:3" x14ac:dyDescent="0.35">
      <c r="B2663" s="14"/>
      <c r="C2663" s="14"/>
    </row>
    <row r="2664" spans="2:3" x14ac:dyDescent="0.35">
      <c r="B2664" s="14"/>
      <c r="C2664" s="14"/>
    </row>
    <row r="2665" spans="2:3" x14ac:dyDescent="0.35">
      <c r="B2665" s="14"/>
      <c r="C2665" s="14"/>
    </row>
    <row r="2666" spans="2:3" x14ac:dyDescent="0.35">
      <c r="B2666" s="14"/>
      <c r="C2666" s="14"/>
    </row>
    <row r="2667" spans="2:3" x14ac:dyDescent="0.35">
      <c r="B2667" s="14"/>
      <c r="C2667" s="14"/>
    </row>
    <row r="2668" spans="2:3" x14ac:dyDescent="0.35">
      <c r="B2668" s="14"/>
      <c r="C2668" s="14"/>
    </row>
    <row r="2669" spans="2:3" x14ac:dyDescent="0.35">
      <c r="B2669" s="14"/>
      <c r="C2669" s="14"/>
    </row>
    <row r="2670" spans="2:3" x14ac:dyDescent="0.35">
      <c r="B2670" s="14"/>
      <c r="C2670" s="14"/>
    </row>
    <row r="2671" spans="2:3" x14ac:dyDescent="0.35">
      <c r="B2671" s="14"/>
      <c r="C2671" s="14"/>
    </row>
    <row r="2672" spans="2:3" x14ac:dyDescent="0.35">
      <c r="B2672" s="14"/>
      <c r="C2672" s="14"/>
    </row>
    <row r="2673" spans="2:3" x14ac:dyDescent="0.35">
      <c r="B2673" s="14"/>
      <c r="C2673" s="14"/>
    </row>
    <row r="2674" spans="2:3" x14ac:dyDescent="0.35">
      <c r="B2674" s="14"/>
      <c r="C2674" s="14"/>
    </row>
    <row r="2675" spans="2:3" x14ac:dyDescent="0.35">
      <c r="B2675" s="14"/>
      <c r="C2675" s="14"/>
    </row>
    <row r="2676" spans="2:3" x14ac:dyDescent="0.35">
      <c r="B2676" s="14"/>
      <c r="C2676" s="14"/>
    </row>
    <row r="2677" spans="2:3" x14ac:dyDescent="0.35">
      <c r="B2677" s="14"/>
      <c r="C2677" s="14"/>
    </row>
    <row r="2678" spans="2:3" x14ac:dyDescent="0.35">
      <c r="B2678" s="14"/>
      <c r="C2678" s="14"/>
    </row>
    <row r="2679" spans="2:3" x14ac:dyDescent="0.35">
      <c r="B2679" s="14"/>
      <c r="C2679" s="14"/>
    </row>
    <row r="2680" spans="2:3" x14ac:dyDescent="0.35">
      <c r="B2680" s="14"/>
      <c r="C2680" s="14"/>
    </row>
    <row r="2681" spans="2:3" x14ac:dyDescent="0.35">
      <c r="B2681" s="14"/>
      <c r="C2681" s="14"/>
    </row>
    <row r="2682" spans="2:3" x14ac:dyDescent="0.35">
      <c r="B2682" s="14"/>
      <c r="C2682" s="14"/>
    </row>
    <row r="2683" spans="2:3" x14ac:dyDescent="0.35">
      <c r="B2683" s="14"/>
      <c r="C2683" s="14"/>
    </row>
    <row r="2684" spans="2:3" x14ac:dyDescent="0.35">
      <c r="B2684" s="14"/>
      <c r="C2684" s="14"/>
    </row>
    <row r="2685" spans="2:3" x14ac:dyDescent="0.35">
      <c r="B2685" s="14"/>
      <c r="C2685" s="14"/>
    </row>
    <row r="2686" spans="2:3" x14ac:dyDescent="0.35">
      <c r="B2686" s="14"/>
      <c r="C2686" s="14"/>
    </row>
    <row r="2687" spans="2:3" x14ac:dyDescent="0.35">
      <c r="B2687" s="14"/>
      <c r="C2687" s="14"/>
    </row>
    <row r="2688" spans="2:3" x14ac:dyDescent="0.35">
      <c r="B2688" s="14"/>
      <c r="C2688" s="14"/>
    </row>
    <row r="2689" spans="2:3" x14ac:dyDescent="0.35">
      <c r="B2689" s="14"/>
      <c r="C2689" s="14"/>
    </row>
    <row r="2690" spans="2:3" x14ac:dyDescent="0.35">
      <c r="B2690" s="14"/>
      <c r="C2690" s="14"/>
    </row>
    <row r="2691" spans="2:3" x14ac:dyDescent="0.35">
      <c r="B2691" s="14"/>
      <c r="C2691" s="14"/>
    </row>
    <row r="2692" spans="2:3" x14ac:dyDescent="0.35">
      <c r="B2692" s="14"/>
      <c r="C2692" s="14"/>
    </row>
    <row r="2693" spans="2:3" x14ac:dyDescent="0.35">
      <c r="B2693" s="14"/>
      <c r="C2693" s="14"/>
    </row>
    <row r="2694" spans="2:3" x14ac:dyDescent="0.35">
      <c r="B2694" s="14"/>
      <c r="C2694" s="14"/>
    </row>
    <row r="2695" spans="2:3" x14ac:dyDescent="0.35">
      <c r="B2695" s="14"/>
      <c r="C2695" s="14"/>
    </row>
    <row r="2696" spans="2:3" x14ac:dyDescent="0.35">
      <c r="B2696" s="14"/>
      <c r="C2696" s="14"/>
    </row>
    <row r="2697" spans="2:3" x14ac:dyDescent="0.35">
      <c r="B2697" s="14"/>
      <c r="C2697" s="14"/>
    </row>
    <row r="2698" spans="2:3" x14ac:dyDescent="0.35">
      <c r="B2698" s="14"/>
      <c r="C2698" s="14"/>
    </row>
    <row r="2699" spans="2:3" x14ac:dyDescent="0.35">
      <c r="B2699" s="14"/>
      <c r="C2699" s="14"/>
    </row>
    <row r="2700" spans="2:3" x14ac:dyDescent="0.35">
      <c r="B2700" s="14"/>
      <c r="C2700" s="14"/>
    </row>
    <row r="2701" spans="2:3" x14ac:dyDescent="0.35">
      <c r="B2701" s="14"/>
      <c r="C2701" s="14"/>
    </row>
    <row r="2702" spans="2:3" x14ac:dyDescent="0.35">
      <c r="B2702" s="14"/>
      <c r="C2702" s="14"/>
    </row>
    <row r="2703" spans="2:3" x14ac:dyDescent="0.35">
      <c r="B2703" s="14"/>
      <c r="C2703" s="14"/>
    </row>
    <row r="2704" spans="2:3" x14ac:dyDescent="0.35">
      <c r="B2704" s="14"/>
      <c r="C2704" s="14"/>
    </row>
    <row r="2705" spans="2:3" x14ac:dyDescent="0.35">
      <c r="B2705" s="14"/>
      <c r="C2705" s="14"/>
    </row>
    <row r="2706" spans="2:3" x14ac:dyDescent="0.35">
      <c r="B2706" s="14"/>
      <c r="C2706" s="14"/>
    </row>
    <row r="2707" spans="2:3" x14ac:dyDescent="0.35">
      <c r="B2707" s="14"/>
      <c r="C2707" s="14"/>
    </row>
    <row r="2708" spans="2:3" x14ac:dyDescent="0.35">
      <c r="B2708" s="14"/>
      <c r="C2708" s="14"/>
    </row>
    <row r="2709" spans="2:3" x14ac:dyDescent="0.35">
      <c r="B2709" s="14"/>
      <c r="C2709" s="14"/>
    </row>
    <row r="2710" spans="2:3" x14ac:dyDescent="0.35">
      <c r="B2710" s="14"/>
      <c r="C2710" s="14"/>
    </row>
    <row r="2711" spans="2:3" x14ac:dyDescent="0.35">
      <c r="B2711" s="14"/>
      <c r="C2711" s="14"/>
    </row>
    <row r="2712" spans="2:3" x14ac:dyDescent="0.35">
      <c r="B2712" s="14"/>
      <c r="C2712" s="14"/>
    </row>
    <row r="2713" spans="2:3" x14ac:dyDescent="0.35">
      <c r="B2713" s="14"/>
      <c r="C2713" s="14"/>
    </row>
    <row r="2714" spans="2:3" x14ac:dyDescent="0.35">
      <c r="B2714" s="14"/>
      <c r="C2714" s="14"/>
    </row>
    <row r="2715" spans="2:3" x14ac:dyDescent="0.35">
      <c r="B2715" s="14"/>
      <c r="C2715" s="14"/>
    </row>
    <row r="2716" spans="2:3" x14ac:dyDescent="0.35">
      <c r="B2716" s="14"/>
      <c r="C2716" s="14"/>
    </row>
    <row r="2717" spans="2:3" x14ac:dyDescent="0.35">
      <c r="B2717" s="14"/>
      <c r="C2717" s="14"/>
    </row>
    <row r="2718" spans="2:3" x14ac:dyDescent="0.35">
      <c r="B2718" s="14"/>
      <c r="C2718" s="14"/>
    </row>
    <row r="2719" spans="2:3" x14ac:dyDescent="0.35">
      <c r="B2719" s="14"/>
      <c r="C2719" s="14"/>
    </row>
    <row r="2720" spans="2:3" x14ac:dyDescent="0.35">
      <c r="B2720" s="14"/>
      <c r="C2720" s="14"/>
    </row>
    <row r="2721" spans="2:3" x14ac:dyDescent="0.35">
      <c r="B2721" s="14"/>
      <c r="C2721" s="14"/>
    </row>
    <row r="2722" spans="2:3" x14ac:dyDescent="0.35">
      <c r="B2722" s="14"/>
      <c r="C2722" s="14"/>
    </row>
    <row r="2723" spans="2:3" x14ac:dyDescent="0.35">
      <c r="B2723" s="14"/>
      <c r="C2723" s="14"/>
    </row>
    <row r="2724" spans="2:3" x14ac:dyDescent="0.35">
      <c r="B2724" s="14"/>
      <c r="C2724" s="14"/>
    </row>
    <row r="2725" spans="2:3" x14ac:dyDescent="0.35">
      <c r="B2725" s="14"/>
      <c r="C2725" s="14"/>
    </row>
    <row r="2726" spans="2:3" x14ac:dyDescent="0.35">
      <c r="B2726" s="14"/>
      <c r="C2726" s="14"/>
    </row>
    <row r="2727" spans="2:3" x14ac:dyDescent="0.35">
      <c r="B2727" s="14"/>
      <c r="C2727" s="14"/>
    </row>
    <row r="2728" spans="2:3" x14ac:dyDescent="0.35">
      <c r="B2728" s="14"/>
      <c r="C2728" s="14"/>
    </row>
    <row r="2729" spans="2:3" x14ac:dyDescent="0.35">
      <c r="B2729" s="14"/>
      <c r="C2729" s="14"/>
    </row>
    <row r="2730" spans="2:3" x14ac:dyDescent="0.35">
      <c r="B2730" s="14"/>
      <c r="C2730" s="14"/>
    </row>
    <row r="2731" spans="2:3" x14ac:dyDescent="0.35">
      <c r="B2731" s="14"/>
      <c r="C2731" s="14"/>
    </row>
    <row r="2732" spans="2:3" x14ac:dyDescent="0.35">
      <c r="B2732" s="14"/>
      <c r="C2732" s="14"/>
    </row>
    <row r="2733" spans="2:3" x14ac:dyDescent="0.35">
      <c r="B2733" s="14"/>
      <c r="C2733" s="14"/>
    </row>
    <row r="2734" spans="2:3" x14ac:dyDescent="0.35">
      <c r="B2734" s="14"/>
      <c r="C2734" s="14"/>
    </row>
    <row r="2735" spans="2:3" x14ac:dyDescent="0.35">
      <c r="B2735" s="14"/>
      <c r="C2735" s="14"/>
    </row>
    <row r="2736" spans="2:3" x14ac:dyDescent="0.35">
      <c r="B2736" s="14"/>
      <c r="C2736" s="14"/>
    </row>
    <row r="2737" spans="2:3" x14ac:dyDescent="0.35">
      <c r="B2737" s="14"/>
      <c r="C2737" s="14"/>
    </row>
    <row r="2738" spans="2:3" x14ac:dyDescent="0.35">
      <c r="B2738" s="14"/>
      <c r="C2738" s="14"/>
    </row>
    <row r="2739" spans="2:3" x14ac:dyDescent="0.35">
      <c r="B2739" s="14"/>
      <c r="C2739" s="14"/>
    </row>
    <row r="2740" spans="2:3" x14ac:dyDescent="0.35">
      <c r="B2740" s="14"/>
      <c r="C2740" s="14"/>
    </row>
    <row r="2741" spans="2:3" x14ac:dyDescent="0.35">
      <c r="B2741" s="14"/>
      <c r="C2741" s="14"/>
    </row>
    <row r="2742" spans="2:3" x14ac:dyDescent="0.35">
      <c r="B2742" s="14"/>
      <c r="C2742" s="14"/>
    </row>
    <row r="2743" spans="2:3" x14ac:dyDescent="0.35">
      <c r="B2743" s="14"/>
      <c r="C2743" s="14"/>
    </row>
    <row r="2744" spans="2:3" x14ac:dyDescent="0.35">
      <c r="B2744" s="14"/>
      <c r="C2744" s="14"/>
    </row>
    <row r="2745" spans="2:3" x14ac:dyDescent="0.35">
      <c r="B2745" s="14"/>
      <c r="C2745" s="14"/>
    </row>
    <row r="2746" spans="2:3" x14ac:dyDescent="0.35">
      <c r="B2746" s="14"/>
      <c r="C2746" s="14"/>
    </row>
    <row r="2747" spans="2:3" x14ac:dyDescent="0.35">
      <c r="B2747" s="14"/>
      <c r="C2747" s="14"/>
    </row>
    <row r="2748" spans="2:3" x14ac:dyDescent="0.35">
      <c r="B2748" s="14"/>
      <c r="C2748" s="14"/>
    </row>
    <row r="2749" spans="2:3" x14ac:dyDescent="0.35">
      <c r="B2749" s="14"/>
      <c r="C2749" s="14"/>
    </row>
    <row r="2750" spans="2:3" x14ac:dyDescent="0.35">
      <c r="B2750" s="14"/>
      <c r="C2750" s="14"/>
    </row>
    <row r="2751" spans="2:3" x14ac:dyDescent="0.35">
      <c r="B2751" s="14"/>
      <c r="C2751" s="14"/>
    </row>
    <row r="2752" spans="2:3" x14ac:dyDescent="0.35">
      <c r="B2752" s="14"/>
      <c r="C2752" s="14"/>
    </row>
    <row r="2753" spans="2:3" x14ac:dyDescent="0.35">
      <c r="B2753" s="14"/>
      <c r="C2753" s="14"/>
    </row>
    <row r="2754" spans="2:3" x14ac:dyDescent="0.35">
      <c r="B2754" s="14"/>
      <c r="C2754" s="14"/>
    </row>
    <row r="2755" spans="2:3" x14ac:dyDescent="0.35">
      <c r="B2755" s="14"/>
      <c r="C2755" s="14"/>
    </row>
    <row r="2756" spans="2:3" x14ac:dyDescent="0.35">
      <c r="B2756" s="14"/>
      <c r="C2756" s="14"/>
    </row>
    <row r="2757" spans="2:3" x14ac:dyDescent="0.35">
      <c r="B2757" s="14"/>
      <c r="C2757" s="14"/>
    </row>
    <row r="2758" spans="2:3" x14ac:dyDescent="0.35">
      <c r="B2758" s="14"/>
      <c r="C2758" s="14"/>
    </row>
    <row r="2759" spans="2:3" x14ac:dyDescent="0.35">
      <c r="B2759" s="14"/>
      <c r="C2759" s="14"/>
    </row>
    <row r="2760" spans="2:3" x14ac:dyDescent="0.35">
      <c r="B2760" s="14"/>
      <c r="C2760" s="14"/>
    </row>
    <row r="2761" spans="2:3" x14ac:dyDescent="0.35">
      <c r="B2761" s="14"/>
      <c r="C2761" s="14"/>
    </row>
    <row r="2762" spans="2:3" x14ac:dyDescent="0.35">
      <c r="B2762" s="14"/>
      <c r="C2762" s="14"/>
    </row>
    <row r="2763" spans="2:3" x14ac:dyDescent="0.35">
      <c r="B2763" s="14"/>
      <c r="C2763" s="14"/>
    </row>
    <row r="2764" spans="2:3" x14ac:dyDescent="0.35">
      <c r="B2764" s="14"/>
      <c r="C2764" s="14"/>
    </row>
    <row r="2765" spans="2:3" x14ac:dyDescent="0.35">
      <c r="B2765" s="14"/>
      <c r="C2765" s="14"/>
    </row>
    <row r="2766" spans="2:3" x14ac:dyDescent="0.35">
      <c r="B2766" s="14"/>
      <c r="C2766" s="14"/>
    </row>
    <row r="2767" spans="2:3" x14ac:dyDescent="0.35">
      <c r="B2767" s="14"/>
      <c r="C2767" s="14"/>
    </row>
    <row r="2768" spans="2:3" x14ac:dyDescent="0.35">
      <c r="B2768" s="14"/>
      <c r="C2768" s="14"/>
    </row>
    <row r="2769" spans="2:3" x14ac:dyDescent="0.35">
      <c r="B2769" s="14"/>
      <c r="C2769" s="14"/>
    </row>
    <row r="2770" spans="2:3" x14ac:dyDescent="0.35">
      <c r="B2770" s="14"/>
      <c r="C2770" s="14"/>
    </row>
    <row r="2771" spans="2:3" x14ac:dyDescent="0.35">
      <c r="B2771" s="14"/>
      <c r="C2771" s="14"/>
    </row>
    <row r="2772" spans="2:3" x14ac:dyDescent="0.35">
      <c r="B2772" s="14"/>
      <c r="C2772" s="14"/>
    </row>
    <row r="2773" spans="2:3" x14ac:dyDescent="0.35">
      <c r="B2773" s="14"/>
      <c r="C2773" s="14"/>
    </row>
    <row r="2774" spans="2:3" x14ac:dyDescent="0.35">
      <c r="B2774" s="14"/>
      <c r="C2774" s="14"/>
    </row>
    <row r="2775" spans="2:3" x14ac:dyDescent="0.35">
      <c r="B2775" s="14"/>
      <c r="C2775" s="14"/>
    </row>
    <row r="2776" spans="2:3" x14ac:dyDescent="0.35">
      <c r="B2776" s="14"/>
      <c r="C2776" s="14"/>
    </row>
    <row r="2777" spans="2:3" x14ac:dyDescent="0.35">
      <c r="B2777" s="14"/>
      <c r="C2777" s="14"/>
    </row>
    <row r="2778" spans="2:3" x14ac:dyDescent="0.35">
      <c r="B2778" s="14"/>
      <c r="C2778" s="14"/>
    </row>
    <row r="2779" spans="2:3" x14ac:dyDescent="0.35">
      <c r="B2779" s="14"/>
      <c r="C2779" s="14"/>
    </row>
    <row r="2780" spans="2:3" x14ac:dyDescent="0.35">
      <c r="B2780" s="14"/>
      <c r="C2780" s="14"/>
    </row>
    <row r="2781" spans="2:3" x14ac:dyDescent="0.35">
      <c r="B2781" s="14"/>
      <c r="C2781" s="14"/>
    </row>
    <row r="2782" spans="2:3" x14ac:dyDescent="0.35">
      <c r="B2782" s="14"/>
      <c r="C2782" s="14"/>
    </row>
    <row r="2783" spans="2:3" x14ac:dyDescent="0.35">
      <c r="B2783" s="14"/>
      <c r="C2783" s="14"/>
    </row>
    <row r="2784" spans="2:3" x14ac:dyDescent="0.35">
      <c r="B2784" s="14"/>
      <c r="C2784" s="14"/>
    </row>
    <row r="2785" spans="2:3" x14ac:dyDescent="0.35">
      <c r="B2785" s="14"/>
      <c r="C2785" s="14"/>
    </row>
    <row r="2786" spans="2:3" x14ac:dyDescent="0.35">
      <c r="B2786" s="14"/>
      <c r="C2786" s="14"/>
    </row>
    <row r="2787" spans="2:3" x14ac:dyDescent="0.35">
      <c r="B2787" s="14"/>
      <c r="C2787" s="14"/>
    </row>
    <row r="2788" spans="2:3" x14ac:dyDescent="0.35">
      <c r="B2788" s="14"/>
      <c r="C2788" s="14"/>
    </row>
    <row r="2789" spans="2:3" x14ac:dyDescent="0.35">
      <c r="B2789" s="14"/>
      <c r="C2789" s="14"/>
    </row>
    <row r="2790" spans="2:3" x14ac:dyDescent="0.35">
      <c r="B2790" s="14"/>
      <c r="C2790" s="14"/>
    </row>
    <row r="2791" spans="2:3" x14ac:dyDescent="0.35">
      <c r="B2791" s="14"/>
      <c r="C2791" s="14"/>
    </row>
    <row r="2792" spans="2:3" x14ac:dyDescent="0.35">
      <c r="B2792" s="14"/>
      <c r="C2792" s="14"/>
    </row>
    <row r="2793" spans="2:3" x14ac:dyDescent="0.35">
      <c r="B2793" s="14"/>
      <c r="C2793" s="14"/>
    </row>
    <row r="2794" spans="2:3" x14ac:dyDescent="0.35">
      <c r="B2794" s="14"/>
      <c r="C2794" s="14"/>
    </row>
    <row r="2795" spans="2:3" x14ac:dyDescent="0.35">
      <c r="B2795" s="14"/>
      <c r="C2795" s="14"/>
    </row>
    <row r="2796" spans="2:3" x14ac:dyDescent="0.35">
      <c r="B2796" s="14"/>
      <c r="C2796" s="14"/>
    </row>
    <row r="2797" spans="2:3" x14ac:dyDescent="0.35">
      <c r="B2797" s="14"/>
      <c r="C2797" s="14"/>
    </row>
    <row r="2798" spans="2:3" x14ac:dyDescent="0.35">
      <c r="B2798" s="14"/>
      <c r="C2798" s="14"/>
    </row>
    <row r="2799" spans="2:3" x14ac:dyDescent="0.35">
      <c r="B2799" s="14"/>
      <c r="C2799" s="14"/>
    </row>
    <row r="2800" spans="2:3" x14ac:dyDescent="0.35">
      <c r="B2800" s="14"/>
      <c r="C2800" s="14"/>
    </row>
    <row r="2801" spans="2:3" x14ac:dyDescent="0.35">
      <c r="B2801" s="14"/>
      <c r="C2801" s="14"/>
    </row>
    <row r="2802" spans="2:3" x14ac:dyDescent="0.35">
      <c r="B2802" s="14"/>
      <c r="C2802" s="14"/>
    </row>
    <row r="2803" spans="2:3" x14ac:dyDescent="0.35">
      <c r="B2803" s="14"/>
      <c r="C2803" s="14"/>
    </row>
    <row r="2804" spans="2:3" x14ac:dyDescent="0.35">
      <c r="B2804" s="14"/>
      <c r="C2804" s="14"/>
    </row>
    <row r="2805" spans="2:3" x14ac:dyDescent="0.35">
      <c r="B2805" s="14"/>
      <c r="C2805" s="14"/>
    </row>
    <row r="2806" spans="2:3" x14ac:dyDescent="0.35">
      <c r="B2806" s="14"/>
      <c r="C2806" s="14"/>
    </row>
    <row r="2807" spans="2:3" x14ac:dyDescent="0.35">
      <c r="B2807" s="14"/>
      <c r="C2807" s="14"/>
    </row>
    <row r="2808" spans="2:3" x14ac:dyDescent="0.35">
      <c r="B2808" s="14"/>
      <c r="C2808" s="14"/>
    </row>
    <row r="2809" spans="2:3" x14ac:dyDescent="0.35">
      <c r="B2809" s="14"/>
      <c r="C2809" s="14"/>
    </row>
    <row r="2810" spans="2:3" x14ac:dyDescent="0.35">
      <c r="B2810" s="14"/>
      <c r="C2810" s="14"/>
    </row>
    <row r="2811" spans="2:3" x14ac:dyDescent="0.35">
      <c r="B2811" s="14"/>
      <c r="C2811" s="14"/>
    </row>
    <row r="2812" spans="2:3" x14ac:dyDescent="0.35">
      <c r="B2812" s="14"/>
      <c r="C2812" s="14"/>
    </row>
    <row r="2813" spans="2:3" x14ac:dyDescent="0.35">
      <c r="B2813" s="14"/>
      <c r="C2813" s="14"/>
    </row>
    <row r="2814" spans="2:3" x14ac:dyDescent="0.35">
      <c r="B2814" s="14"/>
      <c r="C2814" s="14"/>
    </row>
    <row r="2815" spans="2:3" x14ac:dyDescent="0.35">
      <c r="B2815" s="14"/>
      <c r="C2815" s="14"/>
    </row>
    <row r="2816" spans="2:3" x14ac:dyDescent="0.35">
      <c r="B2816" s="14"/>
      <c r="C2816" s="14"/>
    </row>
    <row r="2817" spans="2:3" x14ac:dyDescent="0.35">
      <c r="B2817" s="14"/>
      <c r="C2817" s="14"/>
    </row>
    <row r="2818" spans="2:3" x14ac:dyDescent="0.35">
      <c r="B2818" s="14"/>
      <c r="C2818" s="14"/>
    </row>
    <row r="2819" spans="2:3" x14ac:dyDescent="0.35">
      <c r="B2819" s="14"/>
      <c r="C2819" s="14"/>
    </row>
    <row r="2820" spans="2:3" x14ac:dyDescent="0.35">
      <c r="B2820" s="14"/>
      <c r="C2820" s="14"/>
    </row>
    <row r="2821" spans="2:3" x14ac:dyDescent="0.35">
      <c r="B2821" s="14"/>
      <c r="C2821" s="14"/>
    </row>
    <row r="2822" spans="2:3" x14ac:dyDescent="0.35">
      <c r="B2822" s="14"/>
      <c r="C2822" s="14"/>
    </row>
    <row r="2823" spans="2:3" x14ac:dyDescent="0.35">
      <c r="B2823" s="14"/>
      <c r="C2823" s="14"/>
    </row>
    <row r="2824" spans="2:3" x14ac:dyDescent="0.35">
      <c r="B2824" s="14"/>
      <c r="C2824" s="14"/>
    </row>
    <row r="2825" spans="2:3" x14ac:dyDescent="0.35">
      <c r="B2825" s="14"/>
      <c r="C2825" s="14"/>
    </row>
    <row r="2826" spans="2:3" x14ac:dyDescent="0.35">
      <c r="B2826" s="14"/>
      <c r="C2826" s="14"/>
    </row>
    <row r="2827" spans="2:3" x14ac:dyDescent="0.35">
      <c r="B2827" s="14"/>
      <c r="C2827" s="14"/>
    </row>
    <row r="2828" spans="2:3" x14ac:dyDescent="0.35">
      <c r="B2828" s="14"/>
      <c r="C2828" s="14"/>
    </row>
    <row r="2829" spans="2:3" x14ac:dyDescent="0.35">
      <c r="B2829" s="14"/>
      <c r="C2829" s="14"/>
    </row>
    <row r="2830" spans="2:3" x14ac:dyDescent="0.35">
      <c r="B2830" s="14"/>
      <c r="C2830" s="14"/>
    </row>
    <row r="2831" spans="2:3" x14ac:dyDescent="0.35">
      <c r="B2831" s="14"/>
      <c r="C2831" s="14"/>
    </row>
    <row r="2832" spans="2:3" x14ac:dyDescent="0.35">
      <c r="B2832" s="14"/>
      <c r="C2832" s="14"/>
    </row>
    <row r="2833" spans="2:3" x14ac:dyDescent="0.35">
      <c r="B2833" s="14"/>
      <c r="C2833" s="14"/>
    </row>
    <row r="2834" spans="2:3" x14ac:dyDescent="0.35">
      <c r="B2834" s="14"/>
      <c r="C2834" s="14"/>
    </row>
    <row r="2835" spans="2:3" x14ac:dyDescent="0.35">
      <c r="B2835" s="14"/>
      <c r="C2835" s="14"/>
    </row>
    <row r="2836" spans="2:3" x14ac:dyDescent="0.35">
      <c r="B2836" s="14"/>
      <c r="C2836" s="14"/>
    </row>
    <row r="2837" spans="2:3" x14ac:dyDescent="0.35">
      <c r="B2837" s="14"/>
      <c r="C2837" s="14"/>
    </row>
    <row r="2838" spans="2:3" x14ac:dyDescent="0.35">
      <c r="B2838" s="14"/>
      <c r="C2838" s="14"/>
    </row>
    <row r="2839" spans="2:3" x14ac:dyDescent="0.35">
      <c r="B2839" s="14"/>
      <c r="C2839" s="14"/>
    </row>
    <row r="2840" spans="2:3" x14ac:dyDescent="0.35">
      <c r="B2840" s="14"/>
      <c r="C2840" s="14"/>
    </row>
    <row r="2841" spans="2:3" x14ac:dyDescent="0.35">
      <c r="B2841" s="14"/>
      <c r="C2841" s="14"/>
    </row>
    <row r="2842" spans="2:3" x14ac:dyDescent="0.35">
      <c r="B2842" s="14"/>
      <c r="C2842" s="14"/>
    </row>
    <row r="2843" spans="2:3" x14ac:dyDescent="0.35">
      <c r="B2843" s="14"/>
      <c r="C2843" s="14"/>
    </row>
    <row r="2844" spans="2:3" x14ac:dyDescent="0.35">
      <c r="B2844" s="14"/>
      <c r="C2844" s="14"/>
    </row>
    <row r="2845" spans="2:3" x14ac:dyDescent="0.35">
      <c r="B2845" s="14"/>
      <c r="C2845" s="14"/>
    </row>
    <row r="2846" spans="2:3" x14ac:dyDescent="0.35">
      <c r="B2846" s="14"/>
      <c r="C2846" s="14"/>
    </row>
    <row r="2847" spans="2:3" x14ac:dyDescent="0.35">
      <c r="B2847" s="14"/>
      <c r="C2847" s="14"/>
    </row>
    <row r="2848" spans="2:3" x14ac:dyDescent="0.35">
      <c r="B2848" s="14"/>
      <c r="C2848" s="14"/>
    </row>
    <row r="2849" spans="2:3" x14ac:dyDescent="0.35">
      <c r="B2849" s="14"/>
      <c r="C2849" s="14"/>
    </row>
    <row r="2850" spans="2:3" x14ac:dyDescent="0.35">
      <c r="B2850" s="14"/>
      <c r="C2850" s="14"/>
    </row>
    <row r="2851" spans="2:3" x14ac:dyDescent="0.35">
      <c r="B2851" s="14"/>
      <c r="C2851" s="14"/>
    </row>
    <row r="2852" spans="2:3" x14ac:dyDescent="0.35">
      <c r="B2852" s="14"/>
      <c r="C2852" s="14"/>
    </row>
    <row r="2853" spans="2:3" x14ac:dyDescent="0.35">
      <c r="B2853" s="14"/>
      <c r="C2853" s="14"/>
    </row>
    <row r="2854" spans="2:3" x14ac:dyDescent="0.35">
      <c r="B2854" s="14"/>
      <c r="C2854" s="14"/>
    </row>
    <row r="2855" spans="2:3" x14ac:dyDescent="0.35">
      <c r="B2855" s="14"/>
      <c r="C2855" s="14"/>
    </row>
    <row r="2856" spans="2:3" x14ac:dyDescent="0.35">
      <c r="B2856" s="14"/>
      <c r="C2856" s="14"/>
    </row>
    <row r="2857" spans="2:3" x14ac:dyDescent="0.35">
      <c r="B2857" s="14"/>
      <c r="C2857" s="14"/>
    </row>
    <row r="2858" spans="2:3" x14ac:dyDescent="0.35">
      <c r="B2858" s="14"/>
      <c r="C2858" s="14"/>
    </row>
    <row r="2859" spans="2:3" x14ac:dyDescent="0.35">
      <c r="B2859" s="14"/>
      <c r="C2859" s="14"/>
    </row>
    <row r="2860" spans="2:3" x14ac:dyDescent="0.35">
      <c r="B2860" s="14"/>
      <c r="C2860" s="14"/>
    </row>
    <row r="2861" spans="2:3" x14ac:dyDescent="0.35">
      <c r="B2861" s="14"/>
      <c r="C2861" s="14"/>
    </row>
    <row r="2862" spans="2:3" x14ac:dyDescent="0.35">
      <c r="B2862" s="14"/>
      <c r="C2862" s="14"/>
    </row>
    <row r="2863" spans="2:3" x14ac:dyDescent="0.35">
      <c r="B2863" s="14"/>
      <c r="C2863" s="14"/>
    </row>
    <row r="2864" spans="2:3" x14ac:dyDescent="0.35">
      <c r="B2864" s="14"/>
      <c r="C2864" s="14"/>
    </row>
    <row r="2865" spans="2:3" x14ac:dyDescent="0.35">
      <c r="B2865" s="14"/>
      <c r="C2865" s="14"/>
    </row>
    <row r="2866" spans="2:3" x14ac:dyDescent="0.35">
      <c r="B2866" s="14"/>
      <c r="C2866" s="14"/>
    </row>
    <row r="2867" spans="2:3" x14ac:dyDescent="0.35">
      <c r="B2867" s="14"/>
      <c r="C2867" s="14"/>
    </row>
    <row r="2868" spans="2:3" x14ac:dyDescent="0.35">
      <c r="B2868" s="14"/>
      <c r="C2868" s="14"/>
    </row>
    <row r="2869" spans="2:3" x14ac:dyDescent="0.35">
      <c r="B2869" s="14"/>
      <c r="C2869" s="14"/>
    </row>
    <row r="2870" spans="2:3" x14ac:dyDescent="0.35">
      <c r="B2870" s="14"/>
      <c r="C2870" s="14"/>
    </row>
    <row r="2871" spans="2:3" x14ac:dyDescent="0.35">
      <c r="B2871" s="14"/>
      <c r="C2871" s="14"/>
    </row>
    <row r="2872" spans="2:3" x14ac:dyDescent="0.35">
      <c r="B2872" s="14"/>
      <c r="C2872" s="14"/>
    </row>
    <row r="2873" spans="2:3" x14ac:dyDescent="0.35">
      <c r="B2873" s="14"/>
      <c r="C2873" s="14"/>
    </row>
    <row r="2874" spans="2:3" x14ac:dyDescent="0.35">
      <c r="B2874" s="14"/>
      <c r="C2874" s="14"/>
    </row>
    <row r="2875" spans="2:3" x14ac:dyDescent="0.35">
      <c r="B2875" s="14"/>
      <c r="C2875" s="14"/>
    </row>
    <row r="2876" spans="2:3" x14ac:dyDescent="0.35">
      <c r="B2876" s="14"/>
      <c r="C2876" s="14"/>
    </row>
    <row r="2877" spans="2:3" x14ac:dyDescent="0.35">
      <c r="B2877" s="14"/>
      <c r="C2877" s="14"/>
    </row>
    <row r="2878" spans="2:3" x14ac:dyDescent="0.35">
      <c r="B2878" s="14"/>
      <c r="C2878" s="14"/>
    </row>
    <row r="2879" spans="2:3" x14ac:dyDescent="0.35">
      <c r="B2879" s="14"/>
      <c r="C2879" s="14"/>
    </row>
    <row r="2880" spans="2:3" x14ac:dyDescent="0.35">
      <c r="B2880" s="14"/>
      <c r="C2880" s="14"/>
    </row>
    <row r="2881" spans="2:3" x14ac:dyDescent="0.35">
      <c r="B2881" s="14"/>
      <c r="C2881" s="14"/>
    </row>
    <row r="2882" spans="2:3" x14ac:dyDescent="0.35">
      <c r="B2882" s="14"/>
      <c r="C2882" s="14"/>
    </row>
    <row r="2883" spans="2:3" x14ac:dyDescent="0.35">
      <c r="B2883" s="14"/>
      <c r="C2883" s="14"/>
    </row>
    <row r="2884" spans="2:3" x14ac:dyDescent="0.35">
      <c r="B2884" s="14"/>
      <c r="C2884" s="14"/>
    </row>
    <row r="2885" spans="2:3" x14ac:dyDescent="0.35">
      <c r="B2885" s="14"/>
      <c r="C2885" s="14"/>
    </row>
    <row r="2886" spans="2:3" x14ac:dyDescent="0.35">
      <c r="B2886" s="14"/>
      <c r="C2886" s="14"/>
    </row>
    <row r="2887" spans="2:3" x14ac:dyDescent="0.35">
      <c r="B2887" s="14"/>
      <c r="C2887" s="14"/>
    </row>
    <row r="2888" spans="2:3" x14ac:dyDescent="0.35">
      <c r="B2888" s="14"/>
      <c r="C2888" s="14"/>
    </row>
    <row r="2889" spans="2:3" x14ac:dyDescent="0.35">
      <c r="B2889" s="14"/>
      <c r="C2889" s="14"/>
    </row>
    <row r="2890" spans="2:3" x14ac:dyDescent="0.35">
      <c r="B2890" s="14"/>
      <c r="C2890" s="14"/>
    </row>
    <row r="2891" spans="2:3" x14ac:dyDescent="0.35">
      <c r="B2891" s="14"/>
      <c r="C2891" s="14"/>
    </row>
    <row r="2892" spans="2:3" x14ac:dyDescent="0.35">
      <c r="B2892" s="14"/>
      <c r="C2892" s="14"/>
    </row>
    <row r="2893" spans="2:3" x14ac:dyDescent="0.35">
      <c r="B2893" s="14"/>
      <c r="C2893" s="14"/>
    </row>
    <row r="2894" spans="2:3" x14ac:dyDescent="0.35">
      <c r="B2894" s="14"/>
      <c r="C2894" s="14"/>
    </row>
    <row r="2895" spans="2:3" x14ac:dyDescent="0.35">
      <c r="B2895" s="14"/>
      <c r="C2895" s="14"/>
    </row>
    <row r="2896" spans="2:3" x14ac:dyDescent="0.35">
      <c r="B2896" s="14"/>
      <c r="C2896" s="14"/>
    </row>
    <row r="2897" spans="2:3" x14ac:dyDescent="0.35">
      <c r="B2897" s="14"/>
      <c r="C2897" s="14"/>
    </row>
    <row r="2898" spans="2:3" x14ac:dyDescent="0.35">
      <c r="B2898" s="14"/>
      <c r="C2898" s="14"/>
    </row>
    <row r="2899" spans="2:3" x14ac:dyDescent="0.35">
      <c r="B2899" s="14"/>
      <c r="C2899" s="14"/>
    </row>
    <row r="2900" spans="2:3" x14ac:dyDescent="0.35">
      <c r="B2900" s="14"/>
      <c r="C2900" s="14"/>
    </row>
    <row r="2901" spans="2:3" x14ac:dyDescent="0.35">
      <c r="B2901" s="14"/>
      <c r="C2901" s="14"/>
    </row>
    <row r="2902" spans="2:3" x14ac:dyDescent="0.35">
      <c r="B2902" s="14"/>
      <c r="C2902" s="14"/>
    </row>
    <row r="2903" spans="2:3" x14ac:dyDescent="0.35">
      <c r="B2903" s="14"/>
      <c r="C2903" s="14"/>
    </row>
    <row r="2904" spans="2:3" x14ac:dyDescent="0.35">
      <c r="B2904" s="14"/>
      <c r="C2904" s="14"/>
    </row>
    <row r="2905" spans="2:3" x14ac:dyDescent="0.35">
      <c r="B2905" s="14"/>
      <c r="C2905" s="14"/>
    </row>
    <row r="2906" spans="2:3" x14ac:dyDescent="0.35">
      <c r="B2906" s="14"/>
      <c r="C2906" s="14"/>
    </row>
    <row r="2907" spans="2:3" x14ac:dyDescent="0.35">
      <c r="B2907" s="14"/>
      <c r="C2907" s="14"/>
    </row>
    <row r="2908" spans="2:3" x14ac:dyDescent="0.35">
      <c r="B2908" s="14"/>
      <c r="C2908" s="14"/>
    </row>
    <row r="2909" spans="2:3" x14ac:dyDescent="0.35">
      <c r="B2909" s="14"/>
      <c r="C2909" s="14"/>
    </row>
    <row r="2910" spans="2:3" x14ac:dyDescent="0.35">
      <c r="B2910" s="14"/>
      <c r="C2910" s="14"/>
    </row>
    <row r="2911" spans="2:3" x14ac:dyDescent="0.35">
      <c r="B2911" s="14"/>
      <c r="C2911" s="14"/>
    </row>
    <row r="2912" spans="2:3" x14ac:dyDescent="0.35">
      <c r="B2912" s="14"/>
      <c r="C2912" s="14"/>
    </row>
    <row r="2913" spans="2:3" x14ac:dyDescent="0.35">
      <c r="B2913" s="14"/>
      <c r="C2913" s="14"/>
    </row>
    <row r="2914" spans="2:3" x14ac:dyDescent="0.35">
      <c r="B2914" s="14"/>
      <c r="C2914" s="14"/>
    </row>
    <row r="2915" spans="2:3" x14ac:dyDescent="0.35">
      <c r="B2915" s="14"/>
      <c r="C2915" s="14"/>
    </row>
    <row r="2916" spans="2:3" x14ac:dyDescent="0.35">
      <c r="B2916" s="14"/>
      <c r="C2916" s="14"/>
    </row>
    <row r="2917" spans="2:3" x14ac:dyDescent="0.35">
      <c r="B2917" s="14"/>
      <c r="C2917" s="14"/>
    </row>
    <row r="2918" spans="2:3" x14ac:dyDescent="0.35">
      <c r="B2918" s="14"/>
      <c r="C2918" s="14"/>
    </row>
    <row r="2919" spans="2:3" x14ac:dyDescent="0.35">
      <c r="B2919" s="14"/>
      <c r="C2919" s="14"/>
    </row>
    <row r="2920" spans="2:3" x14ac:dyDescent="0.35">
      <c r="B2920" s="14"/>
      <c r="C2920" s="14"/>
    </row>
    <row r="2921" spans="2:3" x14ac:dyDescent="0.35">
      <c r="B2921" s="14"/>
      <c r="C2921" s="14"/>
    </row>
    <row r="2922" spans="2:3" x14ac:dyDescent="0.35">
      <c r="B2922" s="14"/>
      <c r="C2922" s="14"/>
    </row>
    <row r="2923" spans="2:3" x14ac:dyDescent="0.35">
      <c r="B2923" s="14"/>
      <c r="C2923" s="14"/>
    </row>
    <row r="2924" spans="2:3" x14ac:dyDescent="0.35">
      <c r="B2924" s="14"/>
      <c r="C2924" s="14"/>
    </row>
    <row r="2925" spans="2:3" x14ac:dyDescent="0.35">
      <c r="B2925" s="14"/>
      <c r="C2925" s="14"/>
    </row>
    <row r="2926" spans="2:3" x14ac:dyDescent="0.35">
      <c r="B2926" s="14"/>
      <c r="C2926" s="14"/>
    </row>
    <row r="2927" spans="2:3" x14ac:dyDescent="0.35">
      <c r="B2927" s="14"/>
      <c r="C2927" s="14"/>
    </row>
    <row r="2928" spans="2:3" x14ac:dyDescent="0.35">
      <c r="B2928" s="14"/>
      <c r="C2928" s="14"/>
    </row>
    <row r="2929" spans="2:3" x14ac:dyDescent="0.35">
      <c r="B2929" s="14"/>
      <c r="C2929" s="14"/>
    </row>
    <row r="2930" spans="2:3" x14ac:dyDescent="0.35">
      <c r="B2930" s="14"/>
      <c r="C2930" s="14"/>
    </row>
    <row r="2931" spans="2:3" x14ac:dyDescent="0.35">
      <c r="B2931" s="14"/>
      <c r="C2931" s="14"/>
    </row>
    <row r="2932" spans="2:3" x14ac:dyDescent="0.35">
      <c r="B2932" s="14"/>
      <c r="C2932" s="14"/>
    </row>
    <row r="2933" spans="2:3" x14ac:dyDescent="0.35">
      <c r="B2933" s="14"/>
      <c r="C2933" s="14"/>
    </row>
    <row r="2934" spans="2:3" x14ac:dyDescent="0.35">
      <c r="B2934" s="14"/>
      <c r="C2934" s="14"/>
    </row>
    <row r="2935" spans="2:3" x14ac:dyDescent="0.35">
      <c r="B2935" s="14"/>
      <c r="C2935" s="14"/>
    </row>
    <row r="2936" spans="2:3" x14ac:dyDescent="0.35">
      <c r="B2936" s="14"/>
      <c r="C2936" s="14"/>
    </row>
    <row r="2937" spans="2:3" x14ac:dyDescent="0.35">
      <c r="B2937" s="14"/>
      <c r="C2937" s="14"/>
    </row>
    <row r="2938" spans="2:3" x14ac:dyDescent="0.35">
      <c r="B2938" s="14"/>
      <c r="C2938" s="14"/>
    </row>
    <row r="2939" spans="2:3" x14ac:dyDescent="0.35">
      <c r="B2939" s="14"/>
      <c r="C2939" s="14"/>
    </row>
    <row r="2940" spans="2:3" x14ac:dyDescent="0.35">
      <c r="B2940" s="14"/>
      <c r="C2940" s="14"/>
    </row>
    <row r="2941" spans="2:3" x14ac:dyDescent="0.35">
      <c r="B2941" s="14"/>
      <c r="C2941" s="14"/>
    </row>
    <row r="2942" spans="2:3" x14ac:dyDescent="0.35">
      <c r="B2942" s="14"/>
      <c r="C2942" s="14"/>
    </row>
    <row r="2943" spans="2:3" x14ac:dyDescent="0.35">
      <c r="B2943" s="14"/>
      <c r="C2943" s="14"/>
    </row>
    <row r="2944" spans="2:3" x14ac:dyDescent="0.35">
      <c r="B2944" s="14"/>
      <c r="C2944" s="14"/>
    </row>
    <row r="2945" spans="2:3" x14ac:dyDescent="0.35">
      <c r="B2945" s="14"/>
      <c r="C2945" s="14"/>
    </row>
    <row r="2946" spans="2:3" x14ac:dyDescent="0.35">
      <c r="B2946" s="14"/>
      <c r="C2946" s="14"/>
    </row>
    <row r="2947" spans="2:3" x14ac:dyDescent="0.35">
      <c r="B2947" s="14"/>
      <c r="C2947" s="14"/>
    </row>
    <row r="2948" spans="2:3" x14ac:dyDescent="0.35">
      <c r="B2948" s="14"/>
      <c r="C2948" s="14"/>
    </row>
    <row r="2949" spans="2:3" x14ac:dyDescent="0.35">
      <c r="B2949" s="14"/>
      <c r="C2949" s="14"/>
    </row>
    <row r="2950" spans="2:3" x14ac:dyDescent="0.35">
      <c r="B2950" s="14"/>
      <c r="C2950" s="14"/>
    </row>
    <row r="2951" spans="2:3" x14ac:dyDescent="0.35">
      <c r="B2951" s="14"/>
      <c r="C2951" s="14"/>
    </row>
    <row r="2952" spans="2:3" x14ac:dyDescent="0.35">
      <c r="B2952" s="14"/>
      <c r="C2952" s="14"/>
    </row>
    <row r="2953" spans="2:3" x14ac:dyDescent="0.35">
      <c r="B2953" s="14"/>
      <c r="C2953" s="14"/>
    </row>
    <row r="2954" spans="2:3" x14ac:dyDescent="0.35">
      <c r="B2954" s="14"/>
      <c r="C2954" s="14"/>
    </row>
    <row r="2955" spans="2:3" x14ac:dyDescent="0.35">
      <c r="B2955" s="14"/>
      <c r="C2955" s="14"/>
    </row>
    <row r="2956" spans="2:3" x14ac:dyDescent="0.35">
      <c r="B2956" s="14"/>
      <c r="C2956" s="14"/>
    </row>
    <row r="2957" spans="2:3" x14ac:dyDescent="0.35">
      <c r="B2957" s="14"/>
      <c r="C2957" s="14"/>
    </row>
    <row r="2958" spans="2:3" x14ac:dyDescent="0.35">
      <c r="B2958" s="14"/>
      <c r="C2958" s="14"/>
    </row>
    <row r="2959" spans="2:3" x14ac:dyDescent="0.35">
      <c r="B2959" s="14"/>
      <c r="C2959" s="14"/>
    </row>
    <row r="2960" spans="2:3" x14ac:dyDescent="0.35">
      <c r="B2960" s="14"/>
      <c r="C2960" s="14"/>
    </row>
    <row r="2961" spans="2:3" x14ac:dyDescent="0.35">
      <c r="B2961" s="14"/>
      <c r="C2961" s="14"/>
    </row>
    <row r="2962" spans="2:3" x14ac:dyDescent="0.35">
      <c r="B2962" s="14"/>
      <c r="C2962" s="14"/>
    </row>
    <row r="2963" spans="2:3" x14ac:dyDescent="0.35">
      <c r="B2963" s="14"/>
      <c r="C2963" s="14"/>
    </row>
    <row r="2964" spans="2:3" x14ac:dyDescent="0.35">
      <c r="B2964" s="14"/>
      <c r="C2964" s="14"/>
    </row>
    <row r="2965" spans="2:3" x14ac:dyDescent="0.35">
      <c r="B2965" s="14"/>
      <c r="C2965" s="14"/>
    </row>
    <row r="2966" spans="2:3" x14ac:dyDescent="0.35">
      <c r="B2966" s="14"/>
      <c r="C2966" s="14"/>
    </row>
    <row r="2967" spans="2:3" x14ac:dyDescent="0.35">
      <c r="B2967" s="14"/>
      <c r="C2967" s="14"/>
    </row>
    <row r="2968" spans="2:3" x14ac:dyDescent="0.35">
      <c r="B2968" s="14"/>
      <c r="C2968" s="14"/>
    </row>
    <row r="2969" spans="2:3" x14ac:dyDescent="0.35">
      <c r="B2969" s="14"/>
      <c r="C2969" s="14"/>
    </row>
    <row r="2970" spans="2:3" x14ac:dyDescent="0.35">
      <c r="B2970" s="14"/>
      <c r="C2970" s="14"/>
    </row>
    <row r="2971" spans="2:3" x14ac:dyDescent="0.35">
      <c r="B2971" s="14"/>
      <c r="C2971" s="14"/>
    </row>
    <row r="2972" spans="2:3" x14ac:dyDescent="0.35">
      <c r="B2972" s="14"/>
      <c r="C2972" s="14"/>
    </row>
    <row r="2973" spans="2:3" x14ac:dyDescent="0.35">
      <c r="B2973" s="14"/>
      <c r="C2973" s="14"/>
    </row>
    <row r="2974" spans="2:3" x14ac:dyDescent="0.35">
      <c r="B2974" s="14"/>
      <c r="C2974" s="14"/>
    </row>
    <row r="2975" spans="2:3" x14ac:dyDescent="0.35">
      <c r="B2975" s="14"/>
      <c r="C2975" s="14"/>
    </row>
    <row r="2976" spans="2:3" x14ac:dyDescent="0.35">
      <c r="B2976" s="14"/>
      <c r="C2976" s="14"/>
    </row>
    <row r="2977" spans="2:3" x14ac:dyDescent="0.35">
      <c r="B2977" s="14"/>
      <c r="C2977" s="14"/>
    </row>
    <row r="2978" spans="2:3" x14ac:dyDescent="0.35">
      <c r="B2978" s="14"/>
      <c r="C2978" s="14"/>
    </row>
    <row r="2979" spans="2:3" x14ac:dyDescent="0.35">
      <c r="B2979" s="14"/>
      <c r="C2979" s="14"/>
    </row>
    <row r="2980" spans="2:3" x14ac:dyDescent="0.35">
      <c r="B2980" s="14"/>
      <c r="C2980" s="14"/>
    </row>
    <row r="2981" spans="2:3" x14ac:dyDescent="0.35">
      <c r="B2981" s="14"/>
      <c r="C2981" s="14"/>
    </row>
    <row r="2982" spans="2:3" x14ac:dyDescent="0.35">
      <c r="B2982" s="14"/>
      <c r="C2982" s="14"/>
    </row>
    <row r="2983" spans="2:3" x14ac:dyDescent="0.35">
      <c r="B2983" s="14"/>
      <c r="C2983" s="14"/>
    </row>
    <row r="2984" spans="2:3" x14ac:dyDescent="0.35">
      <c r="B2984" s="14"/>
      <c r="C2984" s="14"/>
    </row>
    <row r="2985" spans="2:3" x14ac:dyDescent="0.35">
      <c r="B2985" s="14"/>
      <c r="C2985" s="14"/>
    </row>
    <row r="2986" spans="2:3" x14ac:dyDescent="0.35">
      <c r="B2986" s="14"/>
      <c r="C2986" s="14"/>
    </row>
    <row r="2987" spans="2:3" x14ac:dyDescent="0.35">
      <c r="B2987" s="14"/>
      <c r="C2987" s="14"/>
    </row>
    <row r="2988" spans="2:3" x14ac:dyDescent="0.35">
      <c r="B2988" s="14"/>
      <c r="C2988" s="14"/>
    </row>
    <row r="2989" spans="2:3" x14ac:dyDescent="0.35">
      <c r="B2989" s="14"/>
      <c r="C2989" s="14"/>
    </row>
    <row r="2990" spans="2:3" x14ac:dyDescent="0.35">
      <c r="B2990" s="14"/>
      <c r="C2990" s="14"/>
    </row>
    <row r="2991" spans="2:3" x14ac:dyDescent="0.35">
      <c r="B2991" s="14"/>
      <c r="C2991" s="14"/>
    </row>
    <row r="2992" spans="2:3" x14ac:dyDescent="0.35">
      <c r="B2992" s="14"/>
      <c r="C2992" s="14"/>
    </row>
    <row r="2993" spans="2:3" x14ac:dyDescent="0.35">
      <c r="B2993" s="14"/>
      <c r="C2993" s="14"/>
    </row>
    <row r="2994" spans="2:3" x14ac:dyDescent="0.35">
      <c r="B2994" s="14"/>
      <c r="C2994" s="14"/>
    </row>
    <row r="2995" spans="2:3" x14ac:dyDescent="0.35">
      <c r="B2995" s="14"/>
      <c r="C2995" s="14"/>
    </row>
    <row r="2996" spans="2:3" x14ac:dyDescent="0.35">
      <c r="B2996" s="14"/>
      <c r="C2996" s="14"/>
    </row>
    <row r="2997" spans="2:3" x14ac:dyDescent="0.35">
      <c r="B2997" s="14"/>
      <c r="C2997" s="14"/>
    </row>
    <row r="2998" spans="2:3" x14ac:dyDescent="0.35">
      <c r="B2998" s="14"/>
      <c r="C2998" s="14"/>
    </row>
    <row r="2999" spans="2:3" x14ac:dyDescent="0.35">
      <c r="B2999" s="14"/>
      <c r="C2999" s="14"/>
    </row>
    <row r="3000" spans="2:3" x14ac:dyDescent="0.35">
      <c r="B3000" s="14"/>
      <c r="C3000" s="14"/>
    </row>
    <row r="3001" spans="2:3" x14ac:dyDescent="0.35">
      <c r="B3001" s="14"/>
      <c r="C3001" s="14"/>
    </row>
    <row r="3002" spans="2:3" x14ac:dyDescent="0.35">
      <c r="B3002" s="14"/>
      <c r="C3002" s="14"/>
    </row>
    <row r="3003" spans="2:3" x14ac:dyDescent="0.35">
      <c r="B3003" s="14"/>
      <c r="C3003" s="14"/>
    </row>
    <row r="3004" spans="2:3" x14ac:dyDescent="0.35">
      <c r="B3004" s="14"/>
      <c r="C3004" s="14"/>
    </row>
    <row r="3005" spans="2:3" x14ac:dyDescent="0.35">
      <c r="B3005" s="14"/>
      <c r="C3005" s="14"/>
    </row>
    <row r="3006" spans="2:3" x14ac:dyDescent="0.35">
      <c r="B3006" s="14"/>
      <c r="C3006" s="14"/>
    </row>
    <row r="3007" spans="2:3" x14ac:dyDescent="0.35">
      <c r="B3007" s="14"/>
      <c r="C3007" s="14"/>
    </row>
    <row r="3008" spans="2:3" x14ac:dyDescent="0.35">
      <c r="B3008" s="14"/>
      <c r="C3008" s="14"/>
    </row>
    <row r="3009" spans="2:3" x14ac:dyDescent="0.35">
      <c r="B3009" s="14"/>
      <c r="C3009" s="14"/>
    </row>
    <row r="3010" spans="2:3" x14ac:dyDescent="0.35">
      <c r="B3010" s="14"/>
      <c r="C3010" s="14"/>
    </row>
    <row r="3011" spans="2:3" x14ac:dyDescent="0.35">
      <c r="B3011" s="14"/>
      <c r="C3011" s="14"/>
    </row>
    <row r="3012" spans="2:3" x14ac:dyDescent="0.35">
      <c r="B3012" s="14"/>
      <c r="C3012" s="14"/>
    </row>
    <row r="3013" spans="2:3" x14ac:dyDescent="0.35">
      <c r="B3013" s="14"/>
      <c r="C3013" s="14"/>
    </row>
    <row r="3014" spans="2:3" x14ac:dyDescent="0.35">
      <c r="B3014" s="14"/>
      <c r="C3014" s="14"/>
    </row>
    <row r="3015" spans="2:3" x14ac:dyDescent="0.35">
      <c r="B3015" s="14"/>
      <c r="C3015" s="14"/>
    </row>
    <row r="3016" spans="2:3" x14ac:dyDescent="0.35">
      <c r="B3016" s="14"/>
      <c r="C3016" s="14"/>
    </row>
    <row r="3017" spans="2:3" x14ac:dyDescent="0.35">
      <c r="B3017" s="14"/>
      <c r="C3017" s="14"/>
    </row>
    <row r="3018" spans="2:3" x14ac:dyDescent="0.35">
      <c r="B3018" s="14"/>
      <c r="C3018" s="14"/>
    </row>
    <row r="3019" spans="2:3" x14ac:dyDescent="0.35">
      <c r="B3019" s="14"/>
      <c r="C3019" s="14"/>
    </row>
    <row r="3020" spans="2:3" x14ac:dyDescent="0.35">
      <c r="B3020" s="14"/>
      <c r="C3020" s="14"/>
    </row>
    <row r="3021" spans="2:3" x14ac:dyDescent="0.35">
      <c r="B3021" s="14"/>
      <c r="C3021" s="14"/>
    </row>
    <row r="3022" spans="2:3" x14ac:dyDescent="0.35">
      <c r="B3022" s="14"/>
      <c r="C3022" s="14"/>
    </row>
    <row r="3023" spans="2:3" x14ac:dyDescent="0.35">
      <c r="B3023" s="14"/>
      <c r="C3023" s="14"/>
    </row>
    <row r="3024" spans="2:3" x14ac:dyDescent="0.35">
      <c r="B3024" s="14"/>
      <c r="C3024" s="14"/>
    </row>
    <row r="3025" spans="2:3" x14ac:dyDescent="0.35">
      <c r="B3025" s="14"/>
      <c r="C3025" s="14"/>
    </row>
    <row r="3026" spans="2:3" x14ac:dyDescent="0.35">
      <c r="B3026" s="14"/>
      <c r="C3026" s="14"/>
    </row>
    <row r="3027" spans="2:3" x14ac:dyDescent="0.35">
      <c r="B3027" s="14"/>
      <c r="C3027" s="14"/>
    </row>
    <row r="3028" spans="2:3" x14ac:dyDescent="0.35">
      <c r="B3028" s="14"/>
      <c r="C3028" s="14"/>
    </row>
    <row r="3029" spans="2:3" x14ac:dyDescent="0.35">
      <c r="B3029" s="14"/>
      <c r="C3029" s="14"/>
    </row>
    <row r="3030" spans="2:3" x14ac:dyDescent="0.35">
      <c r="B3030" s="14"/>
      <c r="C3030" s="14"/>
    </row>
    <row r="3031" spans="2:3" x14ac:dyDescent="0.35">
      <c r="B3031" s="14"/>
      <c r="C3031" s="14"/>
    </row>
  </sheetData>
  <mergeCells count="4">
    <mergeCell ref="B2:C2"/>
    <mergeCell ref="B3:C3"/>
    <mergeCell ref="B4:C4"/>
    <mergeCell ref="B1:C1"/>
  </mergeCells>
  <pageMargins left="0.70866141732283472" right="0.70866141732283472" top="0.74803149606299213" bottom="0.74803149606299213" header="0.31496062992125984" footer="0.31496062992125984"/>
  <pageSetup paperSize="9" scale="41" orientation="portrait" cellComments="asDisplayed" r:id="rId1"/>
  <headerFooter>
    <oddFooter xml:space="preserve">&amp;C_x000D_&amp;1#&amp;"Calibri"&amp;10&amp;K000000 BUSINESS USE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R25"/>
  <sheetViews>
    <sheetView showGridLines="0" zoomScale="70" zoomScaleNormal="70" workbookViewId="0">
      <pane ySplit="2" topLeftCell="A3" activePane="bottomLeft" state="frozen"/>
      <selection pane="bottomLeft" activeCell="K19" sqref="K19:L19"/>
    </sheetView>
  </sheetViews>
  <sheetFormatPr defaultColWidth="9.1796875" defaultRowHeight="15.5" x14ac:dyDescent="0.35"/>
  <cols>
    <col min="1" max="1" width="9.1796875" style="1"/>
    <col min="2" max="2" width="6.453125" style="1" customWidth="1"/>
    <col min="3" max="18" width="11.54296875" style="1" customWidth="1"/>
    <col min="19" max="16384" width="9.1796875" style="1"/>
  </cols>
  <sheetData>
    <row r="1" spans="2:18" ht="35.15" customHeight="1" x14ac:dyDescent="0.35">
      <c r="B1" s="222" t="s">
        <v>65</v>
      </c>
      <c r="C1" s="222"/>
      <c r="D1" s="222"/>
      <c r="E1" s="222"/>
      <c r="F1" s="222"/>
      <c r="G1" s="222"/>
      <c r="H1" s="222"/>
      <c r="I1" s="222"/>
      <c r="J1" s="222"/>
      <c r="K1" s="222"/>
      <c r="L1" s="222"/>
      <c r="M1" s="222"/>
      <c r="N1" s="222"/>
      <c r="O1" s="222"/>
      <c r="P1" s="222"/>
      <c r="Q1" s="222"/>
      <c r="R1" s="222"/>
    </row>
    <row r="2" spans="2:18" ht="57.75" customHeight="1" thickBot="1" x14ac:dyDescent="0.4">
      <c r="B2" s="314" t="s">
        <v>66</v>
      </c>
      <c r="C2" s="314"/>
      <c r="D2" s="314"/>
      <c r="E2" s="314"/>
      <c r="F2" s="314"/>
      <c r="G2" s="314"/>
      <c r="H2" s="314"/>
      <c r="I2" s="314"/>
      <c r="J2" s="314"/>
      <c r="K2" s="314"/>
      <c r="L2" s="314"/>
      <c r="M2" s="314"/>
      <c r="N2" s="314"/>
      <c r="O2" s="314"/>
      <c r="P2" s="314"/>
      <c r="Q2" s="314"/>
      <c r="R2" s="314"/>
    </row>
    <row r="3" spans="2:18" ht="57.75" customHeight="1" thickBot="1" x14ac:dyDescent="0.4">
      <c r="B3" s="376" t="s">
        <v>140</v>
      </c>
      <c r="C3" s="315" t="s">
        <v>141</v>
      </c>
      <c r="D3" s="316"/>
      <c r="E3" s="316"/>
      <c r="F3" s="316"/>
      <c r="G3" s="316"/>
      <c r="H3" s="316"/>
      <c r="I3" s="316"/>
      <c r="J3" s="316"/>
      <c r="K3" s="316"/>
      <c r="L3" s="316"/>
      <c r="M3" s="316"/>
      <c r="N3" s="316"/>
      <c r="O3" s="316"/>
      <c r="P3" s="316"/>
      <c r="Q3" s="316"/>
      <c r="R3" s="317"/>
    </row>
    <row r="4" spans="2:18" ht="30" customHeight="1" x14ac:dyDescent="0.35">
      <c r="B4" s="377"/>
      <c r="C4" s="339" t="s">
        <v>142</v>
      </c>
      <c r="D4" s="340"/>
      <c r="E4" s="340"/>
      <c r="F4" s="340"/>
      <c r="G4" s="331"/>
      <c r="H4" s="331"/>
      <c r="I4" s="331"/>
      <c r="J4" s="331"/>
      <c r="K4" s="340" t="s">
        <v>143</v>
      </c>
      <c r="L4" s="340"/>
      <c r="M4" s="340"/>
      <c r="N4" s="340"/>
      <c r="O4" s="331"/>
      <c r="P4" s="331"/>
      <c r="Q4" s="331"/>
      <c r="R4" s="332"/>
    </row>
    <row r="5" spans="2:18" ht="36" customHeight="1" x14ac:dyDescent="0.35">
      <c r="B5" s="377"/>
      <c r="C5" s="380" t="s">
        <v>144</v>
      </c>
      <c r="D5" s="381"/>
      <c r="E5" s="381"/>
      <c r="F5" s="381"/>
      <c r="G5" s="382"/>
      <c r="H5" s="382"/>
      <c r="I5" s="382"/>
      <c r="J5" s="382"/>
      <c r="K5" s="381" t="s">
        <v>145</v>
      </c>
      <c r="L5" s="381"/>
      <c r="M5" s="381"/>
      <c r="N5" s="381"/>
      <c r="O5" s="382"/>
      <c r="P5" s="382"/>
      <c r="Q5" s="382"/>
      <c r="R5" s="383"/>
    </row>
    <row r="6" spans="2:18" ht="36" customHeight="1" x14ac:dyDescent="0.35">
      <c r="B6" s="377"/>
      <c r="C6" s="345" t="s">
        <v>146</v>
      </c>
      <c r="D6" s="319"/>
      <c r="E6" s="319"/>
      <c r="F6" s="319"/>
      <c r="G6" s="337"/>
      <c r="H6" s="337"/>
      <c r="I6" s="337"/>
      <c r="J6" s="337"/>
      <c r="K6" s="346" t="s">
        <v>147</v>
      </c>
      <c r="L6" s="346"/>
      <c r="M6" s="346"/>
      <c r="N6" s="346"/>
      <c r="O6" s="337"/>
      <c r="P6" s="337"/>
      <c r="Q6" s="337"/>
      <c r="R6" s="338"/>
    </row>
    <row r="7" spans="2:18" ht="66" customHeight="1" thickBot="1" x14ac:dyDescent="0.4">
      <c r="B7" s="377"/>
      <c r="C7" s="369" t="s">
        <v>148</v>
      </c>
      <c r="D7" s="370"/>
      <c r="E7" s="370"/>
      <c r="F7" s="370"/>
      <c r="G7" s="371"/>
      <c r="H7" s="371"/>
      <c r="I7" s="371"/>
      <c r="J7" s="371"/>
      <c r="K7" s="372" t="s">
        <v>149</v>
      </c>
      <c r="L7" s="372"/>
      <c r="M7" s="372"/>
      <c r="N7" s="372"/>
      <c r="O7" s="372"/>
      <c r="P7" s="372"/>
      <c r="Q7" s="372"/>
      <c r="R7" s="373"/>
    </row>
    <row r="8" spans="2:18" ht="31.5" customHeight="1" thickBot="1" x14ac:dyDescent="0.4">
      <c r="B8" s="377"/>
      <c r="C8" s="322" t="s">
        <v>150</v>
      </c>
      <c r="D8" s="323"/>
      <c r="E8" s="323"/>
      <c r="F8" s="323"/>
      <c r="G8" s="323"/>
      <c r="H8" s="323"/>
      <c r="I8" s="323"/>
      <c r="J8" s="323"/>
      <c r="K8" s="323"/>
      <c r="L8" s="323"/>
      <c r="M8" s="323"/>
      <c r="N8" s="323"/>
      <c r="O8" s="323"/>
      <c r="P8" s="323"/>
      <c r="Q8" s="323"/>
      <c r="R8" s="324"/>
    </row>
    <row r="9" spans="2:18" ht="29.25" customHeight="1" x14ac:dyDescent="0.35">
      <c r="B9" s="377"/>
      <c r="C9" s="325" t="s">
        <v>151</v>
      </c>
      <c r="D9" s="326"/>
      <c r="E9" s="326"/>
      <c r="F9" s="326"/>
      <c r="G9" s="327"/>
      <c r="H9" s="327"/>
      <c r="I9" s="327"/>
      <c r="J9" s="327"/>
      <c r="K9" s="326" t="s">
        <v>152</v>
      </c>
      <c r="L9" s="326"/>
      <c r="M9" s="326"/>
      <c r="N9" s="326"/>
      <c r="O9" s="328" t="s">
        <v>9</v>
      </c>
      <c r="P9" s="328"/>
      <c r="Q9" s="328"/>
      <c r="R9" s="329"/>
    </row>
    <row r="10" spans="2:18" ht="24.75" customHeight="1" x14ac:dyDescent="0.35">
      <c r="B10" s="377"/>
      <c r="C10" s="335"/>
      <c r="D10" s="320"/>
      <c r="E10" s="320"/>
      <c r="F10" s="320"/>
      <c r="G10" s="320" t="s">
        <v>153</v>
      </c>
      <c r="H10" s="320"/>
      <c r="I10" s="320"/>
      <c r="J10" s="320" t="s">
        <v>154</v>
      </c>
      <c r="K10" s="320"/>
      <c r="L10" s="320"/>
      <c r="M10" s="320" t="s">
        <v>155</v>
      </c>
      <c r="N10" s="320"/>
      <c r="O10" s="321"/>
      <c r="P10" s="320"/>
      <c r="Q10" s="320"/>
      <c r="R10" s="321"/>
    </row>
    <row r="11" spans="2:18" ht="24.75" customHeight="1" x14ac:dyDescent="0.35">
      <c r="B11" s="377"/>
      <c r="C11" s="318" t="s">
        <v>156</v>
      </c>
      <c r="D11" s="319"/>
      <c r="E11" s="319"/>
      <c r="F11" s="319"/>
      <c r="G11" s="330" t="s">
        <v>9</v>
      </c>
      <c r="H11" s="330"/>
      <c r="I11" s="330"/>
      <c r="J11" s="330" t="s">
        <v>9</v>
      </c>
      <c r="K11" s="330"/>
      <c r="L11" s="330"/>
      <c r="M11" s="330" t="s">
        <v>9</v>
      </c>
      <c r="N11" s="330"/>
      <c r="O11" s="344"/>
      <c r="P11" s="320"/>
      <c r="Q11" s="320"/>
      <c r="R11" s="321"/>
    </row>
    <row r="12" spans="2:18" ht="24.75" customHeight="1" x14ac:dyDescent="0.35">
      <c r="B12" s="377"/>
      <c r="C12" s="318" t="s">
        <v>157</v>
      </c>
      <c r="D12" s="319"/>
      <c r="E12" s="319"/>
      <c r="F12" s="319"/>
      <c r="G12" s="330" t="s">
        <v>9</v>
      </c>
      <c r="H12" s="330"/>
      <c r="I12" s="330"/>
      <c r="J12" s="330" t="s">
        <v>9</v>
      </c>
      <c r="K12" s="330"/>
      <c r="L12" s="330"/>
      <c r="M12" s="330" t="s">
        <v>9</v>
      </c>
      <c r="N12" s="330"/>
      <c r="O12" s="344"/>
      <c r="P12" s="320"/>
      <c r="Q12" s="320"/>
      <c r="R12" s="321"/>
    </row>
    <row r="13" spans="2:18" ht="24.75" customHeight="1" x14ac:dyDescent="0.35">
      <c r="B13" s="377"/>
      <c r="C13" s="318" t="s">
        <v>158</v>
      </c>
      <c r="D13" s="319"/>
      <c r="E13" s="319"/>
      <c r="F13" s="319"/>
      <c r="G13" s="330" t="s">
        <v>9</v>
      </c>
      <c r="H13" s="330"/>
      <c r="I13" s="330"/>
      <c r="J13" s="341" t="s">
        <v>9</v>
      </c>
      <c r="K13" s="342"/>
      <c r="L13" s="343"/>
      <c r="M13" s="330" t="s">
        <v>9</v>
      </c>
      <c r="N13" s="330"/>
      <c r="O13" s="344"/>
      <c r="P13" s="320"/>
      <c r="Q13" s="320"/>
      <c r="R13" s="321"/>
    </row>
    <row r="14" spans="2:18" ht="24.75" customHeight="1" thickBot="1" x14ac:dyDescent="0.4">
      <c r="B14" s="377"/>
      <c r="C14" s="333" t="s">
        <v>159</v>
      </c>
      <c r="D14" s="334"/>
      <c r="E14" s="334"/>
      <c r="F14" s="334"/>
      <c r="G14" s="336" t="s">
        <v>9</v>
      </c>
      <c r="H14" s="336"/>
      <c r="I14" s="336"/>
      <c r="J14" s="384"/>
      <c r="K14" s="385"/>
      <c r="L14" s="385"/>
      <c r="M14" s="385"/>
      <c r="N14" s="385"/>
      <c r="O14" s="385"/>
      <c r="P14" s="385"/>
      <c r="Q14" s="385"/>
      <c r="R14" s="386"/>
    </row>
    <row r="15" spans="2:18" ht="24.75" customHeight="1" thickBot="1" x14ac:dyDescent="0.4">
      <c r="B15" s="377"/>
      <c r="C15" s="348" t="s">
        <v>160</v>
      </c>
      <c r="D15" s="349"/>
      <c r="E15" s="349"/>
      <c r="F15" s="350"/>
      <c r="G15" s="312" t="s">
        <v>9</v>
      </c>
      <c r="H15" s="313"/>
      <c r="I15" s="313"/>
      <c r="J15" s="348" t="s">
        <v>161</v>
      </c>
      <c r="K15" s="349"/>
      <c r="L15" s="349"/>
      <c r="M15" s="312" t="s">
        <v>9</v>
      </c>
      <c r="N15" s="313"/>
      <c r="O15" s="313"/>
      <c r="P15" s="28"/>
      <c r="Q15" s="28"/>
      <c r="R15" s="29"/>
    </row>
    <row r="16" spans="2:18" ht="24.75" customHeight="1" thickBot="1" x14ac:dyDescent="0.4">
      <c r="B16" s="377"/>
      <c r="C16" s="30"/>
      <c r="D16" s="31"/>
      <c r="E16" s="31"/>
      <c r="F16" s="32" t="s">
        <v>162</v>
      </c>
      <c r="G16" s="312" t="s">
        <v>9</v>
      </c>
      <c r="H16" s="313"/>
      <c r="I16" s="313"/>
      <c r="J16" s="33"/>
      <c r="K16" s="33"/>
      <c r="L16" s="33" t="s">
        <v>163</v>
      </c>
      <c r="M16" s="312" t="s">
        <v>9</v>
      </c>
      <c r="N16" s="313"/>
      <c r="O16" s="313"/>
      <c r="P16" s="28"/>
      <c r="Q16" s="28"/>
      <c r="R16" s="29"/>
    </row>
    <row r="17" spans="2:18" ht="24.75" customHeight="1" thickBot="1" x14ac:dyDescent="0.4">
      <c r="B17" s="377"/>
      <c r="C17" s="30"/>
      <c r="D17" s="31"/>
      <c r="E17" s="31"/>
      <c r="F17" s="32" t="s">
        <v>164</v>
      </c>
      <c r="G17" s="312" t="s">
        <v>9</v>
      </c>
      <c r="H17" s="313"/>
      <c r="I17" s="313"/>
      <c r="J17" s="33"/>
      <c r="K17" s="33"/>
      <c r="L17" s="33" t="s">
        <v>165</v>
      </c>
      <c r="M17" s="312" t="s">
        <v>9</v>
      </c>
      <c r="N17" s="313"/>
      <c r="O17" s="313"/>
      <c r="P17" s="28"/>
      <c r="Q17" s="28"/>
      <c r="R17" s="29"/>
    </row>
    <row r="18" spans="2:18" ht="24.75" customHeight="1" thickBot="1" x14ac:dyDescent="0.4">
      <c r="B18" s="377"/>
      <c r="C18" s="351" t="s">
        <v>166</v>
      </c>
      <c r="D18" s="352"/>
      <c r="E18" s="352"/>
      <c r="F18" s="353"/>
      <c r="G18" s="312" t="s">
        <v>9</v>
      </c>
      <c r="H18" s="313"/>
      <c r="I18" s="313"/>
      <c r="J18" s="354" t="s">
        <v>167</v>
      </c>
      <c r="K18" s="355"/>
      <c r="L18" s="355"/>
      <c r="M18" s="312" t="s">
        <v>9</v>
      </c>
      <c r="N18" s="313"/>
      <c r="O18" s="313"/>
      <c r="P18" s="28"/>
      <c r="Q18" s="28"/>
      <c r="R18" s="29"/>
    </row>
    <row r="19" spans="2:18" ht="24.75" customHeight="1" thickBot="1" x14ac:dyDescent="0.4">
      <c r="B19" s="378"/>
      <c r="C19" s="360" t="s">
        <v>124</v>
      </c>
      <c r="D19" s="361"/>
      <c r="E19" s="361"/>
      <c r="F19" s="361"/>
      <c r="G19" s="362"/>
      <c r="H19" s="298"/>
      <c r="I19" s="298"/>
      <c r="J19" s="363"/>
      <c r="K19" s="364" t="s">
        <v>125</v>
      </c>
      <c r="L19" s="358"/>
      <c r="M19" s="356"/>
      <c r="N19" s="357"/>
      <c r="O19" s="358" t="s">
        <v>126</v>
      </c>
      <c r="P19" s="358"/>
      <c r="Q19" s="359"/>
      <c r="R19" s="305"/>
    </row>
    <row r="20" spans="2:18" ht="41.25" customHeight="1" x14ac:dyDescent="0.35">
      <c r="B20" s="379" t="s">
        <v>127</v>
      </c>
      <c r="C20" s="379"/>
      <c r="D20" s="379"/>
      <c r="E20" s="379"/>
      <c r="F20" s="379"/>
      <c r="G20" s="379"/>
      <c r="H20" s="379"/>
      <c r="I20" s="379"/>
      <c r="J20" s="379"/>
      <c r="K20" s="379"/>
      <c r="L20" s="379"/>
      <c r="M20" s="379"/>
      <c r="N20" s="379"/>
      <c r="O20" s="379"/>
      <c r="P20" s="379"/>
      <c r="Q20" s="379"/>
      <c r="R20" s="379"/>
    </row>
    <row r="21" spans="2:18" s="10" customFormat="1" ht="32.25" customHeight="1" x14ac:dyDescent="0.5">
      <c r="B21" s="74" t="s">
        <v>168</v>
      </c>
      <c r="C21" s="347"/>
      <c r="D21" s="347"/>
      <c r="E21" s="347"/>
      <c r="F21" s="347"/>
      <c r="G21" s="347"/>
      <c r="H21" s="347"/>
      <c r="I21" s="347"/>
      <c r="J21" s="347"/>
      <c r="K21" s="347"/>
      <c r="L21" s="347"/>
      <c r="M21" s="347"/>
      <c r="N21" s="347"/>
      <c r="O21" s="347"/>
      <c r="P21" s="347"/>
      <c r="Q21" s="347"/>
      <c r="R21" s="347"/>
    </row>
    <row r="22" spans="2:18" ht="23" x14ac:dyDescent="0.35">
      <c r="B22" s="374" t="s">
        <v>291</v>
      </c>
      <c r="C22" s="375"/>
      <c r="D22" s="375"/>
      <c r="E22" s="375"/>
      <c r="F22" s="375"/>
      <c r="G22" s="375"/>
      <c r="H22" s="375"/>
      <c r="I22" s="375"/>
      <c r="J22" s="375"/>
      <c r="K22" s="375"/>
      <c r="L22" s="375"/>
      <c r="M22" s="375"/>
      <c r="N22" s="375"/>
      <c r="O22" s="375"/>
      <c r="P22" s="375"/>
      <c r="Q22" s="375"/>
      <c r="R22" s="375"/>
    </row>
    <row r="23" spans="2:18" ht="42" customHeight="1" x14ac:dyDescent="0.5">
      <c r="B23" s="74" t="s">
        <v>169</v>
      </c>
      <c r="C23" s="347"/>
      <c r="D23" s="347"/>
      <c r="E23" s="347"/>
      <c r="F23" s="347"/>
      <c r="G23" s="347"/>
      <c r="H23" s="347"/>
      <c r="I23" s="347"/>
      <c r="J23" s="347"/>
      <c r="K23" s="347"/>
      <c r="L23" s="347"/>
      <c r="M23" s="347"/>
      <c r="N23" s="347"/>
      <c r="O23" s="347"/>
      <c r="P23" s="347"/>
      <c r="Q23" s="347"/>
      <c r="R23" s="347"/>
    </row>
    <row r="24" spans="2:18" ht="66" customHeight="1" thickBot="1" x14ac:dyDescent="0.4">
      <c r="B24" s="365" t="s">
        <v>292</v>
      </c>
      <c r="C24" s="365"/>
      <c r="D24" s="365"/>
      <c r="E24" s="365"/>
      <c r="F24" s="365"/>
      <c r="G24" s="365"/>
      <c r="H24" s="365"/>
      <c r="I24" s="365"/>
      <c r="J24" s="365"/>
      <c r="K24" s="365"/>
      <c r="L24" s="365"/>
      <c r="M24" s="365"/>
      <c r="N24" s="365"/>
      <c r="O24" s="365"/>
      <c r="P24" s="365"/>
      <c r="Q24" s="365"/>
      <c r="R24" s="365"/>
    </row>
    <row r="25" spans="2:18" ht="30" customHeight="1" thickBot="1" x14ac:dyDescent="0.4">
      <c r="B25" s="366" t="s">
        <v>170</v>
      </c>
      <c r="C25" s="367"/>
      <c r="D25" s="367"/>
      <c r="E25" s="367"/>
      <c r="F25" s="367"/>
      <c r="G25" s="367"/>
      <c r="H25" s="367"/>
      <c r="I25" s="367"/>
      <c r="J25" s="367"/>
      <c r="K25" s="367"/>
      <c r="L25" s="367"/>
      <c r="M25" s="367"/>
      <c r="N25" s="367"/>
      <c r="O25" s="367"/>
      <c r="P25" s="367"/>
      <c r="Q25" s="367"/>
      <c r="R25" s="368"/>
    </row>
  </sheetData>
  <mergeCells count="71">
    <mergeCell ref="B1:R1"/>
    <mergeCell ref="B24:R24"/>
    <mergeCell ref="B25:R25"/>
    <mergeCell ref="C7:F7"/>
    <mergeCell ref="G7:J7"/>
    <mergeCell ref="K7:R7"/>
    <mergeCell ref="B21:R21"/>
    <mergeCell ref="B22:R22"/>
    <mergeCell ref="B3:B19"/>
    <mergeCell ref="B20:R20"/>
    <mergeCell ref="C5:F5"/>
    <mergeCell ref="G5:J5"/>
    <mergeCell ref="K5:N5"/>
    <mergeCell ref="O5:R5"/>
    <mergeCell ref="J14:R14"/>
    <mergeCell ref="J11:L11"/>
    <mergeCell ref="B23:R23"/>
    <mergeCell ref="C15:F15"/>
    <mergeCell ref="C18:F18"/>
    <mergeCell ref="G15:I15"/>
    <mergeCell ref="G18:I18"/>
    <mergeCell ref="J15:L15"/>
    <mergeCell ref="J18:L18"/>
    <mergeCell ref="M19:N19"/>
    <mergeCell ref="O19:P19"/>
    <mergeCell ref="Q19:R19"/>
    <mergeCell ref="C19:F19"/>
    <mergeCell ref="G19:J19"/>
    <mergeCell ref="K19:L19"/>
    <mergeCell ref="M15:O15"/>
    <mergeCell ref="M18:O18"/>
    <mergeCell ref="G16:I16"/>
    <mergeCell ref="O6:R6"/>
    <mergeCell ref="C4:F4"/>
    <mergeCell ref="G4:J4"/>
    <mergeCell ref="K4:N4"/>
    <mergeCell ref="J13:L13"/>
    <mergeCell ref="M11:O11"/>
    <mergeCell ref="M12:O12"/>
    <mergeCell ref="M13:O13"/>
    <mergeCell ref="C6:F6"/>
    <mergeCell ref="G6:J6"/>
    <mergeCell ref="K6:N6"/>
    <mergeCell ref="P10:R10"/>
    <mergeCell ref="P11:R11"/>
    <mergeCell ref="P12:R12"/>
    <mergeCell ref="P13:R13"/>
    <mergeCell ref="C14:F14"/>
    <mergeCell ref="C10:F10"/>
    <mergeCell ref="C11:F11"/>
    <mergeCell ref="G10:I10"/>
    <mergeCell ref="G13:I13"/>
    <mergeCell ref="G14:I14"/>
    <mergeCell ref="G11:I11"/>
    <mergeCell ref="G12:I12"/>
    <mergeCell ref="M16:O16"/>
    <mergeCell ref="G17:I17"/>
    <mergeCell ref="M17:O17"/>
    <mergeCell ref="B2:R2"/>
    <mergeCell ref="C3:R3"/>
    <mergeCell ref="C13:F13"/>
    <mergeCell ref="C12:F12"/>
    <mergeCell ref="J10:L10"/>
    <mergeCell ref="M10:O10"/>
    <mergeCell ref="C8:R8"/>
    <mergeCell ref="C9:F9"/>
    <mergeCell ref="G9:J9"/>
    <mergeCell ref="O9:R9"/>
    <mergeCell ref="K9:N9"/>
    <mergeCell ref="J12:L12"/>
    <mergeCell ref="O4:R4"/>
  </mergeCells>
  <conditionalFormatting sqref="C19:F19 K19:L19 O19:P19">
    <cfRule type="expression" dxfId="33" priority="5">
      <formula>$G$6="Recall"</formula>
    </cfRule>
  </conditionalFormatting>
  <conditionalFormatting sqref="G5:J5 O5:R5">
    <cfRule type="cellIs" dxfId="32" priority="4" operator="equal">
      <formula>"Please Select"</formula>
    </cfRule>
  </conditionalFormatting>
  <conditionalFormatting sqref="G5:J5">
    <cfRule type="cellIs" dxfId="31" priority="3" operator="equal">
      <formula>"Yes"</formula>
    </cfRule>
  </conditionalFormatting>
  <conditionalFormatting sqref="G6:J6 O6:R6 G7">
    <cfRule type="cellIs" dxfId="30" priority="1" operator="equal">
      <formula>"NO"</formula>
    </cfRule>
  </conditionalFormatting>
  <conditionalFormatting sqref="O5:R5">
    <cfRule type="cellIs" dxfId="29" priority="2" operator="equal">
      <formula>"Yes"</formula>
    </cfRule>
  </conditionalFormatting>
  <hyperlinks>
    <hyperlink ref="B22" r:id="rId1" xr:uid="{BD10A5D6-EE3B-428D-B2BE-76E995432C1E}"/>
  </hyperlinks>
  <pageMargins left="0.11811023622047245" right="0.11811023622047245" top="0.15748031496062992" bottom="0.15748031496062992" header="0" footer="0"/>
  <pageSetup paperSize="8" scale="66" orientation="portrait" r:id="rId2"/>
  <headerFooter>
    <oddFooter xml:space="preserve">&amp;C_x000D_&amp;1#&amp;"Calibri"&amp;10&amp;K000000 BUSINESS USE </oddFooter>
  </headerFooter>
  <drawing r:id="rId3"/>
  <legacyDrawing r:id="rId4"/>
  <oleObjects>
    <mc:AlternateContent xmlns:mc="http://schemas.openxmlformats.org/markup-compatibility/2006">
      <mc:Choice Requires="x14">
        <oleObject progId="Document" dvAspect="DVASPECT_ICON" shapeId="5121" r:id="rId5">
          <objectPr defaultSize="0" autoPict="0" r:id="rId6">
            <anchor moveWithCells="1">
              <from>
                <xdr:col>18</xdr:col>
                <xdr:colOff>88900</xdr:colOff>
                <xdr:row>6</xdr:row>
                <xdr:rowOff>19050</xdr:rowOff>
              </from>
              <to>
                <xdr:col>19</xdr:col>
                <xdr:colOff>527050</xdr:colOff>
                <xdr:row>6</xdr:row>
                <xdr:rowOff>800100</xdr:rowOff>
              </to>
            </anchor>
          </objectPr>
        </oleObject>
      </mc:Choice>
      <mc:Fallback>
        <oleObject progId="Document" dvAspect="DVASPECT_ICON" shapeId="5121" r:id="rId5"/>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Lists!$C$2:$C$4</xm:f>
          </x14:formula1>
          <xm:sqref>O9:R9</xm:sqref>
        </x14:dataValidation>
        <x14:dataValidation type="list" allowBlank="1" showInputMessage="1" showErrorMessage="1" xr:uid="{00000000-0002-0000-0400-000001000000}">
          <x14:formula1>
            <xm:f>Lists!$C$2:$C$5</xm:f>
          </x14:formula1>
          <xm:sqref>G14:G18 H14:I14 M18:O18 M15:M17 N15:O15 G11:O13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pageSetUpPr fitToPage="1"/>
  </sheetPr>
  <dimension ref="B1:S75"/>
  <sheetViews>
    <sheetView showGridLines="0" zoomScaleNormal="100" zoomScaleSheetLayoutView="85" zoomScalePageLayoutView="25" workbookViewId="0">
      <selection activeCell="B72" sqref="B72:R72"/>
    </sheetView>
  </sheetViews>
  <sheetFormatPr defaultColWidth="9.1796875" defaultRowHeight="15.5" x14ac:dyDescent="0.35"/>
  <cols>
    <col min="1" max="1" width="9.1796875" style="34"/>
    <col min="2" max="2" width="6.453125" style="34" customWidth="1"/>
    <col min="3" max="18" width="11.54296875" style="34" customWidth="1"/>
    <col min="19" max="16384" width="9.1796875" style="34"/>
  </cols>
  <sheetData>
    <row r="1" spans="2:19" ht="35.15" customHeight="1" thickBot="1" x14ac:dyDescent="0.4">
      <c r="B1" s="222" t="s">
        <v>65</v>
      </c>
      <c r="C1" s="222"/>
      <c r="D1" s="222"/>
      <c r="E1" s="222"/>
      <c r="F1" s="222"/>
      <c r="G1" s="222"/>
      <c r="H1" s="222"/>
      <c r="I1" s="222"/>
      <c r="J1" s="222"/>
      <c r="K1" s="222"/>
      <c r="L1" s="222"/>
      <c r="M1" s="222"/>
      <c r="N1" s="222"/>
      <c r="O1" s="222"/>
      <c r="P1" s="222"/>
      <c r="Q1" s="222"/>
      <c r="R1" s="222"/>
    </row>
    <row r="2" spans="2:19" ht="57.75" customHeight="1" thickBot="1" x14ac:dyDescent="0.4">
      <c r="B2" s="421" t="s">
        <v>66</v>
      </c>
      <c r="C2" s="422"/>
      <c r="D2" s="422"/>
      <c r="E2" s="422"/>
      <c r="F2" s="422"/>
      <c r="G2" s="422"/>
      <c r="H2" s="422"/>
      <c r="I2" s="422"/>
      <c r="J2" s="422"/>
      <c r="K2" s="422"/>
      <c r="L2" s="422"/>
      <c r="M2" s="422"/>
      <c r="N2" s="422"/>
      <c r="O2" s="422"/>
      <c r="P2" s="422"/>
      <c r="Q2" s="422"/>
      <c r="R2" s="423"/>
    </row>
    <row r="3" spans="2:19" ht="54.75" customHeight="1" x14ac:dyDescent="0.35">
      <c r="B3" s="435" t="s">
        <v>171</v>
      </c>
      <c r="C3" s="424" t="s">
        <v>172</v>
      </c>
      <c r="D3" s="425"/>
      <c r="E3" s="425"/>
      <c r="F3" s="425"/>
      <c r="G3" s="425"/>
      <c r="H3" s="425"/>
      <c r="I3" s="425"/>
      <c r="J3" s="425"/>
      <c r="K3" s="425"/>
      <c r="L3" s="425"/>
      <c r="M3" s="425"/>
      <c r="N3" s="425"/>
      <c r="O3" s="425"/>
      <c r="P3" s="425"/>
      <c r="Q3" s="425"/>
      <c r="R3" s="426"/>
    </row>
    <row r="4" spans="2:19" ht="21.75" customHeight="1" x14ac:dyDescent="0.35">
      <c r="B4" s="436"/>
      <c r="C4" s="387" t="s">
        <v>173</v>
      </c>
      <c r="D4" s="387"/>
      <c r="E4" s="387"/>
      <c r="F4" s="395" t="s">
        <v>9</v>
      </c>
      <c r="G4" s="395"/>
      <c r="H4" s="427" t="s">
        <v>174</v>
      </c>
      <c r="I4" s="428"/>
      <c r="J4" s="428"/>
      <c r="K4" s="429"/>
      <c r="L4" s="395" t="s">
        <v>9</v>
      </c>
      <c r="M4" s="395"/>
      <c r="N4" s="427" t="s">
        <v>175</v>
      </c>
      <c r="O4" s="428"/>
      <c r="P4" s="429"/>
      <c r="Q4" s="395" t="s">
        <v>9</v>
      </c>
      <c r="R4" s="396"/>
    </row>
    <row r="5" spans="2:19" ht="24.75" customHeight="1" x14ac:dyDescent="0.35">
      <c r="B5" s="436"/>
      <c r="C5" s="430" t="s">
        <v>124</v>
      </c>
      <c r="D5" s="430"/>
      <c r="E5" s="430"/>
      <c r="F5" s="430"/>
      <c r="G5" s="395"/>
      <c r="H5" s="395"/>
      <c r="I5" s="395"/>
      <c r="J5" s="395"/>
      <c r="K5" s="431" t="s">
        <v>125</v>
      </c>
      <c r="L5" s="431"/>
      <c r="M5" s="432"/>
      <c r="N5" s="432"/>
      <c r="O5" s="431" t="s">
        <v>126</v>
      </c>
      <c r="P5" s="431"/>
      <c r="Q5" s="433"/>
      <c r="R5" s="434"/>
    </row>
    <row r="6" spans="2:19" ht="24.75" customHeight="1" x14ac:dyDescent="0.35">
      <c r="B6" s="436"/>
      <c r="C6" s="430" t="s">
        <v>176</v>
      </c>
      <c r="D6" s="430"/>
      <c r="E6" s="430"/>
      <c r="F6" s="430"/>
      <c r="G6" s="78"/>
      <c r="H6" s="143"/>
      <c r="I6" s="143"/>
      <c r="J6" s="79"/>
      <c r="K6" s="431" t="s">
        <v>125</v>
      </c>
      <c r="L6" s="431"/>
      <c r="M6" s="437"/>
      <c r="N6" s="438"/>
      <c r="O6" s="431" t="s">
        <v>126</v>
      </c>
      <c r="P6" s="431"/>
      <c r="Q6" s="433"/>
      <c r="R6" s="434"/>
    </row>
    <row r="7" spans="2:19" s="36" customFormat="1" ht="12.75" customHeight="1" thickBot="1" x14ac:dyDescent="0.55000000000000004">
      <c r="B7" s="35"/>
      <c r="C7" s="35"/>
      <c r="D7" s="35"/>
      <c r="E7" s="35"/>
      <c r="F7" s="35"/>
      <c r="G7" s="35"/>
      <c r="H7" s="35"/>
      <c r="I7" s="35"/>
      <c r="J7" s="35"/>
      <c r="K7" s="35"/>
      <c r="L7" s="35"/>
      <c r="M7" s="35"/>
      <c r="N7" s="35"/>
      <c r="O7" s="35"/>
      <c r="P7" s="35"/>
      <c r="Q7" s="35"/>
      <c r="S7" s="35"/>
    </row>
    <row r="8" spans="2:19" ht="26.25" customHeight="1" x14ac:dyDescent="0.35">
      <c r="B8" s="389" t="s">
        <v>177</v>
      </c>
      <c r="C8" s="412" t="s">
        <v>178</v>
      </c>
      <c r="D8" s="413"/>
      <c r="E8" s="413"/>
      <c r="F8" s="413"/>
      <c r="G8" s="413"/>
      <c r="H8" s="413"/>
      <c r="I8" s="413"/>
      <c r="J8" s="413"/>
      <c r="K8" s="413"/>
      <c r="L8" s="413"/>
      <c r="M8" s="413"/>
      <c r="N8" s="413"/>
      <c r="O8" s="413"/>
      <c r="P8" s="413"/>
      <c r="Q8" s="413"/>
      <c r="R8" s="414"/>
    </row>
    <row r="9" spans="2:19" ht="21.75" customHeight="1" x14ac:dyDescent="0.35">
      <c r="B9" s="390"/>
      <c r="C9" s="403" t="s">
        <v>179</v>
      </c>
      <c r="D9" s="387" t="s">
        <v>180</v>
      </c>
      <c r="E9" s="387"/>
      <c r="F9" s="382">
        <f>'1-PAN Form'!I35</f>
        <v>0</v>
      </c>
      <c r="G9" s="382"/>
      <c r="H9" s="382"/>
      <c r="I9" s="387" t="s">
        <v>181</v>
      </c>
      <c r="J9" s="387"/>
      <c r="K9" s="382">
        <f>'2-Comm Report'!G4</f>
        <v>0</v>
      </c>
      <c r="L9" s="382"/>
      <c r="M9" s="382"/>
      <c r="N9" s="387" t="s">
        <v>182</v>
      </c>
      <c r="O9" s="387"/>
      <c r="P9" s="404">
        <f>'1-PAN Form'!Q32</f>
        <v>0</v>
      </c>
      <c r="Q9" s="382"/>
      <c r="R9" s="383"/>
    </row>
    <row r="10" spans="2:19" ht="21.75" customHeight="1" x14ac:dyDescent="0.35">
      <c r="B10" s="390"/>
      <c r="C10" s="403"/>
      <c r="D10" s="387" t="s">
        <v>183</v>
      </c>
      <c r="E10" s="387"/>
      <c r="F10" s="406">
        <f>'1-PAN Form'!Q35</f>
        <v>0</v>
      </c>
      <c r="G10" s="406"/>
      <c r="H10" s="406"/>
      <c r="I10" s="387" t="s">
        <v>184</v>
      </c>
      <c r="J10" s="387"/>
      <c r="K10" s="382">
        <f>'1-PAN Form'!I34</f>
        <v>0</v>
      </c>
      <c r="L10" s="382"/>
      <c r="M10" s="382"/>
      <c r="N10" s="387" t="s">
        <v>185</v>
      </c>
      <c r="O10" s="387"/>
      <c r="P10" s="388"/>
      <c r="Q10" s="388"/>
      <c r="R10" s="408"/>
    </row>
    <row r="11" spans="2:19" ht="21.75" customHeight="1" x14ac:dyDescent="0.35">
      <c r="B11" s="390"/>
      <c r="C11" s="403"/>
      <c r="D11" s="387" t="s">
        <v>186</v>
      </c>
      <c r="E11" s="387"/>
      <c r="F11" s="382">
        <f>'1-PAN Form'!C41</f>
        <v>0</v>
      </c>
      <c r="G11" s="382"/>
      <c r="H11" s="382"/>
      <c r="I11" s="387" t="s">
        <v>187</v>
      </c>
      <c r="J11" s="387"/>
      <c r="K11" s="407">
        <f>'1-PAN Form'!G41</f>
        <v>0</v>
      </c>
      <c r="L11" s="407"/>
      <c r="M11" s="407"/>
      <c r="N11" s="387" t="s">
        <v>188</v>
      </c>
      <c r="O11" s="387"/>
      <c r="P11" s="382">
        <f>'1-PAN Form'!I41</f>
        <v>0</v>
      </c>
      <c r="Q11" s="382"/>
      <c r="R11" s="383"/>
    </row>
    <row r="12" spans="2:19" ht="21.75" customHeight="1" x14ac:dyDescent="0.35">
      <c r="B12" s="390"/>
      <c r="C12" s="403"/>
      <c r="D12" s="387" t="s">
        <v>189</v>
      </c>
      <c r="E12" s="387"/>
      <c r="F12" s="382">
        <f>'1-PAN Form'!I46</f>
        <v>0</v>
      </c>
      <c r="G12" s="382"/>
      <c r="H12" s="382"/>
      <c r="I12" s="387" t="s">
        <v>190</v>
      </c>
      <c r="J12" s="387"/>
      <c r="K12" s="388"/>
      <c r="L12" s="388"/>
      <c r="M12" s="388"/>
      <c r="N12" s="387" t="s">
        <v>191</v>
      </c>
      <c r="O12" s="387"/>
      <c r="P12" s="392"/>
      <c r="Q12" s="392"/>
      <c r="R12" s="393"/>
    </row>
    <row r="13" spans="2:19" ht="21.75" customHeight="1" x14ac:dyDescent="0.35">
      <c r="B13" s="390"/>
      <c r="C13" s="403"/>
      <c r="D13" s="387" t="s">
        <v>192</v>
      </c>
      <c r="E13" s="387"/>
      <c r="F13" s="392"/>
      <c r="G13" s="392"/>
      <c r="H13" s="392"/>
      <c r="I13" s="387" t="s">
        <v>193</v>
      </c>
      <c r="J13" s="387"/>
      <c r="K13" s="394">
        <f>'1-PAN Form'!Q47</f>
        <v>0</v>
      </c>
      <c r="L13" s="394"/>
      <c r="M13" s="394"/>
      <c r="N13" s="387" t="s">
        <v>194</v>
      </c>
      <c r="O13" s="387"/>
      <c r="P13" s="395" t="s">
        <v>9</v>
      </c>
      <c r="Q13" s="395"/>
      <c r="R13" s="396"/>
    </row>
    <row r="14" spans="2:19" s="37" customFormat="1" ht="10.5" customHeight="1" x14ac:dyDescent="0.35">
      <c r="B14" s="390"/>
      <c r="C14" s="400"/>
      <c r="D14" s="401"/>
      <c r="E14" s="401"/>
      <c r="F14" s="401"/>
      <c r="G14" s="401"/>
      <c r="H14" s="401"/>
      <c r="I14" s="401"/>
      <c r="J14" s="401"/>
      <c r="K14" s="401"/>
      <c r="L14" s="401"/>
      <c r="M14" s="401"/>
      <c r="N14" s="401"/>
      <c r="O14" s="401"/>
      <c r="P14" s="401"/>
      <c r="Q14" s="401"/>
      <c r="R14" s="402"/>
    </row>
    <row r="15" spans="2:19" s="37" customFormat="1" ht="20.25" customHeight="1" x14ac:dyDescent="0.35">
      <c r="B15" s="390"/>
      <c r="C15" s="403" t="s">
        <v>195</v>
      </c>
      <c r="D15" s="387" t="s">
        <v>180</v>
      </c>
      <c r="E15" s="387"/>
      <c r="F15" s="415">
        <f>'1-PAN Form'!I35</f>
        <v>0</v>
      </c>
      <c r="G15" s="416"/>
      <c r="H15" s="417"/>
      <c r="I15" s="387" t="s">
        <v>181</v>
      </c>
      <c r="J15" s="387"/>
      <c r="K15" s="382">
        <f>'2-Comm Report'!G4</f>
        <v>0</v>
      </c>
      <c r="L15" s="382"/>
      <c r="M15" s="382"/>
      <c r="N15" s="387" t="s">
        <v>182</v>
      </c>
      <c r="O15" s="387"/>
      <c r="P15" s="404">
        <f>'1-PAN Form'!Q32</f>
        <v>0</v>
      </c>
      <c r="Q15" s="382"/>
      <c r="R15" s="383"/>
    </row>
    <row r="16" spans="2:19" s="37" customFormat="1" ht="20.25" customHeight="1" x14ac:dyDescent="0.35">
      <c r="B16" s="390"/>
      <c r="C16" s="403"/>
      <c r="D16" s="387" t="s">
        <v>183</v>
      </c>
      <c r="E16" s="387"/>
      <c r="F16" s="418">
        <f>'1-PAN Form'!Q35</f>
        <v>0</v>
      </c>
      <c r="G16" s="419"/>
      <c r="H16" s="420"/>
      <c r="I16" s="387" t="s">
        <v>184</v>
      </c>
      <c r="J16" s="387"/>
      <c r="K16" s="382">
        <f>'1-PAN Form'!I34</f>
        <v>0</v>
      </c>
      <c r="L16" s="382"/>
      <c r="M16" s="382"/>
      <c r="N16" s="387" t="s">
        <v>185</v>
      </c>
      <c r="O16" s="387"/>
      <c r="P16" s="388"/>
      <c r="Q16" s="388"/>
      <c r="R16" s="408"/>
    </row>
    <row r="17" spans="2:18" s="37" customFormat="1" ht="20.25" customHeight="1" x14ac:dyDescent="0.35">
      <c r="B17" s="390"/>
      <c r="C17" s="403"/>
      <c r="D17" s="387" t="s">
        <v>186</v>
      </c>
      <c r="E17" s="387"/>
      <c r="F17" s="415">
        <f>'1-PAN Form'!C42</f>
        <v>0</v>
      </c>
      <c r="G17" s="416"/>
      <c r="H17" s="417"/>
      <c r="I17" s="387" t="s">
        <v>187</v>
      </c>
      <c r="J17" s="387"/>
      <c r="K17" s="407" t="str">
        <f>'1-PAN Form'!G42</f>
        <v/>
      </c>
      <c r="L17" s="407"/>
      <c r="M17" s="407"/>
      <c r="N17" s="387" t="s">
        <v>188</v>
      </c>
      <c r="O17" s="387"/>
      <c r="P17" s="382" t="str">
        <f>'1-PAN Form'!I42</f>
        <v/>
      </c>
      <c r="Q17" s="382"/>
      <c r="R17" s="383"/>
    </row>
    <row r="18" spans="2:18" ht="20.25" customHeight="1" x14ac:dyDescent="0.35">
      <c r="B18" s="390"/>
      <c r="C18" s="403"/>
      <c r="D18" s="387" t="s">
        <v>189</v>
      </c>
      <c r="E18" s="387"/>
      <c r="F18" s="415">
        <f>'1-PAN Form'!I46</f>
        <v>0</v>
      </c>
      <c r="G18" s="416"/>
      <c r="H18" s="417"/>
      <c r="I18" s="387" t="s">
        <v>190</v>
      </c>
      <c r="J18" s="387"/>
      <c r="K18" s="388"/>
      <c r="L18" s="388"/>
      <c r="M18" s="388"/>
      <c r="N18" s="387" t="s">
        <v>191</v>
      </c>
      <c r="O18" s="387"/>
      <c r="P18" s="392"/>
      <c r="Q18" s="392"/>
      <c r="R18" s="393"/>
    </row>
    <row r="19" spans="2:18" ht="20.25" customHeight="1" x14ac:dyDescent="0.35">
      <c r="B19" s="390"/>
      <c r="C19" s="403"/>
      <c r="D19" s="387" t="s">
        <v>192</v>
      </c>
      <c r="E19" s="387"/>
      <c r="F19" s="409"/>
      <c r="G19" s="410"/>
      <c r="H19" s="411"/>
      <c r="I19" s="387" t="s">
        <v>193</v>
      </c>
      <c r="J19" s="387"/>
      <c r="K19" s="394">
        <f>'1-PAN Form'!Q47</f>
        <v>0</v>
      </c>
      <c r="L19" s="394"/>
      <c r="M19" s="394"/>
      <c r="N19" s="387" t="s">
        <v>194</v>
      </c>
      <c r="O19" s="387"/>
      <c r="P19" s="395" t="s">
        <v>9</v>
      </c>
      <c r="Q19" s="395"/>
      <c r="R19" s="396"/>
    </row>
    <row r="20" spans="2:18" s="37" customFormat="1" ht="10.5" customHeight="1" x14ac:dyDescent="0.35">
      <c r="B20" s="390"/>
      <c r="C20" s="400"/>
      <c r="D20" s="401"/>
      <c r="E20" s="401"/>
      <c r="F20" s="401"/>
      <c r="G20" s="401"/>
      <c r="H20" s="401"/>
      <c r="I20" s="401"/>
      <c r="J20" s="401"/>
      <c r="K20" s="401"/>
      <c r="L20" s="401"/>
      <c r="M20" s="401"/>
      <c r="N20" s="401"/>
      <c r="O20" s="401"/>
      <c r="P20" s="401"/>
      <c r="Q20" s="401"/>
      <c r="R20" s="402"/>
    </row>
    <row r="21" spans="2:18" s="37" customFormat="1" ht="20.25" customHeight="1" x14ac:dyDescent="0.35">
      <c r="B21" s="390"/>
      <c r="C21" s="403" t="s">
        <v>196</v>
      </c>
      <c r="D21" s="387" t="s">
        <v>180</v>
      </c>
      <c r="E21" s="387"/>
      <c r="F21" s="382">
        <f>'1-PAN Form'!I35</f>
        <v>0</v>
      </c>
      <c r="G21" s="382"/>
      <c r="H21" s="382"/>
      <c r="I21" s="387" t="s">
        <v>181</v>
      </c>
      <c r="J21" s="387"/>
      <c r="K21" s="382">
        <f>'2-Comm Report'!G4</f>
        <v>0</v>
      </c>
      <c r="L21" s="382"/>
      <c r="M21" s="382"/>
      <c r="N21" s="387" t="s">
        <v>182</v>
      </c>
      <c r="O21" s="387"/>
      <c r="P21" s="404">
        <f>'1-PAN Form'!Q32</f>
        <v>0</v>
      </c>
      <c r="Q21" s="382"/>
      <c r="R21" s="383"/>
    </row>
    <row r="22" spans="2:18" s="37" customFormat="1" ht="20.25" customHeight="1" x14ac:dyDescent="0.35">
      <c r="B22" s="390"/>
      <c r="C22" s="403"/>
      <c r="D22" s="387" t="s">
        <v>183</v>
      </c>
      <c r="E22" s="387"/>
      <c r="F22" s="405">
        <f>'1-PAN Form'!Q35</f>
        <v>0</v>
      </c>
      <c r="G22" s="406"/>
      <c r="H22" s="406"/>
      <c r="I22" s="387" t="s">
        <v>184</v>
      </c>
      <c r="J22" s="387"/>
      <c r="K22" s="382">
        <f>'1-PAN Form'!I34</f>
        <v>0</v>
      </c>
      <c r="L22" s="382"/>
      <c r="M22" s="382"/>
      <c r="N22" s="387" t="s">
        <v>185</v>
      </c>
      <c r="O22" s="387"/>
      <c r="P22" s="388"/>
      <c r="Q22" s="388"/>
      <c r="R22" s="408"/>
    </row>
    <row r="23" spans="2:18" s="37" customFormat="1" ht="20.25" customHeight="1" x14ac:dyDescent="0.35">
      <c r="B23" s="390"/>
      <c r="C23" s="403"/>
      <c r="D23" s="387" t="s">
        <v>186</v>
      </c>
      <c r="E23" s="387"/>
      <c r="F23" s="382">
        <f>'1-PAN Form'!C43</f>
        <v>0</v>
      </c>
      <c r="G23" s="382"/>
      <c r="H23" s="382"/>
      <c r="I23" s="387" t="s">
        <v>187</v>
      </c>
      <c r="J23" s="387"/>
      <c r="K23" s="407" t="str">
        <f>'1-PAN Form'!G43</f>
        <v/>
      </c>
      <c r="L23" s="407"/>
      <c r="M23" s="407"/>
      <c r="N23" s="387" t="s">
        <v>188</v>
      </c>
      <c r="O23" s="387"/>
      <c r="P23" s="382" t="str">
        <f>'1-PAN Form'!I43</f>
        <v/>
      </c>
      <c r="Q23" s="382"/>
      <c r="R23" s="383"/>
    </row>
    <row r="24" spans="2:18" ht="20.25" customHeight="1" x14ac:dyDescent="0.35">
      <c r="B24" s="390"/>
      <c r="C24" s="403"/>
      <c r="D24" s="387" t="s">
        <v>189</v>
      </c>
      <c r="E24" s="387"/>
      <c r="F24" s="382">
        <f>'1-PAN Form'!I46</f>
        <v>0</v>
      </c>
      <c r="G24" s="382"/>
      <c r="H24" s="382"/>
      <c r="I24" s="387" t="s">
        <v>190</v>
      </c>
      <c r="J24" s="387"/>
      <c r="K24" s="388"/>
      <c r="L24" s="388"/>
      <c r="M24" s="388"/>
      <c r="N24" s="387" t="s">
        <v>191</v>
      </c>
      <c r="O24" s="387"/>
      <c r="P24" s="392"/>
      <c r="Q24" s="392"/>
      <c r="R24" s="393"/>
    </row>
    <row r="25" spans="2:18" ht="20.25" customHeight="1" x14ac:dyDescent="0.35">
      <c r="B25" s="390"/>
      <c r="C25" s="403"/>
      <c r="D25" s="387" t="s">
        <v>192</v>
      </c>
      <c r="E25" s="387"/>
      <c r="F25" s="392"/>
      <c r="G25" s="392"/>
      <c r="H25" s="392"/>
      <c r="I25" s="387" t="s">
        <v>193</v>
      </c>
      <c r="J25" s="387"/>
      <c r="K25" s="394">
        <f>'1-PAN Form'!Q47</f>
        <v>0</v>
      </c>
      <c r="L25" s="394"/>
      <c r="M25" s="394"/>
      <c r="N25" s="387" t="s">
        <v>194</v>
      </c>
      <c r="O25" s="387"/>
      <c r="P25" s="395" t="s">
        <v>9</v>
      </c>
      <c r="Q25" s="395"/>
      <c r="R25" s="396"/>
    </row>
    <row r="26" spans="2:18" s="37" customFormat="1" ht="10.5" customHeight="1" x14ac:dyDescent="0.35">
      <c r="B26" s="390"/>
      <c r="C26" s="400"/>
      <c r="D26" s="401"/>
      <c r="E26" s="401"/>
      <c r="F26" s="401"/>
      <c r="G26" s="401"/>
      <c r="H26" s="401"/>
      <c r="I26" s="401"/>
      <c r="J26" s="401"/>
      <c r="K26" s="401"/>
      <c r="L26" s="401"/>
      <c r="M26" s="401"/>
      <c r="N26" s="401"/>
      <c r="O26" s="401"/>
      <c r="P26" s="401"/>
      <c r="Q26" s="401"/>
      <c r="R26" s="402"/>
    </row>
    <row r="27" spans="2:18" s="37" customFormat="1" ht="20.25" customHeight="1" x14ac:dyDescent="0.35">
      <c r="B27" s="390"/>
      <c r="C27" s="403" t="s">
        <v>197</v>
      </c>
      <c r="D27" s="387" t="s">
        <v>180</v>
      </c>
      <c r="E27" s="387"/>
      <c r="F27" s="382">
        <f>'1-PAN Form'!I35</f>
        <v>0</v>
      </c>
      <c r="G27" s="382"/>
      <c r="H27" s="382"/>
      <c r="I27" s="387" t="s">
        <v>181</v>
      </c>
      <c r="J27" s="387"/>
      <c r="K27" s="382">
        <f>'2-Comm Report'!G4</f>
        <v>0</v>
      </c>
      <c r="L27" s="382"/>
      <c r="M27" s="382"/>
      <c r="N27" s="387" t="s">
        <v>182</v>
      </c>
      <c r="O27" s="387"/>
      <c r="P27" s="404">
        <f>'1-PAN Form'!Q32</f>
        <v>0</v>
      </c>
      <c r="Q27" s="382"/>
      <c r="R27" s="383"/>
    </row>
    <row r="28" spans="2:18" s="37" customFormat="1" ht="20.25" customHeight="1" x14ac:dyDescent="0.35">
      <c r="B28" s="390"/>
      <c r="C28" s="403"/>
      <c r="D28" s="387" t="s">
        <v>183</v>
      </c>
      <c r="E28" s="387"/>
      <c r="F28" s="405">
        <f>'1-PAN Form'!Q35</f>
        <v>0</v>
      </c>
      <c r="G28" s="406"/>
      <c r="H28" s="406"/>
      <c r="I28" s="387" t="s">
        <v>184</v>
      </c>
      <c r="J28" s="387"/>
      <c r="K28" s="382">
        <f>'1-PAN Form'!I34</f>
        <v>0</v>
      </c>
      <c r="L28" s="382"/>
      <c r="M28" s="382"/>
      <c r="N28" s="387" t="s">
        <v>185</v>
      </c>
      <c r="O28" s="387"/>
      <c r="P28" s="388"/>
      <c r="Q28" s="388"/>
      <c r="R28" s="408"/>
    </row>
    <row r="29" spans="2:18" s="37" customFormat="1" ht="20.25" customHeight="1" x14ac:dyDescent="0.35">
      <c r="B29" s="390"/>
      <c r="C29" s="403"/>
      <c r="D29" s="387" t="s">
        <v>186</v>
      </c>
      <c r="E29" s="387"/>
      <c r="F29" s="382">
        <f>'1-PAN Form'!C44</f>
        <v>0</v>
      </c>
      <c r="G29" s="382"/>
      <c r="H29" s="382"/>
      <c r="I29" s="387" t="s">
        <v>187</v>
      </c>
      <c r="J29" s="387"/>
      <c r="K29" s="407">
        <f>'1-PAN Form'!G44</f>
        <v>0</v>
      </c>
      <c r="L29" s="407"/>
      <c r="M29" s="407"/>
      <c r="N29" s="387" t="s">
        <v>188</v>
      </c>
      <c r="O29" s="387"/>
      <c r="P29" s="382" t="str">
        <f>'1-PAN Form'!I44</f>
        <v/>
      </c>
      <c r="Q29" s="382"/>
      <c r="R29" s="383"/>
    </row>
    <row r="30" spans="2:18" ht="20.25" customHeight="1" x14ac:dyDescent="0.35">
      <c r="B30" s="390"/>
      <c r="C30" s="403"/>
      <c r="D30" s="387" t="s">
        <v>189</v>
      </c>
      <c r="E30" s="387"/>
      <c r="F30" s="382">
        <f>'1-PAN Form'!I46</f>
        <v>0</v>
      </c>
      <c r="G30" s="382"/>
      <c r="H30" s="382"/>
      <c r="I30" s="387" t="s">
        <v>190</v>
      </c>
      <c r="J30" s="387"/>
      <c r="K30" s="388"/>
      <c r="L30" s="388"/>
      <c r="M30" s="388"/>
      <c r="N30" s="387" t="s">
        <v>191</v>
      </c>
      <c r="O30" s="387"/>
      <c r="P30" s="392"/>
      <c r="Q30" s="392"/>
      <c r="R30" s="393"/>
    </row>
    <row r="31" spans="2:18" ht="20.25" customHeight="1" x14ac:dyDescent="0.35">
      <c r="B31" s="390"/>
      <c r="C31" s="403"/>
      <c r="D31" s="387" t="s">
        <v>192</v>
      </c>
      <c r="E31" s="387"/>
      <c r="F31" s="392"/>
      <c r="G31" s="392"/>
      <c r="H31" s="392"/>
      <c r="I31" s="387" t="s">
        <v>193</v>
      </c>
      <c r="J31" s="387"/>
      <c r="K31" s="394">
        <f>'1-PAN Form'!Q47</f>
        <v>0</v>
      </c>
      <c r="L31" s="394"/>
      <c r="M31" s="394"/>
      <c r="N31" s="387" t="s">
        <v>194</v>
      </c>
      <c r="O31" s="387"/>
      <c r="P31" s="395" t="s">
        <v>9</v>
      </c>
      <c r="Q31" s="395"/>
      <c r="R31" s="396"/>
    </row>
    <row r="32" spans="2:18" s="37" customFormat="1" ht="10.5" customHeight="1" thickBot="1" x14ac:dyDescent="0.4">
      <c r="B32" s="391"/>
      <c r="C32" s="397"/>
      <c r="D32" s="398"/>
      <c r="E32" s="398"/>
      <c r="F32" s="398"/>
      <c r="G32" s="398"/>
      <c r="H32" s="398"/>
      <c r="I32" s="398"/>
      <c r="J32" s="398"/>
      <c r="K32" s="398"/>
      <c r="L32" s="398"/>
      <c r="M32" s="398"/>
      <c r="N32" s="398"/>
      <c r="O32" s="398"/>
      <c r="P32" s="398"/>
      <c r="Q32" s="398"/>
      <c r="R32" s="399"/>
    </row>
    <row r="33" spans="2:18" ht="20.25" customHeight="1" thickBot="1" x14ac:dyDescent="0.4"/>
    <row r="34" spans="2:18" ht="29.25" customHeight="1" thickBot="1" x14ac:dyDescent="0.4">
      <c r="B34" s="389" t="s">
        <v>198</v>
      </c>
      <c r="C34" s="476" t="s">
        <v>198</v>
      </c>
      <c r="D34" s="477"/>
      <c r="E34" s="477"/>
      <c r="F34" s="477"/>
      <c r="G34" s="477"/>
      <c r="H34" s="477"/>
      <c r="I34" s="477"/>
      <c r="J34" s="477"/>
      <c r="K34" s="477"/>
      <c r="L34" s="477"/>
      <c r="M34" s="477"/>
      <c r="N34" s="477"/>
      <c r="O34" s="477"/>
      <c r="P34" s="477"/>
      <c r="Q34" s="472" t="s">
        <v>199</v>
      </c>
      <c r="R34" s="473"/>
    </row>
    <row r="35" spans="2:18" ht="38.25" customHeight="1" thickBot="1" x14ac:dyDescent="0.4">
      <c r="B35" s="390"/>
      <c r="C35" s="517" t="s">
        <v>200</v>
      </c>
      <c r="D35" s="445"/>
      <c r="E35" s="518"/>
      <c r="F35" s="519"/>
      <c r="G35" s="519"/>
      <c r="H35" s="520"/>
      <c r="I35" s="458" t="s">
        <v>201</v>
      </c>
      <c r="J35" s="459"/>
      <c r="K35" s="480" t="str">
        <f>IF('1-PAN Form'!O23="Yes",1000,IF('1-PAN Form'!O23="No","Vendor Branded Line",""))</f>
        <v/>
      </c>
      <c r="L35" s="481"/>
      <c r="M35" s="448" t="s">
        <v>202</v>
      </c>
      <c r="N35" s="449"/>
      <c r="O35" s="478">
        <v>250</v>
      </c>
      <c r="P35" s="479"/>
      <c r="Q35" s="474">
        <f>IFERROR(SUM(O35,K35),"")</f>
        <v>250</v>
      </c>
      <c r="R35" s="475"/>
    </row>
    <row r="36" spans="2:18" ht="39.75" hidden="1" customHeight="1" thickBot="1" x14ac:dyDescent="0.4">
      <c r="B36" s="390"/>
      <c r="C36" s="524"/>
      <c r="D36" s="525"/>
      <c r="E36" s="525"/>
      <c r="F36" s="525"/>
      <c r="G36" s="525"/>
      <c r="H36" s="525"/>
      <c r="I36" s="525"/>
      <c r="J36" s="525"/>
      <c r="K36" s="525"/>
      <c r="L36" s="526"/>
      <c r="M36" s="521" t="s">
        <v>203</v>
      </c>
      <c r="N36" s="522"/>
      <c r="O36" s="522"/>
      <c r="P36" s="523"/>
      <c r="Q36" s="527">
        <f>SUM('1-PAN Form'!Q11:T11)</f>
        <v>0</v>
      </c>
      <c r="R36" s="528"/>
    </row>
    <row r="37" spans="2:18" ht="20.25" customHeight="1" thickBot="1" x14ac:dyDescent="0.4">
      <c r="B37" s="390"/>
      <c r="C37" s="444" t="s">
        <v>204</v>
      </c>
      <c r="D37" s="445"/>
      <c r="E37" s="482" t="s">
        <v>205</v>
      </c>
      <c r="F37" s="483"/>
      <c r="G37" s="483"/>
      <c r="H37" s="484"/>
      <c r="I37" s="448" t="s">
        <v>206</v>
      </c>
      <c r="J37" s="449"/>
      <c r="K37" s="442">
        <v>12</v>
      </c>
      <c r="L37" s="450"/>
      <c r="M37" s="448" t="s">
        <v>207</v>
      </c>
      <c r="N37" s="449"/>
      <c r="O37" s="470"/>
      <c r="P37" s="471"/>
      <c r="Q37" s="442">
        <f>IFERROR(K37*O37,"Incorrect Value Entered")</f>
        <v>0</v>
      </c>
      <c r="R37" s="443"/>
    </row>
    <row r="38" spans="2:18" ht="20.25" customHeight="1" thickBot="1" x14ac:dyDescent="0.4">
      <c r="B38" s="390"/>
      <c r="C38" s="446"/>
      <c r="D38" s="447"/>
      <c r="E38" s="428" t="s">
        <v>208</v>
      </c>
      <c r="F38" s="428"/>
      <c r="G38" s="428"/>
      <c r="H38" s="429"/>
      <c r="I38" s="440" t="s">
        <v>206</v>
      </c>
      <c r="J38" s="440"/>
      <c r="K38" s="439">
        <v>8.5</v>
      </c>
      <c r="L38" s="439"/>
      <c r="M38" s="440" t="s">
        <v>207</v>
      </c>
      <c r="N38" s="440"/>
      <c r="O38" s="441"/>
      <c r="P38" s="441"/>
      <c r="Q38" s="442">
        <f t="shared" ref="Q38:Q43" si="0">IFERROR(K38*O38,"Incorrect Value Entered")</f>
        <v>0</v>
      </c>
      <c r="R38" s="443"/>
    </row>
    <row r="39" spans="2:18" ht="20.25" customHeight="1" thickBot="1" x14ac:dyDescent="0.4">
      <c r="B39" s="390"/>
      <c r="C39" s="449" t="s">
        <v>209</v>
      </c>
      <c r="D39" s="453"/>
      <c r="E39" s="482" t="s">
        <v>210</v>
      </c>
      <c r="F39" s="483"/>
      <c r="G39" s="483"/>
      <c r="H39" s="484"/>
      <c r="I39" s="453" t="s">
        <v>211</v>
      </c>
      <c r="J39" s="453"/>
      <c r="K39" s="452">
        <v>0.6</v>
      </c>
      <c r="L39" s="452"/>
      <c r="M39" s="453" t="s">
        <v>191</v>
      </c>
      <c r="N39" s="453"/>
      <c r="O39" s="454"/>
      <c r="P39" s="454"/>
      <c r="Q39" s="442">
        <f t="shared" si="0"/>
        <v>0</v>
      </c>
      <c r="R39" s="443"/>
    </row>
    <row r="40" spans="2:18" ht="20.25" customHeight="1" thickBot="1" x14ac:dyDescent="0.4">
      <c r="B40" s="390"/>
      <c r="C40" s="466"/>
      <c r="D40" s="440"/>
      <c r="E40" s="464" t="s">
        <v>212</v>
      </c>
      <c r="F40" s="464"/>
      <c r="G40" s="464"/>
      <c r="H40" s="464"/>
      <c r="I40" s="458" t="s">
        <v>213</v>
      </c>
      <c r="J40" s="459"/>
      <c r="K40" s="439">
        <v>1.96</v>
      </c>
      <c r="L40" s="439"/>
      <c r="M40" s="458" t="s">
        <v>214</v>
      </c>
      <c r="N40" s="462"/>
      <c r="O40" s="441"/>
      <c r="P40" s="441"/>
      <c r="Q40" s="442">
        <f t="shared" si="0"/>
        <v>0</v>
      </c>
      <c r="R40" s="443"/>
    </row>
    <row r="41" spans="2:18" ht="20.25" customHeight="1" thickBot="1" x14ac:dyDescent="0.4">
      <c r="B41" s="390"/>
      <c r="C41" s="466"/>
      <c r="D41" s="440"/>
      <c r="E41" s="464" t="s">
        <v>215</v>
      </c>
      <c r="F41" s="464"/>
      <c r="G41" s="464"/>
      <c r="H41" s="464"/>
      <c r="I41" s="460"/>
      <c r="J41" s="461"/>
      <c r="K41" s="439">
        <v>0.98</v>
      </c>
      <c r="L41" s="439"/>
      <c r="M41" s="463"/>
      <c r="N41" s="447"/>
      <c r="O41" s="441"/>
      <c r="P41" s="441"/>
      <c r="Q41" s="442">
        <f t="shared" si="0"/>
        <v>0</v>
      </c>
      <c r="R41" s="443"/>
    </row>
    <row r="42" spans="2:18" ht="20.25" customHeight="1" thickBot="1" x14ac:dyDescent="0.4">
      <c r="B42" s="390"/>
      <c r="C42" s="466"/>
      <c r="D42" s="440"/>
      <c r="E42" s="464" t="s">
        <v>216</v>
      </c>
      <c r="F42" s="464"/>
      <c r="G42" s="464"/>
      <c r="H42" s="464"/>
      <c r="I42" s="460"/>
      <c r="J42" s="461"/>
      <c r="K42" s="439">
        <v>1</v>
      </c>
      <c r="L42" s="439"/>
      <c r="M42" s="463"/>
      <c r="N42" s="447"/>
      <c r="O42" s="441"/>
      <c r="P42" s="441"/>
      <c r="Q42" s="442">
        <f t="shared" si="0"/>
        <v>0</v>
      </c>
      <c r="R42" s="443"/>
    </row>
    <row r="43" spans="2:18" ht="20.25" customHeight="1" thickBot="1" x14ac:dyDescent="0.4">
      <c r="B43" s="390"/>
      <c r="C43" s="462"/>
      <c r="D43" s="467"/>
      <c r="E43" s="465" t="s">
        <v>217</v>
      </c>
      <c r="F43" s="465"/>
      <c r="G43" s="465"/>
      <c r="H43" s="465"/>
      <c r="I43" s="460"/>
      <c r="J43" s="461"/>
      <c r="K43" s="468">
        <v>1.6</v>
      </c>
      <c r="L43" s="468"/>
      <c r="M43" s="463"/>
      <c r="N43" s="447"/>
      <c r="O43" s="469"/>
      <c r="P43" s="469"/>
      <c r="Q43" s="442">
        <f t="shared" si="0"/>
        <v>0</v>
      </c>
      <c r="R43" s="443"/>
    </row>
    <row r="44" spans="2:18" ht="30.75" customHeight="1" thickBot="1" x14ac:dyDescent="0.4">
      <c r="B44" s="391"/>
      <c r="C44" s="455" t="s">
        <v>218</v>
      </c>
      <c r="D44" s="455"/>
      <c r="E44" s="455"/>
      <c r="F44" s="455"/>
      <c r="G44" s="455"/>
      <c r="H44" s="455"/>
      <c r="I44" s="455"/>
      <c r="J44" s="455"/>
      <c r="K44" s="455"/>
      <c r="L44" s="455"/>
      <c r="M44" s="455"/>
      <c r="N44" s="455"/>
      <c r="O44" s="455"/>
      <c r="P44" s="455"/>
      <c r="Q44" s="456">
        <f>IFERROR(SUM(Q35:R43),"Incorrect Value Entered")</f>
        <v>250</v>
      </c>
      <c r="R44" s="457"/>
    </row>
    <row r="45" spans="2:18" ht="15" customHeight="1" thickBot="1" x14ac:dyDescent="0.4">
      <c r="B45" s="1"/>
      <c r="C45" s="1"/>
      <c r="D45" s="1"/>
      <c r="E45" s="1"/>
      <c r="F45" s="1"/>
      <c r="G45" s="1"/>
      <c r="H45" s="1"/>
      <c r="I45" s="1"/>
      <c r="J45" s="1"/>
      <c r="K45" s="1"/>
      <c r="L45" s="1"/>
      <c r="M45" s="1"/>
      <c r="N45" s="1"/>
      <c r="O45" s="1"/>
      <c r="P45" s="1"/>
      <c r="Q45" s="1"/>
    </row>
    <row r="46" spans="2:18" ht="27.75" customHeight="1" x14ac:dyDescent="0.35">
      <c r="B46" s="389" t="s">
        <v>219</v>
      </c>
      <c r="C46" s="451" t="s">
        <v>220</v>
      </c>
      <c r="D46" s="451"/>
      <c r="E46" s="451"/>
      <c r="F46" s="451"/>
      <c r="G46" s="451"/>
      <c r="H46" s="451"/>
      <c r="I46" s="451"/>
      <c r="J46" s="451"/>
      <c r="K46" s="451"/>
      <c r="L46" s="451"/>
      <c r="M46" s="412" t="s">
        <v>221</v>
      </c>
      <c r="N46" s="412"/>
      <c r="O46" s="412"/>
      <c r="P46" s="412"/>
      <c r="Q46" s="412"/>
      <c r="R46" s="530"/>
    </row>
    <row r="47" spans="2:18" ht="20.25" customHeight="1" x14ac:dyDescent="0.35">
      <c r="B47" s="390"/>
      <c r="C47" s="440" t="s">
        <v>222</v>
      </c>
      <c r="D47" s="440"/>
      <c r="E47" s="440"/>
      <c r="F47" s="440" t="s">
        <v>223</v>
      </c>
      <c r="G47" s="440"/>
      <c r="H47" s="440"/>
      <c r="I47" s="440" t="s">
        <v>224</v>
      </c>
      <c r="J47" s="440"/>
      <c r="K47" s="440" t="s">
        <v>225</v>
      </c>
      <c r="L47" s="440"/>
      <c r="M47" s="440" t="s">
        <v>226</v>
      </c>
      <c r="N47" s="440"/>
      <c r="O47" s="440"/>
      <c r="P47" s="440" t="s">
        <v>227</v>
      </c>
      <c r="Q47" s="440"/>
      <c r="R47" s="529"/>
    </row>
    <row r="48" spans="2:18" ht="20.25" customHeight="1" x14ac:dyDescent="0.35">
      <c r="B48" s="390"/>
      <c r="C48" s="531"/>
      <c r="D48" s="531"/>
      <c r="E48" s="531"/>
      <c r="F48" s="531"/>
      <c r="G48" s="531"/>
      <c r="H48" s="531"/>
      <c r="I48" s="392"/>
      <c r="J48" s="392"/>
      <c r="K48" s="516"/>
      <c r="L48" s="516"/>
      <c r="M48" s="532">
        <f>C48*I48</f>
        <v>0</v>
      </c>
      <c r="N48" s="532"/>
      <c r="O48" s="532"/>
      <c r="P48" s="532">
        <f>F48*I48</f>
        <v>0</v>
      </c>
      <c r="Q48" s="532"/>
      <c r="R48" s="533"/>
    </row>
    <row r="49" spans="2:18" ht="27.75" customHeight="1" x14ac:dyDescent="0.35">
      <c r="B49" s="390"/>
      <c r="C49" s="538" t="s">
        <v>228</v>
      </c>
      <c r="D49" s="538"/>
      <c r="E49" s="538"/>
      <c r="F49" s="538"/>
      <c r="G49" s="538"/>
      <c r="H49" s="538"/>
      <c r="I49" s="538"/>
      <c r="J49" s="538"/>
      <c r="K49" s="538"/>
      <c r="L49" s="538"/>
      <c r="M49" s="539" t="s">
        <v>229</v>
      </c>
      <c r="N49" s="539"/>
      <c r="O49" s="539"/>
      <c r="P49" s="539"/>
      <c r="Q49" s="539"/>
      <c r="R49" s="540"/>
    </row>
    <row r="50" spans="2:18" ht="20.25" customHeight="1" x14ac:dyDescent="0.35">
      <c r="B50" s="390"/>
      <c r="C50" s="440" t="s">
        <v>222</v>
      </c>
      <c r="D50" s="440"/>
      <c r="E50" s="440"/>
      <c r="F50" s="440" t="s">
        <v>223</v>
      </c>
      <c r="G50" s="440"/>
      <c r="H50" s="440"/>
      <c r="I50" s="440" t="s">
        <v>224</v>
      </c>
      <c r="J50" s="440"/>
      <c r="K50" s="440" t="s">
        <v>225</v>
      </c>
      <c r="L50" s="440"/>
      <c r="M50" s="440" t="s">
        <v>226</v>
      </c>
      <c r="N50" s="440"/>
      <c r="O50" s="440"/>
      <c r="P50" s="440" t="s">
        <v>227</v>
      </c>
      <c r="Q50" s="440"/>
      <c r="R50" s="529"/>
    </row>
    <row r="51" spans="2:18" ht="20.25" customHeight="1" x14ac:dyDescent="0.35">
      <c r="B51" s="390"/>
      <c r="C51" s="515">
        <f>C48</f>
        <v>0</v>
      </c>
      <c r="D51" s="515"/>
      <c r="E51" s="515"/>
      <c r="F51" s="515">
        <f>F48</f>
        <v>0</v>
      </c>
      <c r="G51" s="515"/>
      <c r="H51" s="515"/>
      <c r="I51" s="392"/>
      <c r="J51" s="392"/>
      <c r="K51" s="516"/>
      <c r="L51" s="516"/>
      <c r="M51" s="532">
        <f>(C51*I51)*0.33</f>
        <v>0</v>
      </c>
      <c r="N51" s="532"/>
      <c r="O51" s="532"/>
      <c r="P51" s="532">
        <f>(F51*I51)*0.33</f>
        <v>0</v>
      </c>
      <c r="Q51" s="532"/>
      <c r="R51" s="533"/>
    </row>
    <row r="52" spans="2:18" ht="27.75" customHeight="1" x14ac:dyDescent="0.35">
      <c r="B52" s="390"/>
      <c r="C52" s="538" t="s">
        <v>230</v>
      </c>
      <c r="D52" s="538"/>
      <c r="E52" s="538"/>
      <c r="F52" s="538"/>
      <c r="G52" s="538"/>
      <c r="H52" s="538"/>
      <c r="I52" s="538"/>
      <c r="J52" s="538"/>
      <c r="K52" s="538"/>
      <c r="L52" s="538"/>
      <c r="M52" s="539" t="s">
        <v>231</v>
      </c>
      <c r="N52" s="539"/>
      <c r="O52" s="539"/>
      <c r="P52" s="539"/>
      <c r="Q52" s="539"/>
      <c r="R52" s="540"/>
    </row>
    <row r="53" spans="2:18" ht="20.25" customHeight="1" x14ac:dyDescent="0.35">
      <c r="B53" s="390"/>
      <c r="C53" s="440" t="s">
        <v>222</v>
      </c>
      <c r="D53" s="440"/>
      <c r="E53" s="440"/>
      <c r="F53" s="440" t="s">
        <v>223</v>
      </c>
      <c r="G53" s="440"/>
      <c r="H53" s="440"/>
      <c r="I53" s="440" t="s">
        <v>224</v>
      </c>
      <c r="J53" s="440"/>
      <c r="K53" s="440" t="s">
        <v>225</v>
      </c>
      <c r="L53" s="440"/>
      <c r="M53" s="440" t="s">
        <v>226</v>
      </c>
      <c r="N53" s="440"/>
      <c r="O53" s="440"/>
      <c r="P53" s="440" t="s">
        <v>227</v>
      </c>
      <c r="Q53" s="440"/>
      <c r="R53" s="529"/>
    </row>
    <row r="54" spans="2:18" ht="20.25" customHeight="1" x14ac:dyDescent="0.35">
      <c r="B54" s="390"/>
      <c r="C54" s="515">
        <f>C48</f>
        <v>0</v>
      </c>
      <c r="D54" s="515"/>
      <c r="E54" s="515"/>
      <c r="F54" s="515">
        <f>F48</f>
        <v>0</v>
      </c>
      <c r="G54" s="515"/>
      <c r="H54" s="515"/>
      <c r="I54" s="392"/>
      <c r="J54" s="392"/>
      <c r="K54" s="516"/>
      <c r="L54" s="516"/>
      <c r="M54" s="532">
        <f>C54*I54</f>
        <v>0</v>
      </c>
      <c r="N54" s="532"/>
      <c r="O54" s="532"/>
      <c r="P54" s="532">
        <f>F54*I54</f>
        <v>0</v>
      </c>
      <c r="Q54" s="532"/>
      <c r="R54" s="533"/>
    </row>
    <row r="55" spans="2:18" ht="27.75" customHeight="1" x14ac:dyDescent="0.35">
      <c r="B55" s="390"/>
      <c r="C55" s="534" t="s">
        <v>232</v>
      </c>
      <c r="D55" s="534"/>
      <c r="E55" s="534"/>
      <c r="F55" s="534"/>
      <c r="G55" s="535" t="s">
        <v>233</v>
      </c>
      <c r="H55" s="535"/>
      <c r="I55" s="536">
        <f>M48-P48</f>
        <v>0</v>
      </c>
      <c r="J55" s="536"/>
      <c r="K55" s="535" t="s">
        <v>234</v>
      </c>
      <c r="L55" s="535"/>
      <c r="M55" s="536">
        <f>M51-P51</f>
        <v>0</v>
      </c>
      <c r="N55" s="536"/>
      <c r="O55" s="535" t="s">
        <v>235</v>
      </c>
      <c r="P55" s="535"/>
      <c r="Q55" s="536">
        <f>M54-P54</f>
        <v>0</v>
      </c>
      <c r="R55" s="537"/>
    </row>
    <row r="56" spans="2:18" ht="27.75" customHeight="1" thickBot="1" x14ac:dyDescent="0.4">
      <c r="B56" s="391"/>
      <c r="C56" s="541" t="s">
        <v>236</v>
      </c>
      <c r="D56" s="542"/>
      <c r="E56" s="542"/>
      <c r="F56" s="542"/>
      <c r="G56" s="542"/>
      <c r="H56" s="542"/>
      <c r="I56" s="542"/>
      <c r="J56" s="542"/>
      <c r="K56" s="542"/>
      <c r="L56" s="542"/>
      <c r="M56" s="542"/>
      <c r="N56" s="542"/>
      <c r="O56" s="542"/>
      <c r="P56" s="543"/>
      <c r="Q56" s="544">
        <f>SUM(I55,M55,Q55)</f>
        <v>0</v>
      </c>
      <c r="R56" s="545"/>
    </row>
    <row r="57" spans="2:18" ht="14.25" customHeight="1" thickBot="1" x14ac:dyDescent="0.4"/>
    <row r="58" spans="2:18" ht="32.25" customHeight="1" x14ac:dyDescent="0.35">
      <c r="B58" s="435" t="s">
        <v>237</v>
      </c>
      <c r="C58" s="501" t="s">
        <v>237</v>
      </c>
      <c r="D58" s="502"/>
      <c r="E58" s="502"/>
      <c r="F58" s="502"/>
      <c r="G58" s="502"/>
      <c r="H58" s="502"/>
      <c r="I58" s="502"/>
      <c r="J58" s="502"/>
      <c r="K58" s="502"/>
      <c r="L58" s="502"/>
      <c r="M58" s="502"/>
      <c r="N58" s="502"/>
      <c r="O58" s="502"/>
      <c r="P58" s="502"/>
      <c r="Q58" s="502"/>
      <c r="R58" s="503"/>
    </row>
    <row r="59" spans="2:18" ht="20.25" customHeight="1" x14ac:dyDescent="0.35">
      <c r="B59" s="436"/>
      <c r="C59" s="504" t="s">
        <v>238</v>
      </c>
      <c r="D59" s="505"/>
      <c r="E59" s="505"/>
      <c r="F59" s="505"/>
      <c r="G59" s="505"/>
      <c r="H59" s="505"/>
      <c r="I59" s="505"/>
      <c r="J59" s="505"/>
      <c r="K59" s="505"/>
      <c r="L59" s="505"/>
      <c r="M59" s="505"/>
      <c r="N59" s="505"/>
      <c r="O59" s="505"/>
      <c r="P59" s="505"/>
      <c r="Q59" s="505"/>
      <c r="R59" s="506"/>
    </row>
    <row r="60" spans="2:18" ht="20.25" customHeight="1" x14ac:dyDescent="0.35">
      <c r="B60" s="436"/>
      <c r="C60" s="507"/>
      <c r="D60" s="508"/>
      <c r="E60" s="508"/>
      <c r="F60" s="508"/>
      <c r="G60" s="508"/>
      <c r="H60" s="508"/>
      <c r="I60" s="508"/>
      <c r="J60" s="508"/>
      <c r="K60" s="508"/>
      <c r="L60" s="508"/>
      <c r="M60" s="508"/>
      <c r="N60" s="508"/>
      <c r="O60" s="508"/>
      <c r="P60" s="508"/>
      <c r="Q60" s="508"/>
      <c r="R60" s="509"/>
    </row>
    <row r="61" spans="2:18" ht="20.25" customHeight="1" x14ac:dyDescent="0.35">
      <c r="B61" s="436"/>
      <c r="C61" s="507"/>
      <c r="D61" s="508"/>
      <c r="E61" s="508"/>
      <c r="F61" s="508"/>
      <c r="G61" s="508"/>
      <c r="H61" s="508"/>
      <c r="I61" s="508"/>
      <c r="J61" s="508"/>
      <c r="K61" s="508"/>
      <c r="L61" s="508"/>
      <c r="M61" s="508"/>
      <c r="N61" s="508"/>
      <c r="O61" s="508"/>
      <c r="P61" s="508"/>
      <c r="Q61" s="508"/>
      <c r="R61" s="509"/>
    </row>
    <row r="62" spans="2:18" ht="20.25" customHeight="1" x14ac:dyDescent="0.35">
      <c r="B62" s="436"/>
      <c r="C62" s="507"/>
      <c r="D62" s="508"/>
      <c r="E62" s="508"/>
      <c r="F62" s="508"/>
      <c r="G62" s="508"/>
      <c r="H62" s="508"/>
      <c r="I62" s="508"/>
      <c r="J62" s="508"/>
      <c r="K62" s="508"/>
      <c r="L62" s="508"/>
      <c r="M62" s="508"/>
      <c r="N62" s="508"/>
      <c r="O62" s="508"/>
      <c r="P62" s="508"/>
      <c r="Q62" s="508"/>
      <c r="R62" s="509"/>
    </row>
    <row r="63" spans="2:18" ht="20.25" customHeight="1" x14ac:dyDescent="0.35">
      <c r="B63" s="436"/>
      <c r="C63" s="440" t="s">
        <v>239</v>
      </c>
      <c r="D63" s="440"/>
      <c r="E63" s="440" t="s">
        <v>240</v>
      </c>
      <c r="F63" s="440"/>
      <c r="G63" s="440" t="s">
        <v>241</v>
      </c>
      <c r="H63" s="440"/>
      <c r="I63" s="440" t="s">
        <v>242</v>
      </c>
      <c r="J63" s="440"/>
      <c r="K63" s="440" t="s">
        <v>243</v>
      </c>
      <c r="L63" s="440"/>
      <c r="M63" s="440" t="s">
        <v>244</v>
      </c>
      <c r="N63" s="440"/>
      <c r="O63" s="440" t="s">
        <v>245</v>
      </c>
      <c r="P63" s="440"/>
      <c r="Q63" s="440" t="s">
        <v>246</v>
      </c>
      <c r="R63" s="440"/>
    </row>
    <row r="64" spans="2:18" ht="20.25" customHeight="1" x14ac:dyDescent="0.35">
      <c r="B64" s="436"/>
      <c r="C64" s="515">
        <f>Q44-Q37-Q38</f>
        <v>250</v>
      </c>
      <c r="D64" s="515"/>
      <c r="E64" s="515">
        <f>Q37+Q38</f>
        <v>0</v>
      </c>
      <c r="F64" s="515"/>
      <c r="G64" s="515">
        <f>P48</f>
        <v>0</v>
      </c>
      <c r="H64" s="515"/>
      <c r="I64" s="515">
        <f>I55</f>
        <v>0</v>
      </c>
      <c r="J64" s="515"/>
      <c r="K64" s="515">
        <f>P51</f>
        <v>0</v>
      </c>
      <c r="L64" s="515"/>
      <c r="M64" s="515">
        <f>M55</f>
        <v>0</v>
      </c>
      <c r="N64" s="515"/>
      <c r="O64" s="515">
        <f>P54</f>
        <v>0</v>
      </c>
      <c r="P64" s="515"/>
      <c r="Q64" s="515">
        <f>Q55</f>
        <v>0</v>
      </c>
      <c r="R64" s="515"/>
    </row>
    <row r="65" spans="2:18" ht="21.75" customHeight="1" thickBot="1" x14ac:dyDescent="0.4">
      <c r="B65" s="500"/>
      <c r="C65" s="488" t="s">
        <v>236</v>
      </c>
      <c r="D65" s="489"/>
      <c r="E65" s="489"/>
      <c r="F65" s="489"/>
      <c r="G65" s="489"/>
      <c r="H65" s="489"/>
      <c r="I65" s="489"/>
      <c r="J65" s="489"/>
      <c r="K65" s="489"/>
      <c r="L65" s="489"/>
      <c r="M65" s="489"/>
      <c r="N65" s="490"/>
      <c r="O65" s="491">
        <f>SUM(C64:R64)</f>
        <v>250</v>
      </c>
      <c r="P65" s="492"/>
      <c r="Q65" s="492"/>
      <c r="R65" s="493"/>
    </row>
    <row r="66" spans="2:18" s="38" customFormat="1" ht="25" x14ac:dyDescent="0.5">
      <c r="B66" s="512" t="s">
        <v>247</v>
      </c>
      <c r="C66" s="513"/>
      <c r="D66" s="513"/>
      <c r="E66" s="513"/>
      <c r="F66" s="513"/>
      <c r="G66" s="513"/>
      <c r="H66" s="513"/>
      <c r="I66" s="513"/>
      <c r="J66" s="513"/>
      <c r="K66" s="513"/>
      <c r="L66" s="513"/>
      <c r="M66" s="513"/>
      <c r="N66" s="513"/>
      <c r="O66" s="513"/>
      <c r="P66" s="513"/>
      <c r="Q66" s="513"/>
      <c r="R66" s="514"/>
    </row>
    <row r="67" spans="2:18" ht="20" x14ac:dyDescent="0.35">
      <c r="B67" s="494" t="s">
        <v>248</v>
      </c>
      <c r="C67" s="495"/>
      <c r="D67" s="495"/>
      <c r="E67" s="495"/>
      <c r="F67" s="495"/>
      <c r="G67" s="495"/>
      <c r="H67" s="495"/>
      <c r="I67" s="495"/>
      <c r="J67" s="495"/>
      <c r="K67" s="495"/>
      <c r="L67" s="495"/>
      <c r="M67" s="495"/>
      <c r="N67" s="495"/>
      <c r="O67" s="495"/>
      <c r="P67" s="495"/>
      <c r="Q67" s="495"/>
      <c r="R67" s="496"/>
    </row>
    <row r="68" spans="2:18" ht="20.5" thickBot="1" x14ac:dyDescent="0.4">
      <c r="B68" s="497" t="s">
        <v>249</v>
      </c>
      <c r="C68" s="498"/>
      <c r="D68" s="498"/>
      <c r="E68" s="498"/>
      <c r="F68" s="498"/>
      <c r="G68" s="498"/>
      <c r="H68" s="498"/>
      <c r="I68" s="498"/>
      <c r="J68" s="498"/>
      <c r="K68" s="498"/>
      <c r="L68" s="498"/>
      <c r="M68" s="498"/>
      <c r="N68" s="498"/>
      <c r="O68" s="498"/>
      <c r="P68" s="498"/>
      <c r="Q68" s="498"/>
      <c r="R68" s="499"/>
    </row>
    <row r="69" spans="2:18" ht="53.25" customHeight="1" x14ac:dyDescent="0.35">
      <c r="B69" s="379" t="s">
        <v>250</v>
      </c>
      <c r="C69" s="379"/>
      <c r="D69" s="379"/>
      <c r="E69" s="379"/>
      <c r="F69" s="379"/>
      <c r="G69" s="379"/>
      <c r="H69" s="379"/>
      <c r="I69" s="379"/>
      <c r="J69" s="379"/>
      <c r="K69" s="379"/>
      <c r="L69" s="379"/>
      <c r="M69" s="379"/>
      <c r="N69" s="379"/>
      <c r="O69" s="379"/>
      <c r="P69" s="379"/>
      <c r="Q69" s="379"/>
      <c r="R69" s="379"/>
    </row>
    <row r="70" spans="2:18" ht="86.25" customHeight="1" x14ac:dyDescent="0.35">
      <c r="B70" s="75" t="s">
        <v>251</v>
      </c>
      <c r="C70" s="75"/>
      <c r="D70" s="75"/>
      <c r="E70" s="75"/>
      <c r="F70" s="75"/>
      <c r="G70" s="75"/>
      <c r="H70" s="75"/>
      <c r="I70" s="75"/>
      <c r="J70" s="75"/>
      <c r="K70" s="75"/>
      <c r="L70" s="75"/>
      <c r="M70" s="75"/>
      <c r="N70" s="75"/>
      <c r="O70" s="75"/>
      <c r="P70" s="75"/>
      <c r="Q70" s="75"/>
      <c r="R70" s="75"/>
    </row>
    <row r="71" spans="2:18" s="39" customFormat="1" ht="32.25" customHeight="1" x14ac:dyDescent="0.5">
      <c r="B71" s="74" t="s">
        <v>252</v>
      </c>
      <c r="C71" s="74"/>
      <c r="D71" s="74"/>
      <c r="E71" s="74"/>
      <c r="F71" s="74"/>
      <c r="G71" s="74"/>
      <c r="H71" s="74"/>
      <c r="I71" s="74"/>
      <c r="J71" s="74"/>
      <c r="K71" s="74"/>
      <c r="L71" s="74"/>
      <c r="M71" s="74"/>
      <c r="N71" s="74"/>
      <c r="O71" s="74"/>
      <c r="P71" s="74"/>
      <c r="Q71" s="74"/>
      <c r="R71" s="74"/>
    </row>
    <row r="72" spans="2:18" ht="23.25" customHeight="1" x14ac:dyDescent="0.35">
      <c r="B72" s="84" t="s">
        <v>291</v>
      </c>
      <c r="C72" s="510"/>
      <c r="D72" s="510"/>
      <c r="E72" s="510"/>
      <c r="F72" s="510"/>
      <c r="G72" s="510"/>
      <c r="H72" s="510"/>
      <c r="I72" s="510"/>
      <c r="J72" s="510"/>
      <c r="K72" s="510"/>
      <c r="L72" s="510"/>
      <c r="M72" s="510"/>
      <c r="N72" s="510"/>
      <c r="O72" s="510"/>
      <c r="P72" s="510"/>
      <c r="Q72" s="510"/>
      <c r="R72" s="510"/>
    </row>
    <row r="73" spans="2:18" ht="45.75" customHeight="1" x14ac:dyDescent="0.5">
      <c r="B73" s="74" t="s">
        <v>253</v>
      </c>
      <c r="C73" s="74"/>
      <c r="D73" s="74"/>
      <c r="E73" s="74"/>
      <c r="F73" s="74"/>
      <c r="G73" s="74"/>
      <c r="H73" s="74"/>
      <c r="I73" s="74"/>
      <c r="J73" s="74"/>
      <c r="K73" s="74"/>
      <c r="L73" s="74"/>
      <c r="M73" s="74"/>
      <c r="N73" s="74"/>
      <c r="O73" s="74"/>
      <c r="P73" s="74"/>
      <c r="Q73" s="74"/>
      <c r="R73" s="74"/>
    </row>
    <row r="74" spans="2:18" ht="39" customHeight="1" thickBot="1" x14ac:dyDescent="0.4">
      <c r="B74" s="510" t="s">
        <v>254</v>
      </c>
      <c r="C74" s="511"/>
      <c r="D74" s="511"/>
      <c r="E74" s="511"/>
      <c r="F74" s="511"/>
      <c r="G74" s="511"/>
      <c r="H74" s="511"/>
      <c r="I74" s="511"/>
      <c r="J74" s="511"/>
      <c r="K74" s="511"/>
      <c r="L74" s="511"/>
      <c r="M74" s="511"/>
      <c r="N74" s="511"/>
      <c r="O74" s="511"/>
      <c r="P74" s="511"/>
      <c r="Q74" s="511"/>
      <c r="R74" s="511"/>
    </row>
    <row r="75" spans="2:18" ht="24.5" thickBot="1" x14ac:dyDescent="0.4">
      <c r="B75" s="485" t="s">
        <v>255</v>
      </c>
      <c r="C75" s="486"/>
      <c r="D75" s="486"/>
      <c r="E75" s="486"/>
      <c r="F75" s="486"/>
      <c r="G75" s="486"/>
      <c r="H75" s="486"/>
      <c r="I75" s="486"/>
      <c r="J75" s="486"/>
      <c r="K75" s="486"/>
      <c r="L75" s="486"/>
      <c r="M75" s="486"/>
      <c r="N75" s="486"/>
      <c r="O75" s="486"/>
      <c r="P75" s="486"/>
      <c r="Q75" s="486"/>
      <c r="R75" s="487"/>
    </row>
  </sheetData>
  <mergeCells count="289">
    <mergeCell ref="B1:R1"/>
    <mergeCell ref="I63:J63"/>
    <mergeCell ref="I64:J64"/>
    <mergeCell ref="K63:L63"/>
    <mergeCell ref="K64:L64"/>
    <mergeCell ref="M63:N63"/>
    <mergeCell ref="M64:N64"/>
    <mergeCell ref="O64:P64"/>
    <mergeCell ref="Q64:R64"/>
    <mergeCell ref="B46:B56"/>
    <mergeCell ref="C56:P56"/>
    <mergeCell ref="Q56:R56"/>
    <mergeCell ref="P53:R53"/>
    <mergeCell ref="C54:E54"/>
    <mergeCell ref="F54:H54"/>
    <mergeCell ref="I54:J54"/>
    <mergeCell ref="K54:L54"/>
    <mergeCell ref="M54:O54"/>
    <mergeCell ref="P54:R54"/>
    <mergeCell ref="C51:E51"/>
    <mergeCell ref="F51:H51"/>
    <mergeCell ref="M51:O51"/>
    <mergeCell ref="P51:R51"/>
    <mergeCell ref="I51:J51"/>
    <mergeCell ref="I48:J48"/>
    <mergeCell ref="C52:L52"/>
    <mergeCell ref="M52:R52"/>
    <mergeCell ref="C53:E53"/>
    <mergeCell ref="F53:H53"/>
    <mergeCell ref="I53:J53"/>
    <mergeCell ref="K53:L53"/>
    <mergeCell ref="M53:O53"/>
    <mergeCell ref="C48:E48"/>
    <mergeCell ref="C49:L49"/>
    <mergeCell ref="M49:R49"/>
    <mergeCell ref="M48:O48"/>
    <mergeCell ref="C55:F55"/>
    <mergeCell ref="G55:H55"/>
    <mergeCell ref="I55:J55"/>
    <mergeCell ref="K55:L55"/>
    <mergeCell ref="M55:N55"/>
    <mergeCell ref="O55:P55"/>
    <mergeCell ref="Q55:R55"/>
    <mergeCell ref="C50:E50"/>
    <mergeCell ref="F50:H50"/>
    <mergeCell ref="M50:O50"/>
    <mergeCell ref="P50:R50"/>
    <mergeCell ref="I50:J50"/>
    <mergeCell ref="K50:L50"/>
    <mergeCell ref="K51:L51"/>
    <mergeCell ref="K47:L47"/>
    <mergeCell ref="K48:L48"/>
    <mergeCell ref="O6:P6"/>
    <mergeCell ref="Q6:R6"/>
    <mergeCell ref="C35:D35"/>
    <mergeCell ref="E35:H35"/>
    <mergeCell ref="M36:P36"/>
    <mergeCell ref="C36:L36"/>
    <mergeCell ref="Q36:R36"/>
    <mergeCell ref="E40:H40"/>
    <mergeCell ref="K40:L40"/>
    <mergeCell ref="O40:P40"/>
    <mergeCell ref="Q40:R40"/>
    <mergeCell ref="P47:R47"/>
    <mergeCell ref="M47:O47"/>
    <mergeCell ref="M46:R46"/>
    <mergeCell ref="C47:E47"/>
    <mergeCell ref="F47:H47"/>
    <mergeCell ref="I47:J47"/>
    <mergeCell ref="I39:J39"/>
    <mergeCell ref="E38:H38"/>
    <mergeCell ref="I38:J38"/>
    <mergeCell ref="F48:H48"/>
    <mergeCell ref="P48:R48"/>
    <mergeCell ref="B75:R75"/>
    <mergeCell ref="C65:N65"/>
    <mergeCell ref="O65:R65"/>
    <mergeCell ref="B70:R70"/>
    <mergeCell ref="B71:R71"/>
    <mergeCell ref="B67:R67"/>
    <mergeCell ref="B68:R68"/>
    <mergeCell ref="B58:B65"/>
    <mergeCell ref="C58:R58"/>
    <mergeCell ref="C59:R59"/>
    <mergeCell ref="C60:R62"/>
    <mergeCell ref="B73:R73"/>
    <mergeCell ref="B74:R74"/>
    <mergeCell ref="B66:R66"/>
    <mergeCell ref="B72:R72"/>
    <mergeCell ref="B69:R69"/>
    <mergeCell ref="O63:P63"/>
    <mergeCell ref="Q63:R63"/>
    <mergeCell ref="C63:D63"/>
    <mergeCell ref="C64:D64"/>
    <mergeCell ref="E63:F63"/>
    <mergeCell ref="E64:F64"/>
    <mergeCell ref="G63:H63"/>
    <mergeCell ref="G64:H64"/>
    <mergeCell ref="B34:B44"/>
    <mergeCell ref="C44:P44"/>
    <mergeCell ref="Q44:R44"/>
    <mergeCell ref="I40:J43"/>
    <mergeCell ref="M40:N43"/>
    <mergeCell ref="E41:H41"/>
    <mergeCell ref="E42:H42"/>
    <mergeCell ref="E43:H43"/>
    <mergeCell ref="C39:D43"/>
    <mergeCell ref="K43:L43"/>
    <mergeCell ref="O43:P43"/>
    <mergeCell ref="Q43:R43"/>
    <mergeCell ref="K42:L42"/>
    <mergeCell ref="O37:P37"/>
    <mergeCell ref="Q34:R34"/>
    <mergeCell ref="Q35:R35"/>
    <mergeCell ref="C34:P34"/>
    <mergeCell ref="O35:P35"/>
    <mergeCell ref="K35:L35"/>
    <mergeCell ref="I35:J35"/>
    <mergeCell ref="E37:H37"/>
    <mergeCell ref="Q37:R37"/>
    <mergeCell ref="M35:N35"/>
    <mergeCell ref="E39:H39"/>
    <mergeCell ref="K38:L38"/>
    <mergeCell ref="M38:N38"/>
    <mergeCell ref="O38:P38"/>
    <mergeCell ref="Q38:R38"/>
    <mergeCell ref="C37:D38"/>
    <mergeCell ref="I37:J37"/>
    <mergeCell ref="K37:L37"/>
    <mergeCell ref="M37:N37"/>
    <mergeCell ref="C46:L46"/>
    <mergeCell ref="O42:P42"/>
    <mergeCell ref="Q42:R42"/>
    <mergeCell ref="K41:L41"/>
    <mergeCell ref="O41:P41"/>
    <mergeCell ref="Q41:R41"/>
    <mergeCell ref="K39:L39"/>
    <mergeCell ref="M39:N39"/>
    <mergeCell ref="O39:P39"/>
    <mergeCell ref="Q39:R39"/>
    <mergeCell ref="P13:R13"/>
    <mergeCell ref="D12:E12"/>
    <mergeCell ref="F12:H12"/>
    <mergeCell ref="I12:J12"/>
    <mergeCell ref="K12:M12"/>
    <mergeCell ref="N12:O12"/>
    <mergeCell ref="P12:R12"/>
    <mergeCell ref="P9:R9"/>
    <mergeCell ref="D9:E9"/>
    <mergeCell ref="F9:H9"/>
    <mergeCell ref="D13:E13"/>
    <mergeCell ref="F13:H13"/>
    <mergeCell ref="I13:J13"/>
    <mergeCell ref="P10:R10"/>
    <mergeCell ref="I11:J11"/>
    <mergeCell ref="K11:M11"/>
    <mergeCell ref="N11:O11"/>
    <mergeCell ref="P11:R11"/>
    <mergeCell ref="B2:R2"/>
    <mergeCell ref="C3:R3"/>
    <mergeCell ref="L4:M4"/>
    <mergeCell ref="N4:P4"/>
    <mergeCell ref="C4:E4"/>
    <mergeCell ref="F4:G4"/>
    <mergeCell ref="Q4:R4"/>
    <mergeCell ref="H4:K4"/>
    <mergeCell ref="C5:F5"/>
    <mergeCell ref="G5:J5"/>
    <mergeCell ref="K5:L5"/>
    <mergeCell ref="M5:N5"/>
    <mergeCell ref="O5:P5"/>
    <mergeCell ref="Q5:R5"/>
    <mergeCell ref="B3:B6"/>
    <mergeCell ref="C6:F6"/>
    <mergeCell ref="G6:J6"/>
    <mergeCell ref="K6:L6"/>
    <mergeCell ref="M6:N6"/>
    <mergeCell ref="N21:O21"/>
    <mergeCell ref="P21:R21"/>
    <mergeCell ref="D22:E22"/>
    <mergeCell ref="C15:C19"/>
    <mergeCell ref="D15:E15"/>
    <mergeCell ref="F15:H15"/>
    <mergeCell ref="I15:J15"/>
    <mergeCell ref="K15:M15"/>
    <mergeCell ref="N15:O15"/>
    <mergeCell ref="P15:R15"/>
    <mergeCell ref="D16:E16"/>
    <mergeCell ref="F16:H16"/>
    <mergeCell ref="I16:J16"/>
    <mergeCell ref="K16:M16"/>
    <mergeCell ref="N16:O16"/>
    <mergeCell ref="P16:R16"/>
    <mergeCell ref="D17:E17"/>
    <mergeCell ref="F17:H17"/>
    <mergeCell ref="I17:J17"/>
    <mergeCell ref="F22:H22"/>
    <mergeCell ref="I22:J22"/>
    <mergeCell ref="K22:M22"/>
    <mergeCell ref="N22:O22"/>
    <mergeCell ref="P22:R22"/>
    <mergeCell ref="C8:R8"/>
    <mergeCell ref="C9:C13"/>
    <mergeCell ref="D10:E10"/>
    <mergeCell ref="F10:H10"/>
    <mergeCell ref="I9:J9"/>
    <mergeCell ref="K9:M9"/>
    <mergeCell ref="N9:O9"/>
    <mergeCell ref="N18:O18"/>
    <mergeCell ref="P18:R18"/>
    <mergeCell ref="K17:M17"/>
    <mergeCell ref="N17:O17"/>
    <mergeCell ref="P17:R17"/>
    <mergeCell ref="D18:E18"/>
    <mergeCell ref="F18:H18"/>
    <mergeCell ref="I18:J18"/>
    <mergeCell ref="K18:M18"/>
    <mergeCell ref="I10:J10"/>
    <mergeCell ref="K10:M10"/>
    <mergeCell ref="N10:O10"/>
    <mergeCell ref="D11:E11"/>
    <mergeCell ref="F11:H11"/>
    <mergeCell ref="C14:R14"/>
    <mergeCell ref="K13:M13"/>
    <mergeCell ref="N13:O13"/>
    <mergeCell ref="C20:R20"/>
    <mergeCell ref="C21:C25"/>
    <mergeCell ref="D19:E19"/>
    <mergeCell ref="F19:H19"/>
    <mergeCell ref="I19:J19"/>
    <mergeCell ref="K19:M19"/>
    <mergeCell ref="N19:O19"/>
    <mergeCell ref="P19:R19"/>
    <mergeCell ref="D21:E21"/>
    <mergeCell ref="F21:H21"/>
    <mergeCell ref="I21:J21"/>
    <mergeCell ref="K21:M21"/>
    <mergeCell ref="D23:E23"/>
    <mergeCell ref="F23:H23"/>
    <mergeCell ref="I23:J23"/>
    <mergeCell ref="K23:M23"/>
    <mergeCell ref="N23:O23"/>
    <mergeCell ref="P23:R23"/>
    <mergeCell ref="D24:E24"/>
    <mergeCell ref="F24:H24"/>
    <mergeCell ref="I24:J24"/>
    <mergeCell ref="K24:M24"/>
    <mergeCell ref="N24:O24"/>
    <mergeCell ref="P24:R24"/>
    <mergeCell ref="D25:E25"/>
    <mergeCell ref="F25:H25"/>
    <mergeCell ref="I25:J25"/>
    <mergeCell ref="K25:M25"/>
    <mergeCell ref="N25:O25"/>
    <mergeCell ref="P25:R25"/>
    <mergeCell ref="D29:E29"/>
    <mergeCell ref="F29:H29"/>
    <mergeCell ref="I29:J29"/>
    <mergeCell ref="K29:M29"/>
    <mergeCell ref="N29:O29"/>
    <mergeCell ref="P29:R29"/>
    <mergeCell ref="I28:J28"/>
    <mergeCell ref="K28:M28"/>
    <mergeCell ref="N28:O28"/>
    <mergeCell ref="P28:R28"/>
    <mergeCell ref="D30:E30"/>
    <mergeCell ref="F30:H30"/>
    <mergeCell ref="I30:J30"/>
    <mergeCell ref="K30:M30"/>
    <mergeCell ref="B8:B32"/>
    <mergeCell ref="N30:O30"/>
    <mergeCell ref="P30:R30"/>
    <mergeCell ref="D31:E31"/>
    <mergeCell ref="F31:H31"/>
    <mergeCell ref="I31:J31"/>
    <mergeCell ref="K31:M31"/>
    <mergeCell ref="N31:O31"/>
    <mergeCell ref="P31:R31"/>
    <mergeCell ref="C32:R32"/>
    <mergeCell ref="C26:R26"/>
    <mergeCell ref="C27:C31"/>
    <mergeCell ref="D27:E27"/>
    <mergeCell ref="F27:H27"/>
    <mergeCell ref="I27:J27"/>
    <mergeCell ref="K27:M27"/>
    <mergeCell ref="N27:O27"/>
    <mergeCell ref="P27:R27"/>
    <mergeCell ref="D28:E28"/>
    <mergeCell ref="F28:H28"/>
  </mergeCells>
  <conditionalFormatting sqref="C5:F6">
    <cfRule type="expression" dxfId="28" priority="3">
      <formula>$G$19="Recall"</formula>
    </cfRule>
  </conditionalFormatting>
  <conditionalFormatting sqref="F9:H13">
    <cfRule type="cellIs" dxfId="26" priority="94" operator="equal">
      <formula>0</formula>
    </cfRule>
  </conditionalFormatting>
  <conditionalFormatting sqref="F10:H10">
    <cfRule type="cellIs" dxfId="25" priority="95" operator="equal">
      <formula>"Please Select"</formula>
    </cfRule>
  </conditionalFormatting>
  <conditionalFormatting sqref="F12:H12">
    <cfRule type="cellIs" dxfId="24" priority="100" operator="equal">
      <formula>"Please Select"</formula>
    </cfRule>
  </conditionalFormatting>
  <conditionalFormatting sqref="F15:H19">
    <cfRule type="cellIs" dxfId="22" priority="78" operator="equal">
      <formula>0</formula>
    </cfRule>
  </conditionalFormatting>
  <conditionalFormatting sqref="F16:H16">
    <cfRule type="cellIs" dxfId="21" priority="79" operator="equal">
      <formula>"Please Select"</formula>
    </cfRule>
  </conditionalFormatting>
  <conditionalFormatting sqref="F18:H18">
    <cfRule type="cellIs" dxfId="20" priority="84" operator="equal">
      <formula>"Please Select"</formula>
    </cfRule>
  </conditionalFormatting>
  <conditionalFormatting sqref="F21:H25">
    <cfRule type="cellIs" dxfId="18" priority="70" operator="equal">
      <formula>0</formula>
    </cfRule>
  </conditionalFormatting>
  <conditionalFormatting sqref="F22:H22">
    <cfRule type="cellIs" dxfId="17" priority="71" operator="equal">
      <formula>"Please Select"</formula>
    </cfRule>
  </conditionalFormatting>
  <conditionalFormatting sqref="F24:H24">
    <cfRule type="cellIs" dxfId="16" priority="76" operator="equal">
      <formula>"Please Select"</formula>
    </cfRule>
  </conditionalFormatting>
  <conditionalFormatting sqref="F27:H31">
    <cfRule type="cellIs" dxfId="14" priority="62" operator="equal">
      <formula>0</formula>
    </cfRule>
  </conditionalFormatting>
  <conditionalFormatting sqref="F28:H28">
    <cfRule type="cellIs" dxfId="13" priority="63" operator="equal">
      <formula>"Please Select"</formula>
    </cfRule>
  </conditionalFormatting>
  <conditionalFormatting sqref="F30:H30">
    <cfRule type="cellIs" dxfId="12" priority="68" operator="equal">
      <formula>"Please Select"</formula>
    </cfRule>
  </conditionalFormatting>
  <conditionalFormatting sqref="K5:L6">
    <cfRule type="expression" dxfId="11" priority="2">
      <formula>$G$19="Recall"</formula>
    </cfRule>
  </conditionalFormatting>
  <conditionalFormatting sqref="K9:M13">
    <cfRule type="cellIs" dxfId="10" priority="93" operator="equal">
      <formula>0</formula>
    </cfRule>
  </conditionalFormatting>
  <conditionalFormatting sqref="K15:M19">
    <cfRule type="cellIs" dxfId="9" priority="77" operator="equal">
      <formula>0</formula>
    </cfRule>
  </conditionalFormatting>
  <conditionalFormatting sqref="K21:M25">
    <cfRule type="cellIs" dxfId="8" priority="69" operator="equal">
      <formula>0</formula>
    </cfRule>
  </conditionalFormatting>
  <conditionalFormatting sqref="K27:M31">
    <cfRule type="cellIs" dxfId="7" priority="61" operator="equal">
      <formula>0</formula>
    </cfRule>
  </conditionalFormatting>
  <conditionalFormatting sqref="O5:P6">
    <cfRule type="expression" dxfId="6" priority="1">
      <formula>$G$19="Recall"</formula>
    </cfRule>
  </conditionalFormatting>
  <conditionalFormatting sqref="P9:R13">
    <cfRule type="cellIs" dxfId="5" priority="97" operator="equal">
      <formula>0</formula>
    </cfRule>
  </conditionalFormatting>
  <conditionalFormatting sqref="P15:R19">
    <cfRule type="cellIs" dxfId="4" priority="81" operator="equal">
      <formula>0</formula>
    </cfRule>
  </conditionalFormatting>
  <conditionalFormatting sqref="P21:R25">
    <cfRule type="cellIs" dxfId="3" priority="73" operator="equal">
      <formula>0</formula>
    </cfRule>
  </conditionalFormatting>
  <conditionalFormatting sqref="P27:R31">
    <cfRule type="cellIs" dxfId="2" priority="65" operator="equal">
      <formula>0</formula>
    </cfRule>
  </conditionalFormatting>
  <dataValidations disablePrompts="1" count="1">
    <dataValidation type="list" allowBlank="1" showInputMessage="1" showErrorMessage="1" sqref="P31:R31 P25:R25 P19:R19" xr:uid="{00000000-0002-0000-0500-000000000000}">
      <formula1>$H$3:$H$32</formula1>
    </dataValidation>
  </dataValidations>
  <hyperlinks>
    <hyperlink ref="B74" r:id="rId1" xr:uid="{00000000-0004-0000-0500-000001000000}"/>
    <hyperlink ref="B72" r:id="rId2" xr:uid="{1FFD80BF-2CC3-4344-A128-F4935F2392BC}"/>
  </hyperlinks>
  <pageMargins left="0.11811023622047245" right="0.11811023622047245" top="0.15748031496062992" bottom="0.15748031496062992" header="0" footer="0"/>
  <pageSetup paperSize="8" scale="72" fitToHeight="0" orientation="portrait" r:id="rId3"/>
  <headerFooter>
    <oddFooter xml:space="preserve">&amp;C_x000D_&amp;1#&amp;"Calibri"&amp;10&amp;K000000 BUSINESS USE </oddFooter>
  </headerFooter>
  <extLst>
    <ext xmlns:x14="http://schemas.microsoft.com/office/spreadsheetml/2009/9/main" uri="{78C0D931-6437-407d-A8EE-F0AAD7539E65}">
      <x14:conditionalFormattings>
        <x14:conditionalFormatting xmlns:xm="http://schemas.microsoft.com/office/excel/2006/main">
          <x14:cfRule type="expression" priority="5" id="{83C846E6-8717-4845-A6BB-AAB70E1A4033}">
            <xm:f>ISBLANK('1-PAN Form'!$C$41:$D$41)</xm:f>
            <x14:dxf>
              <font>
                <color theme="0"/>
              </font>
            </x14:dxf>
          </x14:cfRule>
          <xm:sqref>F9:H13 K9:M13 P9:R13</xm:sqref>
        </x14:conditionalFormatting>
        <x14:conditionalFormatting xmlns:xm="http://schemas.microsoft.com/office/excel/2006/main">
          <x14:cfRule type="expression" priority="15" id="{B792AAB5-D27B-4BAB-9DD5-DA9DD723C101}">
            <xm:f>ISBLANK('1-PAN Form'!$C$42:$D$42)</xm:f>
            <x14:dxf>
              <font>
                <color theme="0"/>
              </font>
            </x14:dxf>
          </x14:cfRule>
          <xm:sqref>F15:H19 K15:M19 P15:R19</xm:sqref>
        </x14:conditionalFormatting>
        <x14:conditionalFormatting xmlns:xm="http://schemas.microsoft.com/office/excel/2006/main">
          <x14:cfRule type="expression" priority="14" id="{D9CE0315-E0BD-412D-8CF8-0DB44C667B5D}">
            <xm:f>ISBLANK('1-PAN Form'!$C$43:$D$43)</xm:f>
            <x14:dxf>
              <font>
                <color theme="0"/>
              </font>
            </x14:dxf>
          </x14:cfRule>
          <xm:sqref>F21:H25 K21:M25 P21:R25</xm:sqref>
        </x14:conditionalFormatting>
        <x14:conditionalFormatting xmlns:xm="http://schemas.microsoft.com/office/excel/2006/main">
          <x14:cfRule type="expression" priority="13" id="{0D9C391F-DAF2-4354-B10A-C6D88734962F}">
            <xm:f>ISBLANK('1-PAN Form'!$C$44:$D$44)</xm:f>
            <x14:dxf>
              <font>
                <color theme="0"/>
              </font>
            </x14:dxf>
          </x14:cfRule>
          <xm:sqref>F27:H31 K27:M31 P27:R31</xm:sqref>
        </x14:conditionalFormatting>
      </x14:conditionalFormattings>
    </ex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500-000001000000}">
          <x14:formula1>
            <xm:f>Lists!$C$2:$C$4</xm:f>
          </x14:formula1>
          <xm:sqref>F4:G4 L4:M4 Q4:R4</xm:sqref>
        </x14:dataValidation>
        <x14:dataValidation type="list" allowBlank="1" showInputMessage="1" showErrorMessage="1" xr:uid="{00000000-0002-0000-0500-000002000000}">
          <x14:formula1>
            <xm:f>Lists!$H$2:$H$57</xm:f>
          </x14:formula1>
          <xm:sqref>P13:R13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9"/>
  </sheetPr>
  <dimension ref="B1:R3"/>
  <sheetViews>
    <sheetView showGridLines="0" workbookViewId="0">
      <selection activeCell="B1" sqref="B1:R1"/>
    </sheetView>
  </sheetViews>
  <sheetFormatPr defaultRowHeight="14.5" x14ac:dyDescent="0.35"/>
  <sheetData>
    <row r="1" spans="2:18" s="1" customFormat="1" ht="35.15" customHeight="1" thickBot="1" x14ac:dyDescent="0.4">
      <c r="B1" s="222" t="s">
        <v>65</v>
      </c>
      <c r="C1" s="222"/>
      <c r="D1" s="222"/>
      <c r="E1" s="222"/>
      <c r="F1" s="222"/>
      <c r="G1" s="222"/>
      <c r="H1" s="222"/>
      <c r="I1" s="222"/>
      <c r="J1" s="222"/>
      <c r="K1" s="222"/>
      <c r="L1" s="222"/>
      <c r="M1" s="222"/>
      <c r="N1" s="222"/>
      <c r="O1" s="222"/>
      <c r="P1" s="222"/>
      <c r="Q1" s="222"/>
      <c r="R1" s="222"/>
    </row>
    <row r="2" spans="2:18" ht="23.5" thickBot="1" x14ac:dyDescent="0.4">
      <c r="B2" s="421" t="s">
        <v>66</v>
      </c>
      <c r="C2" s="422"/>
      <c r="D2" s="422"/>
      <c r="E2" s="422"/>
      <c r="F2" s="422"/>
      <c r="G2" s="422"/>
      <c r="H2" s="422"/>
      <c r="I2" s="422"/>
      <c r="J2" s="422"/>
      <c r="K2" s="422"/>
      <c r="L2" s="422"/>
      <c r="M2" s="422"/>
      <c r="N2" s="422"/>
      <c r="O2" s="422"/>
      <c r="P2" s="422"/>
      <c r="Q2" s="422"/>
      <c r="R2" s="423"/>
    </row>
    <row r="3" spans="2:18" ht="74.25" customHeight="1" x14ac:dyDescent="0.35">
      <c r="B3" s="546" t="s">
        <v>256</v>
      </c>
      <c r="C3" s="546"/>
      <c r="D3" s="546"/>
      <c r="E3" s="546"/>
      <c r="F3" s="546"/>
      <c r="G3" s="546"/>
      <c r="H3" s="546"/>
      <c r="I3" s="546"/>
      <c r="J3" s="546"/>
      <c r="K3" s="546"/>
      <c r="L3" s="546"/>
      <c r="M3" s="546"/>
      <c r="N3" s="546"/>
      <c r="O3" s="546"/>
      <c r="P3" s="546"/>
      <c r="Q3" s="546"/>
      <c r="R3" s="547"/>
    </row>
  </sheetData>
  <mergeCells count="3">
    <mergeCell ref="B2:R2"/>
    <mergeCell ref="B3:R3"/>
    <mergeCell ref="B1:R1"/>
  </mergeCells>
  <pageMargins left="0.7" right="0.7" top="0.75" bottom="0.75" header="0.3" footer="0.3"/>
  <pageSetup paperSize="9" orientation="portrait" r:id="rId1"/>
  <headerFooter>
    <oddFooter xml:space="preserve">&amp;C_x000D_&amp;1#&amp;"Calibri"&amp;10&amp;K000000 BUSINESS USE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7030A0"/>
    <pageSetUpPr fitToPage="1"/>
  </sheetPr>
  <dimension ref="B1:R36"/>
  <sheetViews>
    <sheetView showGridLines="0" zoomScale="80" zoomScaleNormal="80" workbookViewId="0">
      <selection activeCell="B1" sqref="B1:R1"/>
    </sheetView>
  </sheetViews>
  <sheetFormatPr defaultRowHeight="14.5" x14ac:dyDescent="0.35"/>
  <cols>
    <col min="3" max="3" width="28.1796875" customWidth="1"/>
  </cols>
  <sheetData>
    <row r="1" spans="2:18" s="1" customFormat="1" ht="35.15" customHeight="1" thickBot="1" x14ac:dyDescent="0.4">
      <c r="B1" s="222" t="s">
        <v>65</v>
      </c>
      <c r="C1" s="222"/>
      <c r="D1" s="222"/>
      <c r="E1" s="222"/>
      <c r="F1" s="222"/>
      <c r="G1" s="222"/>
      <c r="H1" s="222"/>
      <c r="I1" s="222"/>
      <c r="J1" s="222"/>
      <c r="K1" s="222"/>
      <c r="L1" s="222"/>
      <c r="M1" s="222"/>
      <c r="N1" s="222"/>
      <c r="O1" s="222"/>
      <c r="P1" s="222"/>
      <c r="Q1" s="222"/>
      <c r="R1" s="222"/>
    </row>
    <row r="2" spans="2:18" ht="31.5" customHeight="1" x14ac:dyDescent="0.35">
      <c r="B2" s="551" t="s">
        <v>257</v>
      </c>
      <c r="C2" s="552"/>
      <c r="D2" s="552"/>
      <c r="E2" s="552"/>
      <c r="F2" s="552"/>
      <c r="G2" s="552"/>
      <c r="H2" s="552"/>
      <c r="I2" s="552"/>
      <c r="J2" s="552"/>
      <c r="K2" s="552"/>
      <c r="L2" s="552"/>
      <c r="M2" s="552"/>
      <c r="N2" s="552"/>
      <c r="O2" s="552"/>
      <c r="P2" s="552"/>
      <c r="Q2" s="552"/>
      <c r="R2" s="553"/>
    </row>
    <row r="3" spans="2:18" ht="60" customHeight="1" x14ac:dyDescent="0.35">
      <c r="B3" s="554" t="s">
        <v>258</v>
      </c>
      <c r="C3" s="555"/>
      <c r="D3" s="555"/>
      <c r="E3" s="555"/>
      <c r="F3" s="555"/>
      <c r="G3" s="555"/>
      <c r="H3" s="555"/>
      <c r="I3" s="555"/>
      <c r="J3" s="555"/>
      <c r="K3" s="555"/>
      <c r="L3" s="555"/>
      <c r="M3" s="555"/>
      <c r="N3" s="555"/>
      <c r="O3" s="555"/>
      <c r="P3" s="555"/>
      <c r="Q3" s="555"/>
      <c r="R3" s="556"/>
    </row>
    <row r="4" spans="2:18" ht="33.75" customHeight="1" x14ac:dyDescent="0.35">
      <c r="B4" s="557" t="s">
        <v>259</v>
      </c>
      <c r="C4" s="557"/>
      <c r="D4" s="557"/>
      <c r="E4" s="557"/>
      <c r="F4" s="557"/>
      <c r="G4" s="557"/>
      <c r="H4" s="557"/>
      <c r="I4" s="557"/>
      <c r="J4" s="557"/>
      <c r="K4" s="557"/>
      <c r="L4" s="557"/>
      <c r="M4" s="557"/>
      <c r="N4" s="557"/>
      <c r="O4" s="557"/>
      <c r="P4" s="557"/>
      <c r="Q4" s="557"/>
      <c r="R4" s="557"/>
    </row>
    <row r="5" spans="2:18" x14ac:dyDescent="0.35">
      <c r="B5" s="18"/>
      <c r="C5" s="19"/>
      <c r="D5" s="19"/>
      <c r="E5" s="19"/>
      <c r="F5" s="19"/>
      <c r="G5" s="19"/>
      <c r="H5" s="19"/>
      <c r="I5" s="19"/>
      <c r="J5" s="19"/>
      <c r="K5" s="19"/>
      <c r="L5" s="19"/>
      <c r="M5" s="19"/>
      <c r="N5" s="19"/>
      <c r="O5" s="19"/>
      <c r="P5" s="19"/>
      <c r="Q5" s="19"/>
      <c r="R5" s="20"/>
    </row>
    <row r="6" spans="2:18" x14ac:dyDescent="0.35">
      <c r="B6" s="21"/>
      <c r="R6" s="22"/>
    </row>
    <row r="7" spans="2:18" x14ac:dyDescent="0.35">
      <c r="B7" s="21"/>
      <c r="R7" s="22"/>
    </row>
    <row r="8" spans="2:18" x14ac:dyDescent="0.35">
      <c r="B8" s="21"/>
      <c r="R8" s="22"/>
    </row>
    <row r="9" spans="2:18" x14ac:dyDescent="0.35">
      <c r="B9" s="21"/>
      <c r="R9" s="22"/>
    </row>
    <row r="10" spans="2:18" x14ac:dyDescent="0.35">
      <c r="B10" s="21"/>
      <c r="R10" s="22"/>
    </row>
    <row r="11" spans="2:18" x14ac:dyDescent="0.35">
      <c r="B11" s="21"/>
      <c r="R11" s="22"/>
    </row>
    <row r="12" spans="2:18" x14ac:dyDescent="0.35">
      <c r="B12" s="21"/>
      <c r="R12" s="22"/>
    </row>
    <row r="13" spans="2:18" x14ac:dyDescent="0.35">
      <c r="B13" s="21"/>
      <c r="R13" s="22"/>
    </row>
    <row r="14" spans="2:18" x14ac:dyDescent="0.35">
      <c r="B14" s="21"/>
      <c r="R14" s="22"/>
    </row>
    <row r="15" spans="2:18" x14ac:dyDescent="0.35">
      <c r="B15" s="21"/>
      <c r="R15" s="22"/>
    </row>
    <row r="16" spans="2:18" x14ac:dyDescent="0.35">
      <c r="B16" s="21"/>
      <c r="R16" s="22"/>
    </row>
    <row r="17" spans="2:18" x14ac:dyDescent="0.35">
      <c r="B17" s="21"/>
      <c r="R17" s="22"/>
    </row>
    <row r="18" spans="2:18" x14ac:dyDescent="0.35">
      <c r="B18" s="21"/>
      <c r="R18" s="22"/>
    </row>
    <row r="19" spans="2:18" x14ac:dyDescent="0.35">
      <c r="B19" s="21"/>
      <c r="R19" s="22"/>
    </row>
    <row r="20" spans="2:18" x14ac:dyDescent="0.35">
      <c r="B20" s="21"/>
      <c r="R20" s="22"/>
    </row>
    <row r="21" spans="2:18" x14ac:dyDescent="0.35">
      <c r="B21" s="21"/>
      <c r="R21" s="22"/>
    </row>
    <row r="22" spans="2:18" x14ac:dyDescent="0.35">
      <c r="B22" s="21"/>
      <c r="R22" s="22"/>
    </row>
    <row r="23" spans="2:18" x14ac:dyDescent="0.35">
      <c r="B23" s="21"/>
      <c r="R23" s="22"/>
    </row>
    <row r="24" spans="2:18" x14ac:dyDescent="0.35">
      <c r="B24" s="21"/>
      <c r="R24" s="22"/>
    </row>
    <row r="25" spans="2:18" ht="13.5" customHeight="1" x14ac:dyDescent="0.35">
      <c r="B25" s="21"/>
      <c r="R25" s="22"/>
    </row>
    <row r="26" spans="2:18" x14ac:dyDescent="0.35">
      <c r="B26" s="21"/>
      <c r="R26" s="22"/>
    </row>
    <row r="27" spans="2:18" x14ac:dyDescent="0.35">
      <c r="B27" s="21"/>
      <c r="R27" s="22"/>
    </row>
    <row r="28" spans="2:18" x14ac:dyDescent="0.35">
      <c r="B28" s="21"/>
      <c r="R28" s="22"/>
    </row>
    <row r="29" spans="2:18" x14ac:dyDescent="0.35">
      <c r="B29" s="21"/>
      <c r="R29" s="22"/>
    </row>
    <row r="30" spans="2:18" x14ac:dyDescent="0.35">
      <c r="B30" s="23"/>
      <c r="C30" s="24"/>
      <c r="D30" s="24"/>
      <c r="E30" s="24"/>
      <c r="F30" s="24"/>
      <c r="G30" s="24"/>
      <c r="H30" s="24"/>
      <c r="I30" s="24"/>
      <c r="J30" s="24"/>
      <c r="K30" s="24"/>
      <c r="L30" s="24"/>
      <c r="M30" s="24"/>
      <c r="N30" s="24"/>
      <c r="O30" s="24"/>
      <c r="P30" s="24"/>
      <c r="Q30" s="24"/>
      <c r="R30" s="25"/>
    </row>
    <row r="31" spans="2:18" s="1" customFormat="1" ht="53.25" customHeight="1" x14ac:dyDescent="0.35">
      <c r="B31" s="379" t="s">
        <v>260</v>
      </c>
      <c r="C31" s="379"/>
      <c r="D31" s="379"/>
      <c r="E31" s="379"/>
      <c r="F31" s="379"/>
      <c r="G31" s="379"/>
      <c r="H31" s="379"/>
      <c r="I31" s="379"/>
      <c r="J31" s="379"/>
      <c r="K31" s="379"/>
      <c r="L31" s="379"/>
      <c r="M31" s="379"/>
      <c r="N31" s="379"/>
      <c r="O31" s="379"/>
      <c r="P31" s="379"/>
      <c r="Q31" s="379"/>
      <c r="R31" s="379"/>
    </row>
    <row r="32" spans="2:18" s="10" customFormat="1" ht="32.25" customHeight="1" x14ac:dyDescent="0.5">
      <c r="B32" s="74" t="s">
        <v>168</v>
      </c>
      <c r="C32" s="74"/>
      <c r="D32" s="74"/>
      <c r="E32" s="74"/>
      <c r="F32" s="74"/>
      <c r="G32" s="74"/>
      <c r="H32" s="74"/>
      <c r="I32" s="74"/>
      <c r="J32" s="74"/>
      <c r="K32" s="74"/>
      <c r="L32" s="74"/>
      <c r="M32" s="74"/>
      <c r="N32" s="74"/>
      <c r="O32" s="74"/>
      <c r="P32" s="74"/>
      <c r="Q32" s="74"/>
      <c r="R32" s="74"/>
    </row>
    <row r="33" spans="2:18" s="1" customFormat="1" ht="23.25" customHeight="1" x14ac:dyDescent="0.55000000000000004">
      <c r="B33" s="558" t="s">
        <v>261</v>
      </c>
      <c r="C33" s="558"/>
      <c r="D33" s="558"/>
      <c r="E33" s="558"/>
      <c r="F33" s="558"/>
      <c r="G33" s="558"/>
      <c r="H33" s="558"/>
      <c r="I33" s="558"/>
      <c r="J33" s="558"/>
      <c r="K33" s="558"/>
      <c r="L33" s="558"/>
      <c r="M33" s="558"/>
      <c r="N33" s="558"/>
      <c r="O33" s="558"/>
      <c r="P33" s="558"/>
      <c r="Q33" s="558"/>
      <c r="R33" s="558"/>
    </row>
    <row r="34" spans="2:18" s="1" customFormat="1" ht="45.75" customHeight="1" x14ac:dyDescent="0.5">
      <c r="B34" s="74" t="s">
        <v>262</v>
      </c>
      <c r="C34" s="74"/>
      <c r="D34" s="74"/>
      <c r="E34" s="74"/>
      <c r="F34" s="74"/>
      <c r="G34" s="74"/>
      <c r="H34" s="74"/>
      <c r="I34" s="74"/>
      <c r="J34" s="74"/>
      <c r="K34" s="74"/>
      <c r="L34" s="74"/>
      <c r="M34" s="74"/>
      <c r="N34" s="74"/>
      <c r="O34" s="74"/>
      <c r="P34" s="74"/>
      <c r="Q34" s="74"/>
      <c r="R34" s="74"/>
    </row>
    <row r="35" spans="2:18" s="1" customFormat="1" ht="39" customHeight="1" thickBot="1" x14ac:dyDescent="0.4">
      <c r="B35" s="559" t="s">
        <v>254</v>
      </c>
      <c r="C35" s="511"/>
      <c r="D35" s="511"/>
      <c r="E35" s="511"/>
      <c r="F35" s="511"/>
      <c r="G35" s="511"/>
      <c r="H35" s="511"/>
      <c r="I35" s="511"/>
      <c r="J35" s="511"/>
      <c r="K35" s="511"/>
      <c r="L35" s="511"/>
      <c r="M35" s="511"/>
      <c r="N35" s="511"/>
      <c r="O35" s="511"/>
      <c r="P35" s="511"/>
      <c r="Q35" s="511"/>
      <c r="R35" s="511"/>
    </row>
    <row r="36" spans="2:18" s="1" customFormat="1" ht="24.5" thickBot="1" x14ac:dyDescent="0.4">
      <c r="B36" s="548" t="s">
        <v>263</v>
      </c>
      <c r="C36" s="549"/>
      <c r="D36" s="549"/>
      <c r="E36" s="549"/>
      <c r="F36" s="549"/>
      <c r="G36" s="549"/>
      <c r="H36" s="549"/>
      <c r="I36" s="549"/>
      <c r="J36" s="549"/>
      <c r="K36" s="549"/>
      <c r="L36" s="549"/>
      <c r="M36" s="549"/>
      <c r="N36" s="549"/>
      <c r="O36" s="549"/>
      <c r="P36" s="549"/>
      <c r="Q36" s="549"/>
      <c r="R36" s="550"/>
    </row>
  </sheetData>
  <mergeCells count="10">
    <mergeCell ref="B1:R1"/>
    <mergeCell ref="B36:R36"/>
    <mergeCell ref="B2:R2"/>
    <mergeCell ref="B3:R3"/>
    <mergeCell ref="B4:R4"/>
    <mergeCell ref="B31:R31"/>
    <mergeCell ref="B32:R32"/>
    <mergeCell ref="B33:R33"/>
    <mergeCell ref="B34:R34"/>
    <mergeCell ref="B35:R35"/>
  </mergeCells>
  <hyperlinks>
    <hyperlink ref="B35" r:id="rId1" xr:uid="{00000000-0004-0000-0700-000001000000}"/>
    <hyperlink ref="B33" r:id="rId2" display="../../../../FoodProductRecalls" xr:uid="{F7E4C428-1CD4-4102-8A0F-BEFDE0C3C872}"/>
  </hyperlinks>
  <pageMargins left="0.7" right="0.7" top="0.75" bottom="0.75" header="0.3" footer="0.3"/>
  <pageSetup paperSize="8" scale="71" orientation="portrait" r:id="rId3"/>
  <headerFooter>
    <oddFooter xml:space="preserve">&amp;C_x000D_&amp;1#&amp;"Calibri"&amp;10&amp;K000000 BUSINESS USE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7"/>
    <pageSetUpPr fitToPage="1"/>
  </sheetPr>
  <dimension ref="B1:R25"/>
  <sheetViews>
    <sheetView showGridLines="0" zoomScale="60" zoomScaleNormal="60" workbookViewId="0">
      <pane ySplit="2" topLeftCell="A3" activePane="bottomLeft" state="frozen"/>
      <selection pane="bottomLeft" activeCell="S16" sqref="S16"/>
    </sheetView>
  </sheetViews>
  <sheetFormatPr defaultColWidth="9.1796875" defaultRowHeight="15.5" x14ac:dyDescent="0.35"/>
  <cols>
    <col min="1" max="1" width="9.1796875" style="1"/>
    <col min="2" max="2" width="6.453125" style="1" customWidth="1"/>
    <col min="3" max="18" width="11.54296875" style="1" customWidth="1"/>
    <col min="19" max="16384" width="9.1796875" style="1"/>
  </cols>
  <sheetData>
    <row r="1" spans="2:18" ht="35.15" customHeight="1" x14ac:dyDescent="0.35">
      <c r="B1" s="222" t="s">
        <v>65</v>
      </c>
      <c r="C1" s="222"/>
      <c r="D1" s="222"/>
      <c r="E1" s="222"/>
      <c r="F1" s="222"/>
      <c r="G1" s="222"/>
      <c r="H1" s="222"/>
      <c r="I1" s="222"/>
      <c r="J1" s="222"/>
      <c r="K1" s="222"/>
      <c r="L1" s="222"/>
      <c r="M1" s="222"/>
      <c r="N1" s="222"/>
      <c r="O1" s="222"/>
      <c r="P1" s="222"/>
      <c r="Q1" s="222"/>
      <c r="R1" s="222"/>
    </row>
    <row r="2" spans="2:18" ht="57.75" customHeight="1" thickBot="1" x14ac:dyDescent="0.4">
      <c r="B2" s="581" t="s">
        <v>66</v>
      </c>
      <c r="C2" s="581"/>
      <c r="D2" s="581"/>
      <c r="E2" s="581"/>
      <c r="F2" s="581"/>
      <c r="G2" s="581"/>
      <c r="H2" s="581"/>
      <c r="I2" s="581"/>
      <c r="J2" s="581"/>
      <c r="K2" s="581"/>
      <c r="L2" s="581"/>
      <c r="M2" s="581"/>
      <c r="N2" s="581"/>
      <c r="O2" s="581"/>
      <c r="P2" s="581"/>
      <c r="Q2" s="581"/>
      <c r="R2" s="581"/>
    </row>
    <row r="3" spans="2:18" ht="45.75" customHeight="1" x14ac:dyDescent="0.35">
      <c r="B3" s="566" t="s">
        <v>264</v>
      </c>
      <c r="C3" s="582" t="s">
        <v>265</v>
      </c>
      <c r="D3" s="583"/>
      <c r="E3" s="583"/>
      <c r="F3" s="583"/>
      <c r="G3" s="583"/>
      <c r="H3" s="583"/>
      <c r="I3" s="583"/>
      <c r="J3" s="583"/>
      <c r="K3" s="583"/>
      <c r="L3" s="583"/>
      <c r="M3" s="583"/>
      <c r="N3" s="583"/>
      <c r="O3" s="583"/>
      <c r="P3" s="583"/>
      <c r="Q3" s="583"/>
      <c r="R3" s="584"/>
    </row>
    <row r="4" spans="2:18" ht="29.25" customHeight="1" x14ac:dyDescent="0.35">
      <c r="B4" s="567"/>
      <c r="C4" s="585" t="s">
        <v>266</v>
      </c>
      <c r="D4" s="585"/>
      <c r="E4" s="585"/>
      <c r="F4" s="585"/>
      <c r="G4" s="586">
        <f>'2-Comm Report'!G4:J4</f>
        <v>0</v>
      </c>
      <c r="H4" s="586"/>
      <c r="I4" s="586"/>
      <c r="J4" s="586"/>
      <c r="K4" s="585" t="s">
        <v>267</v>
      </c>
      <c r="L4" s="585"/>
      <c r="M4" s="585"/>
      <c r="N4" s="585"/>
      <c r="O4" s="587" t="e">
        <f>'1-PAN Form'!Q32:T32</f>
        <v>#VALUE!</v>
      </c>
      <c r="P4" s="586"/>
      <c r="Q4" s="586"/>
      <c r="R4" s="588"/>
    </row>
    <row r="5" spans="2:18" ht="34.5" customHeight="1" x14ac:dyDescent="0.35">
      <c r="B5" s="567"/>
      <c r="C5" s="560" t="s">
        <v>268</v>
      </c>
      <c r="D5" s="561"/>
      <c r="E5" s="561"/>
      <c r="F5" s="562"/>
      <c r="G5" s="563" t="e">
        <f>'1-PAN Form'!I54:L54</f>
        <v>#VALUE!</v>
      </c>
      <c r="H5" s="564"/>
      <c r="I5" s="564"/>
      <c r="J5" s="565"/>
      <c r="K5" s="577" t="s">
        <v>269</v>
      </c>
      <c r="L5" s="578"/>
      <c r="M5" s="579" t="e">
        <f>'1-PAN Form'!O54:P54</f>
        <v>#VALUE!</v>
      </c>
      <c r="N5" s="580"/>
      <c r="O5" s="577" t="s">
        <v>270</v>
      </c>
      <c r="P5" s="578"/>
      <c r="Q5" s="575" t="e">
        <f>'1-PAN Form'!S54:T54</f>
        <v>#VALUE!</v>
      </c>
      <c r="R5" s="576"/>
    </row>
    <row r="6" spans="2:18" ht="34.5" customHeight="1" x14ac:dyDescent="0.35">
      <c r="B6" s="567"/>
      <c r="C6" s="560" t="s">
        <v>271</v>
      </c>
      <c r="D6" s="561"/>
      <c r="E6" s="561"/>
      <c r="F6" s="562"/>
      <c r="G6" s="563">
        <f>'2-Comm Report'!G19:J19</f>
        <v>0</v>
      </c>
      <c r="H6" s="564"/>
      <c r="I6" s="564"/>
      <c r="J6" s="565"/>
      <c r="K6" s="577" t="s">
        <v>269</v>
      </c>
      <c r="L6" s="578"/>
      <c r="M6" s="579">
        <f>'2-Comm Report'!M19:N19</f>
        <v>0</v>
      </c>
      <c r="N6" s="580"/>
      <c r="O6" s="577" t="s">
        <v>270</v>
      </c>
      <c r="P6" s="578"/>
      <c r="Q6" s="575">
        <f>'2-Comm Report'!Q19:R19</f>
        <v>0</v>
      </c>
      <c r="R6" s="576"/>
    </row>
    <row r="7" spans="2:18" ht="34.5" customHeight="1" x14ac:dyDescent="0.35">
      <c r="B7" s="567"/>
      <c r="C7" s="560" t="s">
        <v>272</v>
      </c>
      <c r="D7" s="561"/>
      <c r="E7" s="561"/>
      <c r="F7" s="562"/>
      <c r="G7" s="563">
        <f>'3-Store Invoicing'!G5:J5</f>
        <v>0</v>
      </c>
      <c r="H7" s="564"/>
      <c r="I7" s="564"/>
      <c r="J7" s="565"/>
      <c r="K7" s="577" t="s">
        <v>269</v>
      </c>
      <c r="L7" s="578"/>
      <c r="M7" s="579">
        <f>'3-Store Invoicing'!M5:N5</f>
        <v>0</v>
      </c>
      <c r="N7" s="580"/>
      <c r="O7" s="577" t="s">
        <v>270</v>
      </c>
      <c r="P7" s="578"/>
      <c r="Q7" s="575">
        <f>'3-Store Invoicing'!Q5:R5</f>
        <v>0</v>
      </c>
      <c r="R7" s="576"/>
    </row>
    <row r="8" spans="2:18" ht="34.5" customHeight="1" x14ac:dyDescent="0.35">
      <c r="B8" s="567"/>
      <c r="C8" s="560" t="s">
        <v>273</v>
      </c>
      <c r="D8" s="561"/>
      <c r="E8" s="561"/>
      <c r="F8" s="562"/>
      <c r="G8" s="563">
        <f>'3-Store Invoicing'!G6:J6</f>
        <v>0</v>
      </c>
      <c r="H8" s="564"/>
      <c r="I8" s="564"/>
      <c r="J8" s="565"/>
      <c r="K8" s="577" t="s">
        <v>269</v>
      </c>
      <c r="L8" s="578"/>
      <c r="M8" s="579">
        <f>'3-Store Invoicing'!M6:N6</f>
        <v>0</v>
      </c>
      <c r="N8" s="580"/>
      <c r="O8" s="577" t="s">
        <v>270</v>
      </c>
      <c r="P8" s="578"/>
      <c r="Q8" s="575">
        <f>'3-Store Invoicing'!Q6:R6</f>
        <v>0</v>
      </c>
      <c r="R8" s="576"/>
    </row>
    <row r="9" spans="2:18" ht="34.5" customHeight="1" x14ac:dyDescent="0.35">
      <c r="B9" s="567"/>
      <c r="C9" s="560" t="s">
        <v>274</v>
      </c>
      <c r="D9" s="561"/>
      <c r="E9" s="561"/>
      <c r="F9" s="562"/>
      <c r="G9" s="218"/>
      <c r="H9" s="262"/>
      <c r="I9" s="262"/>
      <c r="J9" s="219"/>
      <c r="K9" s="577" t="s">
        <v>269</v>
      </c>
      <c r="L9" s="578"/>
      <c r="M9" s="594"/>
      <c r="N9" s="595"/>
      <c r="O9" s="577" t="s">
        <v>270</v>
      </c>
      <c r="P9" s="578"/>
      <c r="Q9" s="596"/>
      <c r="R9" s="597"/>
    </row>
    <row r="10" spans="2:18" ht="25.5" customHeight="1" x14ac:dyDescent="0.35">
      <c r="B10" s="567"/>
      <c r="C10" s="569" t="s">
        <v>275</v>
      </c>
      <c r="D10" s="569"/>
      <c r="E10" s="569"/>
      <c r="F10" s="569"/>
      <c r="G10" s="569"/>
      <c r="H10" s="569"/>
      <c r="I10" s="569"/>
      <c r="J10" s="569"/>
      <c r="K10" s="570" t="s">
        <v>9</v>
      </c>
      <c r="L10" s="570"/>
      <c r="M10" s="570"/>
      <c r="N10" s="570"/>
      <c r="O10" s="570"/>
      <c r="P10" s="570"/>
      <c r="Q10" s="570"/>
      <c r="R10" s="571"/>
    </row>
    <row r="11" spans="2:18" ht="25.5" customHeight="1" x14ac:dyDescent="0.35">
      <c r="B11" s="567"/>
      <c r="C11" s="569" t="s">
        <v>276</v>
      </c>
      <c r="D11" s="569"/>
      <c r="E11" s="569"/>
      <c r="F11" s="569"/>
      <c r="G11" s="569"/>
      <c r="H11" s="569"/>
      <c r="I11" s="569"/>
      <c r="J11" s="569"/>
      <c r="K11" s="218"/>
      <c r="L11" s="262"/>
      <c r="M11" s="262"/>
      <c r="N11" s="262"/>
      <c r="O11" s="262"/>
      <c r="P11" s="262"/>
      <c r="Q11" s="262"/>
      <c r="R11" s="593"/>
    </row>
    <row r="12" spans="2:18" ht="25.5" customHeight="1" x14ac:dyDescent="0.35">
      <c r="B12" s="567"/>
      <c r="C12" s="569" t="s">
        <v>277</v>
      </c>
      <c r="D12" s="569"/>
      <c r="E12" s="569"/>
      <c r="F12" s="569"/>
      <c r="G12" s="569"/>
      <c r="H12" s="569"/>
      <c r="I12" s="569"/>
      <c r="J12" s="569"/>
      <c r="K12" s="570"/>
      <c r="L12" s="570"/>
      <c r="M12" s="570"/>
      <c r="N12" s="570"/>
      <c r="O12" s="570"/>
      <c r="P12" s="570"/>
      <c r="Q12" s="570"/>
      <c r="R12" s="571"/>
    </row>
    <row r="13" spans="2:18" ht="25.5" customHeight="1" x14ac:dyDescent="0.35">
      <c r="B13" s="567"/>
      <c r="C13" s="569" t="s">
        <v>278</v>
      </c>
      <c r="D13" s="569"/>
      <c r="E13" s="569"/>
      <c r="F13" s="569"/>
      <c r="G13" s="569"/>
      <c r="H13" s="569"/>
      <c r="I13" s="569"/>
      <c r="J13" s="569"/>
      <c r="K13" s="570" t="s">
        <v>9</v>
      </c>
      <c r="L13" s="570"/>
      <c r="M13" s="570"/>
      <c r="N13" s="570"/>
      <c r="O13" s="570"/>
      <c r="P13" s="570"/>
      <c r="Q13" s="570"/>
      <c r="R13" s="571"/>
    </row>
    <row r="14" spans="2:18" ht="25.5" customHeight="1" x14ac:dyDescent="0.35">
      <c r="B14" s="567"/>
      <c r="C14" s="569" t="s">
        <v>279</v>
      </c>
      <c r="D14" s="569"/>
      <c r="E14" s="569"/>
      <c r="F14" s="569"/>
      <c r="G14" s="569"/>
      <c r="H14" s="569"/>
      <c r="I14" s="569"/>
      <c r="J14" s="569"/>
      <c r="K14" s="570" t="s">
        <v>9</v>
      </c>
      <c r="L14" s="570"/>
      <c r="M14" s="570"/>
      <c r="N14" s="570"/>
      <c r="O14" s="570"/>
      <c r="P14" s="570"/>
      <c r="Q14" s="570"/>
      <c r="R14" s="571"/>
    </row>
    <row r="15" spans="2:18" ht="25.5" customHeight="1" x14ac:dyDescent="0.35">
      <c r="B15" s="567"/>
      <c r="C15" s="569" t="s">
        <v>280</v>
      </c>
      <c r="D15" s="569"/>
      <c r="E15" s="569"/>
      <c r="F15" s="569"/>
      <c r="G15" s="569"/>
      <c r="H15" s="569"/>
      <c r="I15" s="569"/>
      <c r="J15" s="569"/>
      <c r="K15" s="570"/>
      <c r="L15" s="570"/>
      <c r="M15" s="570"/>
      <c r="N15" s="570"/>
      <c r="O15" s="570"/>
      <c r="P15" s="570"/>
      <c r="Q15" s="570"/>
      <c r="R15" s="571"/>
    </row>
    <row r="16" spans="2:18" ht="25.5" customHeight="1" x14ac:dyDescent="0.35">
      <c r="B16" s="567"/>
      <c r="C16" s="569" t="s">
        <v>281</v>
      </c>
      <c r="D16" s="569"/>
      <c r="E16" s="569"/>
      <c r="F16" s="569"/>
      <c r="G16" s="569"/>
      <c r="H16" s="569"/>
      <c r="I16" s="569"/>
      <c r="J16" s="569"/>
      <c r="K16" s="570"/>
      <c r="L16" s="570"/>
      <c r="M16" s="570"/>
      <c r="N16" s="570"/>
      <c r="O16" s="570"/>
      <c r="P16" s="570"/>
      <c r="Q16" s="570"/>
      <c r="R16" s="571"/>
    </row>
    <row r="17" spans="2:18" ht="25.5" customHeight="1" x14ac:dyDescent="0.35">
      <c r="B17" s="567"/>
      <c r="C17" s="569" t="s">
        <v>282</v>
      </c>
      <c r="D17" s="569"/>
      <c r="E17" s="569"/>
      <c r="F17" s="569"/>
      <c r="G17" s="569"/>
      <c r="H17" s="569"/>
      <c r="I17" s="569"/>
      <c r="J17" s="569"/>
      <c r="K17" s="570"/>
      <c r="L17" s="570"/>
      <c r="M17" s="570"/>
      <c r="N17" s="570"/>
      <c r="O17" s="570"/>
      <c r="P17" s="570"/>
      <c r="Q17" s="570"/>
      <c r="R17" s="571"/>
    </row>
    <row r="18" spans="2:18" ht="55.5" customHeight="1" x14ac:dyDescent="0.35">
      <c r="B18" s="567"/>
      <c r="C18" s="560" t="s">
        <v>283</v>
      </c>
      <c r="D18" s="561"/>
      <c r="E18" s="561"/>
      <c r="F18" s="561"/>
      <c r="G18" s="561"/>
      <c r="H18" s="561"/>
      <c r="I18" s="561"/>
      <c r="J18" s="562"/>
      <c r="K18" s="218"/>
      <c r="L18" s="262"/>
      <c r="M18" s="262"/>
      <c r="N18" s="262"/>
      <c r="O18" s="262"/>
      <c r="P18" s="262"/>
      <c r="Q18" s="262"/>
      <c r="R18" s="593"/>
    </row>
    <row r="19" spans="2:18" ht="25.5" customHeight="1" x14ac:dyDescent="0.35">
      <c r="B19" s="567"/>
      <c r="C19" s="569" t="s">
        <v>284</v>
      </c>
      <c r="D19" s="569"/>
      <c r="E19" s="569"/>
      <c r="F19" s="569"/>
      <c r="G19" s="569"/>
      <c r="H19" s="569"/>
      <c r="I19" s="569"/>
      <c r="J19" s="569"/>
      <c r="K19" s="570" t="s">
        <v>9</v>
      </c>
      <c r="L19" s="570"/>
      <c r="M19" s="570"/>
      <c r="N19" s="570"/>
      <c r="O19" s="570"/>
      <c r="P19" s="570"/>
      <c r="Q19" s="570"/>
      <c r="R19" s="571"/>
    </row>
    <row r="20" spans="2:18" ht="25.5" customHeight="1" x14ac:dyDescent="0.35">
      <c r="B20" s="567"/>
      <c r="C20" s="569" t="s">
        <v>285</v>
      </c>
      <c r="D20" s="569"/>
      <c r="E20" s="569"/>
      <c r="F20" s="569"/>
      <c r="G20" s="569"/>
      <c r="H20" s="569"/>
      <c r="I20" s="569"/>
      <c r="J20" s="569"/>
      <c r="K20" s="570"/>
      <c r="L20" s="570"/>
      <c r="M20" s="570"/>
      <c r="N20" s="570"/>
      <c r="O20" s="570"/>
      <c r="P20" s="570"/>
      <c r="Q20" s="570"/>
      <c r="R20" s="571"/>
    </row>
    <row r="21" spans="2:18" ht="25.5" customHeight="1" thickBot="1" x14ac:dyDescent="0.4">
      <c r="B21" s="568"/>
      <c r="C21" s="572" t="s">
        <v>286</v>
      </c>
      <c r="D21" s="572"/>
      <c r="E21" s="572"/>
      <c r="F21" s="572"/>
      <c r="G21" s="572"/>
      <c r="H21" s="572"/>
      <c r="I21" s="572"/>
      <c r="J21" s="572"/>
      <c r="K21" s="573" t="s">
        <v>9</v>
      </c>
      <c r="L21" s="573"/>
      <c r="M21" s="573"/>
      <c r="N21" s="573"/>
      <c r="O21" s="573"/>
      <c r="P21" s="573"/>
      <c r="Q21" s="573"/>
      <c r="R21" s="574"/>
    </row>
    <row r="22" spans="2:18" ht="49.5" customHeight="1" x14ac:dyDescent="0.35">
      <c r="B22" s="379" t="s">
        <v>287</v>
      </c>
      <c r="C22" s="379"/>
      <c r="D22" s="379"/>
      <c r="E22" s="379"/>
      <c r="F22" s="379"/>
      <c r="G22" s="379"/>
      <c r="H22" s="379"/>
      <c r="I22" s="379"/>
      <c r="J22" s="379"/>
      <c r="K22" s="379"/>
      <c r="L22" s="379"/>
      <c r="M22" s="379"/>
      <c r="N22" s="379"/>
      <c r="O22" s="379"/>
      <c r="P22" s="379"/>
      <c r="Q22" s="379"/>
      <c r="R22" s="379"/>
    </row>
    <row r="23" spans="2:18" ht="30" customHeight="1" x14ac:dyDescent="0.5">
      <c r="B23" s="74" t="s">
        <v>288</v>
      </c>
      <c r="C23" s="347"/>
      <c r="D23" s="347"/>
      <c r="E23" s="347"/>
      <c r="F23" s="347"/>
      <c r="G23" s="347"/>
      <c r="H23" s="347"/>
      <c r="I23" s="347"/>
      <c r="J23" s="347"/>
      <c r="K23" s="347"/>
      <c r="L23" s="347"/>
      <c r="M23" s="347"/>
      <c r="N23" s="347"/>
      <c r="O23" s="347"/>
      <c r="P23" s="347"/>
      <c r="Q23" s="347"/>
      <c r="R23" s="347"/>
    </row>
    <row r="24" spans="2:18" ht="39" customHeight="1" thickBot="1" x14ac:dyDescent="0.4">
      <c r="B24" s="592" t="s">
        <v>261</v>
      </c>
      <c r="C24" s="592"/>
      <c r="D24" s="592"/>
      <c r="E24" s="592"/>
      <c r="F24" s="592"/>
      <c r="G24" s="592"/>
      <c r="H24" s="592"/>
      <c r="I24" s="592"/>
      <c r="J24" s="592"/>
      <c r="K24" s="592"/>
      <c r="L24" s="592"/>
      <c r="M24" s="592"/>
      <c r="N24" s="592"/>
      <c r="O24" s="592"/>
      <c r="P24" s="592"/>
      <c r="Q24" s="592"/>
      <c r="R24" s="592"/>
    </row>
    <row r="25" spans="2:18" ht="24.5" thickBot="1" x14ac:dyDescent="0.4">
      <c r="B25" s="589" t="s">
        <v>289</v>
      </c>
      <c r="C25" s="590"/>
      <c r="D25" s="590"/>
      <c r="E25" s="590"/>
      <c r="F25" s="590"/>
      <c r="G25" s="590"/>
      <c r="H25" s="590"/>
      <c r="I25" s="590"/>
      <c r="J25" s="590"/>
      <c r="K25" s="590"/>
      <c r="L25" s="590"/>
      <c r="M25" s="590"/>
      <c r="N25" s="590"/>
      <c r="O25" s="590"/>
      <c r="P25" s="590"/>
      <c r="Q25" s="590"/>
      <c r="R25" s="591"/>
    </row>
  </sheetData>
  <mergeCells count="66">
    <mergeCell ref="B1:R1"/>
    <mergeCell ref="M9:N9"/>
    <mergeCell ref="O9:P9"/>
    <mergeCell ref="Q9:R9"/>
    <mergeCell ref="B22:R22"/>
    <mergeCell ref="C11:J11"/>
    <mergeCell ref="K11:R11"/>
    <mergeCell ref="C6:F6"/>
    <mergeCell ref="G6:J6"/>
    <mergeCell ref="C7:F7"/>
    <mergeCell ref="K12:R12"/>
    <mergeCell ref="C13:J13"/>
    <mergeCell ref="K13:R13"/>
    <mergeCell ref="G7:J7"/>
    <mergeCell ref="K7:L7"/>
    <mergeCell ref="M7:N7"/>
    <mergeCell ref="B25:R25"/>
    <mergeCell ref="B23:R23"/>
    <mergeCell ref="B24:R24"/>
    <mergeCell ref="C14:J14"/>
    <mergeCell ref="K14:R14"/>
    <mergeCell ref="C18:J18"/>
    <mergeCell ref="K18:R18"/>
    <mergeCell ref="O7:P7"/>
    <mergeCell ref="Q7:R7"/>
    <mergeCell ref="K10:R10"/>
    <mergeCell ref="C12:J12"/>
    <mergeCell ref="C9:F9"/>
    <mergeCell ref="G9:J9"/>
    <mergeCell ref="K9:L9"/>
    <mergeCell ref="C8:F8"/>
    <mergeCell ref="G8:J8"/>
    <mergeCell ref="K8:L8"/>
    <mergeCell ref="O8:P8"/>
    <mergeCell ref="M8:N8"/>
    <mergeCell ref="Q8:R8"/>
    <mergeCell ref="B2:R2"/>
    <mergeCell ref="C3:R3"/>
    <mergeCell ref="C4:F4"/>
    <mergeCell ref="G4:J4"/>
    <mergeCell ref="K4:N4"/>
    <mergeCell ref="O4:R4"/>
    <mergeCell ref="Q5:R5"/>
    <mergeCell ref="K6:L6"/>
    <mergeCell ref="M6:N6"/>
    <mergeCell ref="O6:P6"/>
    <mergeCell ref="Q6:R6"/>
    <mergeCell ref="K5:L5"/>
    <mergeCell ref="M5:N5"/>
    <mergeCell ref="O5:P5"/>
    <mergeCell ref="C5:F5"/>
    <mergeCell ref="G5:J5"/>
    <mergeCell ref="B3:B21"/>
    <mergeCell ref="C19:J19"/>
    <mergeCell ref="K19:R19"/>
    <mergeCell ref="C20:J20"/>
    <mergeCell ref="K20:R20"/>
    <mergeCell ref="C21:J21"/>
    <mergeCell ref="K21:R21"/>
    <mergeCell ref="C15:J15"/>
    <mergeCell ref="K15:R15"/>
    <mergeCell ref="C16:J16"/>
    <mergeCell ref="K16:R16"/>
    <mergeCell ref="C17:J17"/>
    <mergeCell ref="K17:R17"/>
    <mergeCell ref="C10:J10"/>
  </mergeCells>
  <conditionalFormatting sqref="G5:G9">
    <cfRule type="cellIs" dxfId="1" priority="1" operator="equal">
      <formula>0</formula>
    </cfRule>
  </conditionalFormatting>
  <conditionalFormatting sqref="G4:J4 O4:R4 M5:N8 Q5:R8 M9 Q9">
    <cfRule type="cellIs" dxfId="0" priority="9" operator="equal">
      <formula>0</formula>
    </cfRule>
  </conditionalFormatting>
  <hyperlinks>
    <hyperlink ref="B24" r:id="rId1" display="../../../../FoodProductRecalls" xr:uid="{CCF12347-3129-4584-BB6C-14174273609E}"/>
  </hyperlinks>
  <pageMargins left="0.11811023622047245" right="0.11811023622047245" top="0.15748031496062992" bottom="0.15748031496062992" header="0" footer="0"/>
  <pageSetup paperSize="8" scale="59" fitToHeight="0" orientation="portrait" cellComments="asDisplayed" r:id="rId2"/>
  <headerFooter>
    <oddFooter xml:space="preserve">&amp;C_x000D_&amp;1#&amp;"Calibri"&amp;10&amp;K000000 BUSINESS USE </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Lists!$C$2:$C$5</xm:f>
          </x14:formula1>
          <xm:sqref>K21:R21 K13:R14 K19:R19 K10:K11 L10:R10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9A4708B1C76246B00D9ED9D6167390" ma:contentTypeVersion="24" ma:contentTypeDescription="Create a new document." ma:contentTypeScope="" ma:versionID="3f3f0b8ef6a4a185c2494d6a8985e708">
  <xsd:schema xmlns:xsd="http://www.w3.org/2001/XMLSchema" xmlns:xs="http://www.w3.org/2001/XMLSchema" xmlns:p="http://schemas.microsoft.com/office/2006/metadata/properties" xmlns:ns1="http://schemas.microsoft.com/sharepoint/v3" xmlns:ns2="f2949f4c-e4b8-4c68-a7e6-6b62b29fd7b7" xmlns:ns3="dd0c8a07-46e5-46f3-87fc-38713e6fd58c" targetNamespace="http://schemas.microsoft.com/office/2006/metadata/properties" ma:root="true" ma:fieldsID="b21d8a6a7bbdddcb44341147f3a75c61" ns1:_="" ns2:_="" ns3:_="">
    <xsd:import namespace="http://schemas.microsoft.com/sharepoint/v3"/>
    <xsd:import namespace="f2949f4c-e4b8-4c68-a7e6-6b62b29fd7b7"/>
    <xsd:import namespace="dd0c8a07-46e5-46f3-87fc-38713e6fd5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Comments" minOccurs="0"/>
                <xsd:element ref="ns2:MediaServiceLocation" minOccurs="0"/>
                <xsd:element ref="ns1:_ip_UnifiedCompliancePolicyProperties" minOccurs="0"/>
                <xsd:element ref="ns1:_ip_UnifiedCompliancePolicyUIAction" minOccurs="0"/>
                <xsd:element ref="ns2:MediaLengthInSeconds" minOccurs="0"/>
                <xsd:element ref="ns2:Comment"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Review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949f4c-e4b8-4c68-a7e6-6b62b29fd7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Comments" ma:index="19" nillable="true" ma:displayName="Comments" ma:format="Dropdown" ma:internalName="Comments">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Comment" ma:index="24" nillable="true" ma:displayName="Comment" ma:format="Dropdown" ma:internalName="Comment">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b9ca7c4-3d60-4112-9586-c18b40cff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ReviewDate" ma:index="31" nillable="true" ma:displayName="Review Date" ma:format="DateOnly" ma:internalName="Review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d0c8a07-46e5-46f3-87fc-38713e6fd58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1fd5a900-f808-480b-8444-3985d67ecbea}" ma:internalName="TaxCatchAll" ma:showField="CatchAllData" ma:web="dd0c8a07-46e5-46f3-87fc-38713e6fd5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Comments xmlns="f2949f4c-e4b8-4c68-a7e6-6b62b29fd7b7" xsi:nil="true"/>
    <Comment xmlns="f2949f4c-e4b8-4c68-a7e6-6b62b29fd7b7" xsi:nil="true"/>
    <TaxCatchAll xmlns="dd0c8a07-46e5-46f3-87fc-38713e6fd58c" xsi:nil="true"/>
    <lcf76f155ced4ddcb4097134ff3c332f xmlns="f2949f4c-e4b8-4c68-a7e6-6b62b29fd7b7">
      <Terms xmlns="http://schemas.microsoft.com/office/infopath/2007/PartnerControls"/>
    </lcf76f155ced4ddcb4097134ff3c332f>
    <ReviewDate xmlns="f2949f4c-e4b8-4c68-a7e6-6b62b29fd7b7" xsi:nil="true"/>
  </documentManagement>
</p:properties>
</file>

<file path=customXml/itemProps1.xml><?xml version="1.0" encoding="utf-8"?>
<ds:datastoreItem xmlns:ds="http://schemas.openxmlformats.org/officeDocument/2006/customXml" ds:itemID="{9933957D-438B-404B-BCA7-7682444C21DD}">
  <ds:schemaRefs>
    <ds:schemaRef ds:uri="http://schemas.microsoft.com/sharepoint/v3/contenttype/forms"/>
  </ds:schemaRefs>
</ds:datastoreItem>
</file>

<file path=customXml/itemProps2.xml><?xml version="1.0" encoding="utf-8"?>
<ds:datastoreItem xmlns:ds="http://schemas.openxmlformats.org/officeDocument/2006/customXml" ds:itemID="{A418D843-CC95-4A37-834D-AE699AAA29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2949f4c-e4b8-4c68-a7e6-6b62b29fd7b7"/>
    <ds:schemaRef ds:uri="dd0c8a07-46e5-46f3-87fc-38713e6fd5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8E159C-2888-44E9-865F-BE178FFB546A}">
  <ds:schemaRefs>
    <ds:schemaRef ds:uri="http://schemas.microsoft.com/office/2006/metadata/properties"/>
    <ds:schemaRef ds:uri="http://schemas.microsoft.com/sharepoint/v3"/>
    <ds:schemaRef ds:uri="http://schemas.microsoft.com/office/2006/documentManagement/types"/>
    <ds:schemaRef ds:uri="http://purl.org/dc/terms/"/>
    <ds:schemaRef ds:uri="http://schemas.openxmlformats.org/package/2006/metadata/core-properties"/>
    <ds:schemaRef ds:uri="http://purl.org/dc/elements/1.1/"/>
    <ds:schemaRef ds:uri="http://schemas.microsoft.com/office/infopath/2007/PartnerControls"/>
    <ds:schemaRef ds:uri="dd0c8a07-46e5-46f3-87fc-38713e6fd58c"/>
    <ds:schemaRef ds:uri="f2949f4c-e4b8-4c68-a7e6-6b62b29fd7b7"/>
    <ds:schemaRef ds:uri="http://www.w3.org/XML/1998/namespace"/>
    <ds:schemaRef ds:uri="http://purl.org/dc/dcmitype/"/>
  </ds:schemaRefs>
</ds:datastoreItem>
</file>

<file path=docMetadata/LabelInfo.xml><?xml version="1.0" encoding="utf-8"?>
<clbl:labelList xmlns:clbl="http://schemas.microsoft.com/office/2020/mipLabelMetadata">
  <clbl:label id="{f20d3635-b9d1-49b6-b6f4-18a3ba491178}" enabled="1" method="Privileged" siteId="{834fb7b4-624d-4de8-a977-2d46ad979b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Lists</vt:lpstr>
      <vt:lpstr>1-PAN Form</vt:lpstr>
      <vt:lpstr>(1A-Hazardous)</vt:lpstr>
      <vt:lpstr>(1B-Stores)</vt:lpstr>
      <vt:lpstr>2-Comm Report</vt:lpstr>
      <vt:lpstr>3-Store Invoicing</vt:lpstr>
      <vt:lpstr>(3A-Store Invoice Back-Up)</vt:lpstr>
      <vt:lpstr>4-Depot Invoicing</vt:lpstr>
      <vt:lpstr>5-Safe and Secure</vt:lpstr>
      <vt:lpstr>'(1B-Stores)'!Print_Area</vt:lpstr>
    </vt:vector>
  </TitlesOfParts>
  <Manager/>
  <Company>The Co-operative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Action Notification (PAN Form).xlsx</dc:title>
  <dc:subject/>
  <dc:creator>Andrew Forrest (Service Delivery)</dc:creator>
  <cp:keywords/>
  <dc:description/>
  <cp:lastModifiedBy>Emma Gill (Commercial)</cp:lastModifiedBy>
  <cp:revision/>
  <dcterms:created xsi:type="dcterms:W3CDTF">2016-08-11T12:37:19Z</dcterms:created>
  <dcterms:modified xsi:type="dcterms:W3CDTF">2025-12-15T09:33:03Z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0x010100469A4708B1C76246B00D9ED9D6167390</vt:lpwstr>
  </property>
  <property fmtid="{D5CDD505-2E9C-101B-9397-08002B2CF9AE}" pid="3" name="_dlc_DocIdItemGuid">
    <vt:lpwstr>42daa62b-dc67-4c92-a069-0d265d8a36a7</vt:lpwstr>
  </property>
  <property fmtid="{D5CDD505-2E9C-101B-9397-08002B2CF9AE}" pid="4" name="Order">
    <vt:r8>67100</vt:r8>
  </property>
  <property fmtid="{D5CDD505-2E9C-101B-9397-08002B2CF9AE}" pid="5" name="TaxKeyword">
    <vt:lpwstr/>
  </property>
  <property fmtid="{D5CDD505-2E9C-101B-9397-08002B2CF9AE}" pid="6" name="Next update">
    <vt:filetime>2017-08-31T23:00:00Z</vt:filetime>
  </property>
  <property fmtid="{D5CDD505-2E9C-101B-9397-08002B2CF9AE}" pid="7" name="Main Process Group">
    <vt:lpwstr>;#Product Recall;#</vt:lpwstr>
  </property>
  <property fmtid="{D5CDD505-2E9C-101B-9397-08002B2CF9AE}" pid="8" name="PROCESS FILTER">
    <vt:lpwstr>2. Product Recall Initiation </vt:lpwstr>
  </property>
  <property fmtid="{D5CDD505-2E9C-101B-9397-08002B2CF9AE}" pid="9" name="Status">
    <vt:lpwstr>GREEN</vt:lpwstr>
  </property>
  <property fmtid="{D5CDD505-2E9C-101B-9397-08002B2CF9AE}" pid="10" name="Document Version">
    <vt:r8>1</vt:r8>
  </property>
  <property fmtid="{D5CDD505-2E9C-101B-9397-08002B2CF9AE}" pid="11" name="Reason for Status">
    <vt:lpwstr>Revised process September 2016</vt:lpwstr>
  </property>
  <property fmtid="{D5CDD505-2E9C-101B-9397-08002B2CF9AE}" pid="12" name="TEMP - ASSIGNED">
    <vt:lpwstr/>
  </property>
  <property fmtid="{D5CDD505-2E9C-101B-9397-08002B2CF9AE}" pid="13" name="In new Template">
    <vt:lpwstr>Yes</vt:lpwstr>
  </property>
  <property fmtid="{D5CDD505-2E9C-101B-9397-08002B2CF9AE}" pid="14" name="Category Referenced">
    <vt:lpwstr>All</vt:lpwstr>
  </property>
  <property fmtid="{D5CDD505-2E9C-101B-9397-08002B2CF9AE}" pid="15" name="MediaServiceImageTags">
    <vt:lpwstr/>
  </property>
</Properties>
</file>