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ctiveoutcomes-my.sharepoint.com/personal/erika_bizvisualized_com/Documents/VerifyMedCodes/"/>
    </mc:Choice>
  </mc:AlternateContent>
  <xr:revisionPtr revIDLastSave="12" documentId="8_{9809F505-D76B-4B79-927E-A7C1677C31C4}" xr6:coauthVersionLast="47" xr6:coauthVersionMax="47" xr10:uidLastSave="{41045262-0BA9-4E92-91E7-C5E348976098}"/>
  <bookViews>
    <workbookView xWindow="-28920" yWindow="-2070" windowWidth="29040" windowHeight="15720" xr2:uid="{00000000-000D-0000-FFFF-FFFF00000000}"/>
  </bookViews>
  <sheets>
    <sheet name="ROI Calculator" sheetId="1" r:id="rId1"/>
    <sheet name="Sample Scenari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B25" i="1"/>
  <c r="B24" i="1"/>
  <c r="B23" i="1"/>
  <c r="B22" i="1"/>
  <c r="B26" i="1" l="1"/>
  <c r="B28" i="1" s="1"/>
  <c r="B29" i="1" s="1"/>
  <c r="B32" i="1" l="1"/>
  <c r="B31" i="1"/>
  <c r="B30" i="1"/>
</calcChain>
</file>

<file path=xl/sharedStrings.xml><?xml version="1.0" encoding="utf-8"?>
<sst xmlns="http://schemas.openxmlformats.org/spreadsheetml/2006/main" count="53" uniqueCount="53">
  <si>
    <t>VerifyMedCodes – Rapid ROI Calculator</t>
  </si>
  <si>
    <t>All inputs in blue cells →</t>
  </si>
  <si>
    <t>Monthly notes (volume)</t>
  </si>
  <si>
    <t>Avg allowed amount per claim ($)</t>
  </si>
  <si>
    <t>Current denial rate (%)</t>
  </si>
  <si>
    <t>Target denial rate with VMC (%)</t>
  </si>
  <si>
    <t>Baseline first-pass yield (%)</t>
  </si>
  <si>
    <t>Target first-pass yield with VMC (%)</t>
  </si>
  <si>
    <t>Baseline wRVU per visit</t>
  </si>
  <si>
    <t>Expected wRVU uplift per visit (delta)</t>
  </si>
  <si>
    <t>Avg $/wRVU (blended)</t>
  </si>
  <si>
    <t>Medicare Advantage share of visits (%)</t>
  </si>
  <si>
    <t>Expected RAF uplift (delta)</t>
  </si>
  <si>
    <t>Price per note (VMC) ($)</t>
  </si>
  <si>
    <t>One-time implementation fee ($)</t>
  </si>
  <si>
    <t>Success bonus on realized lift (%)</t>
  </si>
  <si>
    <t>Pilot duration (months)</t>
  </si>
  <si>
    <t>Outputs (auto-calculated)</t>
  </si>
  <si>
    <t>Key Output Metrics</t>
  </si>
  <si>
    <t>Reduced denials – avoided $/month</t>
  </si>
  <si>
    <t>Improved first-pass yield – cashflow boost (est. $/month)</t>
  </si>
  <si>
    <t>wRVU uplift – $/month</t>
  </si>
  <si>
    <t>RAF uplift (MA only) – $/month (rough)</t>
  </si>
  <si>
    <t>Gross lift $/month (sum of above)</t>
  </si>
  <si>
    <t>VMC subscription cost $/month</t>
  </si>
  <si>
    <t>Success bonus on realized lift $/month</t>
  </si>
  <si>
    <t>Net monthly impact ($)</t>
  </si>
  <si>
    <t>ROI multiple (Net/Gross cost)</t>
  </si>
  <si>
    <t>Payback period (months, incl. implementation)</t>
  </si>
  <si>
    <t>Assumptions &amp; Guidance</t>
  </si>
  <si>
    <t>• Cashflow boost from first-pass yield uses a conservative 25% factor as timing benefit (edit as needed).</t>
  </si>
  <si>
    <t>• RAF uplift multiplier (0.15) is a rough proxy; replace with plan-specific reimbursement schedules if available.</t>
  </si>
  <si>
    <t>• Inputs are monthly; use pilot months to see total pilot impact including implementation fee.</t>
  </si>
  <si>
    <t>• All figures are illustrative—replace defaults with your data for accuracy.</t>
  </si>
  <si>
    <t>Scenario</t>
  </si>
  <si>
    <t>Monthly notes</t>
  </si>
  <si>
    <t>Avg allowed $/claim</t>
  </si>
  <si>
    <t>Current denial %</t>
  </si>
  <si>
    <t>Target denial %</t>
  </si>
  <si>
    <t>Baseline FPY %</t>
  </si>
  <si>
    <t>Target FPY %</t>
  </si>
  <si>
    <t>Baseline wRVU/visit</t>
  </si>
  <si>
    <t>wRVU uplift delta</t>
  </si>
  <si>
    <t>Avg $/wRVU</t>
  </si>
  <si>
    <t>MA share %</t>
  </si>
  <si>
    <t>RAF uplift delta</t>
  </si>
  <si>
    <t>VMC price $/note</t>
  </si>
  <si>
    <t>Implementation $</t>
  </si>
  <si>
    <t>Success bonus %</t>
  </si>
  <si>
    <t>Pilot months</t>
  </si>
  <si>
    <t>Primary Care Clinic</t>
  </si>
  <si>
    <t>These are typical items in column A:              Enter your own numbers in column B:</t>
  </si>
  <si>
    <t>Your Savings Case Study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</si>
</sst>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%"/>
    <numFmt numFmtId="166" formatCode="0.0"/>
  </numFmts>
  <fonts count="7" x14ac:knownFonts="1">
    <font>
      <sz val="11"/>
      <color theme="1"/>
      <name val="Calibri"/>
      <family val="2"/>
      <scheme val="minor"/>
    </font>
    <font>
      <b/>
      <sz val="14"/>
      <color theme="0"/>
      <name val="Raleway"/>
    </font>
    <font>
      <sz val="11"/>
      <color theme="1"/>
      <name val="Raleway"/>
    </font>
    <font>
      <b/>
      <sz val="11"/>
      <color theme="0"/>
      <name val="Raleway"/>
    </font>
    <font>
      <sz val="11"/>
      <color theme="0"/>
      <name val="Raleway"/>
    </font>
    <font>
      <b/>
      <sz val="11"/>
      <name val="Raleway"/>
    </font>
    <font>
      <sz val="11"/>
      <name val="Raleway"/>
    </font>
  </fonts>
  <fills count="5">
    <fill>
      <patternFill patternType="none"/>
    </fill>
    <fill>
      <patternFill patternType="gray125"/>
    </fill>
    <fill>
      <patternFill patternType="solid">
        <fgColor rgb="FFF7F7F9"/>
        <bgColor rgb="FFF7F7F9"/>
      </patternFill>
    </fill>
    <fill>
      <patternFill patternType="solid">
        <fgColor rgb="FF5FAA45"/>
        <bgColor indexed="64"/>
      </patternFill>
    </fill>
    <fill>
      <patternFill patternType="solid">
        <fgColor rgb="FF5FAA45"/>
        <bgColor rgb="FFEDF2FF"/>
      </patternFill>
    </fill>
  </fills>
  <borders count="3">
    <border>
      <left/>
      <right/>
      <top/>
      <bottom/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rgb="FFB0B0B0"/>
      </left>
      <right/>
      <top style="thin">
        <color rgb="FFB0B0B0"/>
      </top>
      <bottom style="thin">
        <color rgb="FFB0B0B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0" borderId="0" xfId="0" applyFont="1"/>
    <xf numFmtId="0" fontId="3" fillId="4" borderId="0" xfId="0" applyFont="1" applyFill="1"/>
    <xf numFmtId="0" fontId="2" fillId="2" borderId="1" xfId="0" applyFont="1" applyFill="1" applyBorder="1"/>
    <xf numFmtId="3" fontId="2" fillId="2" borderId="2" xfId="0" applyNumberFormat="1" applyFont="1" applyFill="1" applyBorder="1"/>
    <xf numFmtId="0" fontId="2" fillId="0" borderId="0" xfId="0" applyFont="1" applyBorder="1"/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2" fontId="2" fillId="2" borderId="2" xfId="0" applyNumberFormat="1" applyFont="1" applyFill="1" applyBorder="1"/>
    <xf numFmtId="1" fontId="2" fillId="2" borderId="2" xfId="0" applyNumberFormat="1" applyFont="1" applyFill="1" applyBorder="1"/>
    <xf numFmtId="0" fontId="4" fillId="3" borderId="0" xfId="0" applyFont="1" applyFill="1"/>
    <xf numFmtId="0" fontId="5" fillId="0" borderId="0" xfId="0" applyFont="1"/>
    <xf numFmtId="0" fontId="6" fillId="0" borderId="1" xfId="0" applyFont="1" applyBorder="1"/>
    <xf numFmtId="164" fontId="2" fillId="0" borderId="1" xfId="0" applyNumberFormat="1" applyFont="1" applyBorder="1"/>
    <xf numFmtId="0" fontId="5" fillId="0" borderId="1" xfId="0" applyFont="1" applyBorder="1"/>
    <xf numFmtId="166" fontId="2" fillId="0" borderId="1" xfId="0" applyNumberFormat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FAA45"/>
      <color rgb="FF1B31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304799</xdr:colOff>
      <xdr:row>5</xdr:row>
      <xdr:rowOff>128876</xdr:rowOff>
    </xdr:from>
    <xdr:to>
      <xdr:col>4</xdr:col>
      <xdr:colOff>900448</xdr:colOff>
      <xdr:row>16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4C9FBC-0AD6-4165-E478-4490AD75B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899" y="1329026"/>
          <a:ext cx="3529349" cy="2519074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20</xdr:row>
      <xdr:rowOff>21847</xdr:rowOff>
    </xdr:from>
    <xdr:to>
      <xdr:col>4</xdr:col>
      <xdr:colOff>931714</xdr:colOff>
      <xdr:row>31</xdr:row>
      <xdr:rowOff>96226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717B49-C335-4A50-8B4B-C9D64E2DC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4650997"/>
          <a:ext cx="3627289" cy="2588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zoomScaleNormal="100" workbookViewId="0">
      <selection activeCell="F1" sqref="F1:XFD1048576"/>
    </sheetView>
  </sheetViews>
  <sheetFormatPr defaultColWidth="0" defaultRowHeight="18" zeroHeight="1" x14ac:dyDescent="0.35"/>
  <cols>
    <col min="1" max="1" width="45.42578125" style="4" customWidth="1"/>
    <col min="2" max="2" width="18" style="4" customWidth="1"/>
    <col min="3" max="3" width="26" style="4" customWidth="1"/>
    <col min="4" max="5" width="18" style="4" customWidth="1"/>
    <col min="6" max="16384" width="9.140625" style="4" hidden="1"/>
  </cols>
  <sheetData>
    <row r="1" spans="1:5" ht="22.5" x14ac:dyDescent="0.4">
      <c r="A1" s="1" t="s">
        <v>0</v>
      </c>
      <c r="B1" s="1"/>
      <c r="C1" s="1"/>
      <c r="D1" s="2"/>
      <c r="E1" s="3"/>
    </row>
    <row r="2" spans="1:5" x14ac:dyDescent="0.35"/>
    <row r="3" spans="1:5" x14ac:dyDescent="0.35">
      <c r="A3" s="5" t="s">
        <v>51</v>
      </c>
      <c r="B3" s="5"/>
      <c r="C3" s="5"/>
      <c r="D3" s="5"/>
      <c r="E3" s="5"/>
    </row>
    <row r="4" spans="1:5" x14ac:dyDescent="0.35">
      <c r="A4" s="4" t="s">
        <v>1</v>
      </c>
    </row>
    <row r="5" spans="1:5" x14ac:dyDescent="0.35">
      <c r="A5" s="6" t="s">
        <v>2</v>
      </c>
      <c r="B5" s="7">
        <v>5000</v>
      </c>
      <c r="C5" s="8"/>
      <c r="D5" s="8"/>
      <c r="E5" s="8"/>
    </row>
    <row r="6" spans="1:5" x14ac:dyDescent="0.35">
      <c r="A6" s="6" t="s">
        <v>3</v>
      </c>
      <c r="B6" s="9">
        <v>120</v>
      </c>
      <c r="C6" s="8"/>
      <c r="D6" s="8"/>
      <c r="E6" s="8"/>
    </row>
    <row r="7" spans="1:5" x14ac:dyDescent="0.35">
      <c r="A7" s="6" t="s">
        <v>4</v>
      </c>
      <c r="B7" s="10">
        <v>0.1</v>
      </c>
      <c r="C7" s="8"/>
      <c r="D7" s="8"/>
      <c r="E7" s="8"/>
    </row>
    <row r="8" spans="1:5" x14ac:dyDescent="0.35">
      <c r="A8" s="6" t="s">
        <v>5</v>
      </c>
      <c r="B8" s="10">
        <v>0.06</v>
      </c>
      <c r="C8" s="8"/>
      <c r="D8" s="8"/>
      <c r="E8" s="8"/>
    </row>
    <row r="9" spans="1:5" x14ac:dyDescent="0.35">
      <c r="A9" s="6" t="s">
        <v>6</v>
      </c>
      <c r="B9" s="10">
        <v>0.85</v>
      </c>
      <c r="C9" s="8"/>
      <c r="D9" s="8"/>
      <c r="E9" s="8"/>
    </row>
    <row r="10" spans="1:5" x14ac:dyDescent="0.35">
      <c r="A10" s="6" t="s">
        <v>7</v>
      </c>
      <c r="B10" s="10">
        <v>0.93</v>
      </c>
      <c r="C10" s="8"/>
      <c r="D10" s="8"/>
      <c r="E10" s="8"/>
    </row>
    <row r="11" spans="1:5" x14ac:dyDescent="0.35">
      <c r="A11" s="6" t="s">
        <v>8</v>
      </c>
      <c r="B11" s="11">
        <v>1.2</v>
      </c>
      <c r="C11" s="8"/>
      <c r="D11" s="8"/>
      <c r="E11" s="8"/>
    </row>
    <row r="12" spans="1:5" x14ac:dyDescent="0.35">
      <c r="A12" s="6" t="s">
        <v>9</v>
      </c>
      <c r="B12" s="11">
        <v>0.25</v>
      </c>
      <c r="C12" s="8"/>
      <c r="D12" s="8"/>
      <c r="E12" s="8"/>
    </row>
    <row r="13" spans="1:5" x14ac:dyDescent="0.35">
      <c r="A13" s="6" t="s">
        <v>10</v>
      </c>
      <c r="B13" s="11">
        <v>45</v>
      </c>
      <c r="C13" s="8"/>
      <c r="D13" s="8"/>
      <c r="E13" s="8"/>
    </row>
    <row r="14" spans="1:5" x14ac:dyDescent="0.35">
      <c r="A14" s="6" t="s">
        <v>11</v>
      </c>
      <c r="B14" s="10">
        <v>0.35</v>
      </c>
      <c r="C14" s="8"/>
      <c r="D14" s="8"/>
      <c r="E14" s="8"/>
    </row>
    <row r="15" spans="1:5" x14ac:dyDescent="0.35">
      <c r="A15" s="6" t="s">
        <v>12</v>
      </c>
      <c r="B15" s="7">
        <v>0.05</v>
      </c>
      <c r="C15" s="8"/>
      <c r="D15" s="8"/>
      <c r="E15" s="8"/>
    </row>
    <row r="16" spans="1:5" x14ac:dyDescent="0.35">
      <c r="A16" s="6" t="s">
        <v>13</v>
      </c>
      <c r="B16" s="9">
        <v>1.5</v>
      </c>
      <c r="C16" s="8"/>
      <c r="D16" s="8"/>
      <c r="E16" s="8"/>
    </row>
    <row r="17" spans="1:5" x14ac:dyDescent="0.35">
      <c r="A17" s="6" t="s">
        <v>14</v>
      </c>
      <c r="B17" s="9">
        <v>0</v>
      </c>
      <c r="C17" s="8"/>
      <c r="D17" s="8"/>
      <c r="E17" s="8"/>
    </row>
    <row r="18" spans="1:5" x14ac:dyDescent="0.35">
      <c r="A18" s="6" t="s">
        <v>15</v>
      </c>
      <c r="B18" s="10">
        <v>0</v>
      </c>
      <c r="C18" s="8"/>
      <c r="D18" s="8"/>
      <c r="E18" s="8"/>
    </row>
    <row r="19" spans="1:5" x14ac:dyDescent="0.35">
      <c r="A19" s="6" t="s">
        <v>16</v>
      </c>
      <c r="B19" s="12">
        <v>3</v>
      </c>
      <c r="C19" s="8"/>
      <c r="D19" s="8"/>
      <c r="E19" s="8"/>
    </row>
    <row r="20" spans="1:5" x14ac:dyDescent="0.35">
      <c r="A20" s="5" t="s">
        <v>17</v>
      </c>
      <c r="B20" s="13"/>
      <c r="C20" s="13"/>
      <c r="D20" s="13"/>
      <c r="E20" s="13"/>
    </row>
    <row r="21" spans="1:5" x14ac:dyDescent="0.35">
      <c r="A21" s="14" t="s">
        <v>18</v>
      </c>
    </row>
    <row r="22" spans="1:5" x14ac:dyDescent="0.35">
      <c r="A22" s="15" t="s">
        <v>19</v>
      </c>
      <c r="B22" s="16">
        <f>B5*B6*(B7-B8)</f>
        <v>24000.000000000004</v>
      </c>
    </row>
    <row r="23" spans="1:5" x14ac:dyDescent="0.35">
      <c r="A23" s="15" t="s">
        <v>20</v>
      </c>
      <c r="B23" s="16">
        <f>B5*B6*(B10-B9)*0.25</f>
        <v>12000.000000000011</v>
      </c>
    </row>
    <row r="24" spans="1:5" x14ac:dyDescent="0.35">
      <c r="A24" s="15" t="s">
        <v>21</v>
      </c>
      <c r="B24" s="16">
        <f>B5*B12*B13</f>
        <v>56250</v>
      </c>
    </row>
    <row r="25" spans="1:5" x14ac:dyDescent="0.35">
      <c r="A25" s="15" t="s">
        <v>22</v>
      </c>
      <c r="B25" s="16">
        <f>B5*B14*B6*B15*0.15</f>
        <v>1575</v>
      </c>
    </row>
    <row r="26" spans="1:5" x14ac:dyDescent="0.35">
      <c r="A26" s="17" t="s">
        <v>23</v>
      </c>
      <c r="B26" s="16">
        <f>SUM(B22:B25)</f>
        <v>93825.000000000015</v>
      </c>
    </row>
    <row r="27" spans="1:5" x14ac:dyDescent="0.35">
      <c r="A27" s="15" t="s">
        <v>24</v>
      </c>
      <c r="B27" s="16">
        <f>B5*B16</f>
        <v>7500</v>
      </c>
    </row>
    <row r="28" spans="1:5" x14ac:dyDescent="0.35">
      <c r="A28" s="15" t="s">
        <v>25</v>
      </c>
      <c r="B28" s="16">
        <f>B26*B18</f>
        <v>0</v>
      </c>
    </row>
    <row r="29" spans="1:5" x14ac:dyDescent="0.35">
      <c r="A29" s="17" t="s">
        <v>26</v>
      </c>
      <c r="B29" s="16">
        <f>B26-B27-B28</f>
        <v>86325.000000000015</v>
      </c>
    </row>
    <row r="30" spans="1:5" x14ac:dyDescent="0.35">
      <c r="A30" s="17" t="s">
        <v>27</v>
      </c>
      <c r="B30" s="16">
        <f>IFERROR(B29/(B27+B28),0)</f>
        <v>11.510000000000002</v>
      </c>
    </row>
    <row r="31" spans="1:5" x14ac:dyDescent="0.35">
      <c r="A31" s="15" t="s">
        <v>28</v>
      </c>
      <c r="B31" s="18">
        <f>IF(B29&gt;0,ROUNDUP((B17)/B29+0.5,1),"")</f>
        <v>0.5</v>
      </c>
    </row>
    <row r="32" spans="1:5" x14ac:dyDescent="0.35">
      <c r="A32" s="19" t="s">
        <v>52</v>
      </c>
      <c r="B32" s="20">
        <f>B29*B19-B17</f>
        <v>258975.00000000006</v>
      </c>
    </row>
    <row r="33" spans="1:5" x14ac:dyDescent="0.35"/>
    <row r="34" spans="1:5" x14ac:dyDescent="0.35"/>
    <row r="35" spans="1:5" x14ac:dyDescent="0.35"/>
    <row r="36" spans="1:5" x14ac:dyDescent="0.35">
      <c r="A36" s="5" t="s">
        <v>29</v>
      </c>
      <c r="B36" s="13"/>
      <c r="C36" s="13"/>
      <c r="D36" s="13"/>
      <c r="E36" s="13"/>
    </row>
    <row r="37" spans="1:5" x14ac:dyDescent="0.35">
      <c r="A37" s="21" t="s">
        <v>30</v>
      </c>
      <c r="B37" s="21"/>
      <c r="C37" s="21"/>
      <c r="D37" s="21"/>
      <c r="E37" s="21"/>
    </row>
    <row r="38" spans="1:5" x14ac:dyDescent="0.35">
      <c r="A38" s="21" t="s">
        <v>31</v>
      </c>
      <c r="B38" s="21"/>
      <c r="C38" s="21"/>
      <c r="D38" s="21"/>
      <c r="E38" s="21"/>
    </row>
    <row r="39" spans="1:5" x14ac:dyDescent="0.35">
      <c r="A39" s="21" t="s">
        <v>32</v>
      </c>
      <c r="B39" s="21"/>
      <c r="C39" s="21"/>
      <c r="D39" s="21"/>
      <c r="E39" s="21"/>
    </row>
    <row r="40" spans="1:5" x14ac:dyDescent="0.35">
      <c r="A40" s="21" t="s">
        <v>33</v>
      </c>
      <c r="B40" s="21"/>
      <c r="C40" s="21"/>
      <c r="D40" s="21"/>
      <c r="E40" s="21"/>
    </row>
    <row r="41" spans="1:5" x14ac:dyDescent="0.35"/>
    <row r="42" spans="1:5" x14ac:dyDescent="0.35"/>
  </sheetData>
  <mergeCells count="7">
    <mergeCell ref="A3:E3"/>
    <mergeCell ref="A39:E39"/>
    <mergeCell ref="A40:E40"/>
    <mergeCell ref="A20:E20"/>
    <mergeCell ref="A36:E36"/>
    <mergeCell ref="A37:E37"/>
    <mergeCell ref="A38:E38"/>
  </mergeCells>
  <pageMargins left="0.25" right="0.2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"/>
  <sheetViews>
    <sheetView workbookViewId="0"/>
  </sheetViews>
  <sheetFormatPr defaultRowHeight="15" x14ac:dyDescent="0.25"/>
  <sheetData>
    <row r="1" spans="1:16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t="s">
        <v>45</v>
      </c>
      <c r="M1" t="s">
        <v>46</v>
      </c>
      <c r="N1" t="s">
        <v>47</v>
      </c>
      <c r="O1" t="s">
        <v>48</v>
      </c>
      <c r="P1" t="s">
        <v>49</v>
      </c>
    </row>
    <row r="2" spans="1:16" x14ac:dyDescent="0.25">
      <c r="A2" t="s">
        <v>50</v>
      </c>
      <c r="B2">
        <v>8000</v>
      </c>
      <c r="C2">
        <v>110</v>
      </c>
      <c r="D2">
        <v>0.12</v>
      </c>
      <c r="E2">
        <v>7.0000000000000007E-2</v>
      </c>
      <c r="F2">
        <v>0.82</v>
      </c>
      <c r="G2">
        <v>0.92</v>
      </c>
      <c r="H2">
        <v>1.1000000000000001</v>
      </c>
      <c r="I2">
        <v>0.2</v>
      </c>
      <c r="J2">
        <v>45</v>
      </c>
      <c r="K2">
        <v>0.4</v>
      </c>
      <c r="L2">
        <v>0.04</v>
      </c>
      <c r="M2">
        <v>2</v>
      </c>
      <c r="N2">
        <v>0</v>
      </c>
      <c r="O2">
        <v>0</v>
      </c>
      <c r="P2">
        <v>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ROI Calculator</vt:lpstr>
      <vt:lpstr>Sample Scenario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Erika Feinberg-Fugleberg</cp:lastModifiedBy>
  <cp:lastPrinted>2025-10-03T03:20:50Z</cp:lastPrinted>
  <dcterms:created xsi:type="dcterms:W3CDTF">2025-10-02T09:26:37Z</dcterms:created>
  <dcterms:modified xsi:type="dcterms:W3CDTF">2025-10-03T03:27:07Z</dcterms:modified>
</cp:coreProperties>
</file>