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image/svg+xml" Extension="svg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ms-excel.person+xml" PartName="/xl/persons/perso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ms-excel.threadedcomments+xml" PartName="/xl/threadedComments/threadedComment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 codeName="DieseArbeitsmappe"/>
  <mc:AlternateContent>
    <mc:Choice Requires="x15">
      <x15ac:absPath xmlns:x15ac="http://schemas.microsoft.com/office/spreadsheetml/2010/11/ac" url="/Users/serhiishymkov/Projects/fintegra/fintegra-bsr/backend/src/main/resources/template/security/"/>
    </mc:Choice>
  </mc:AlternateContent>
  <xr:revisionPtr revIDLastSave="0" documentId="13_ncr:1_{B60B5308-55F6-DD48-8A53-BAC175BA463D}" xr6:coauthVersionLast="47" xr6:coauthVersionMax="47" xr10:uidLastSave="{00000000-0000-0000-0000-000000000000}"/>
  <bookViews>
    <workbookView xWindow="9480" yWindow="5440" windowWidth="34560" windowHeight="19480" xr2:uid="{00000000-000D-0000-FFFF-FFFF00000000}"/>
  </bookViews>
  <sheets>
    <sheet name="Investmentsteuerreport" sheetId="11" r:id="rId1"/>
  </sheets>
  <calcPr calcId="191028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tc={E96FB25C-4936-404A-904E-F25FF819CC42}</author>
    <author>tc={25DAAFCB-630D-3E4D-9FCF-9D2ABB8B343A}</author>
    <author>tc={7A8FA5CC-13DD-EE40-B657-ADE0EA4FB495}</author>
  </authors>
  <commentList/>
</comments>
</file>

<file path=xl/sharedStrings.xml><?xml version="1.0" encoding="utf-8"?>
<sst xmlns="http://schemas.openxmlformats.org/spreadsheetml/2006/main" count="146" uniqueCount="55">
  <si>
    <t>Depot</t>
  </si>
  <si>
    <t>ISIN</t>
  </si>
  <si>
    <t>Transaktionsart</t>
  </si>
  <si>
    <t>Betrag</t>
  </si>
  <si>
    <t>-&gt; Summe Gesamt: ${customerName}</t>
  </si>
  <si>
    <t>steuerliche Klassifikation</t>
  </si>
  <si>
    <t>Transaktionsdatum</t>
  </si>
  <si>
    <t>Laufende Erträge</t>
  </si>
  <si>
    <t>Vorabpauschale</t>
  </si>
  <si>
    <t>Steuerliche Bewertung</t>
  </si>
  <si>
    <t>Steuerliches Veräußerungsergebnis</t>
  </si>
  <si>
    <t>davon steuerpflichtig</t>
  </si>
  <si>
    <t>davon steuerfrei</t>
  </si>
  <si>
    <t>Gesamtbetrag</t>
  </si>
  <si>
    <t>bis 31.12.2017</t>
  </si>
  <si>
    <t>bis 31.12.2017 steuerpflichtig</t>
  </si>
  <si>
    <t>bis 31.12.2017 steuerfrei</t>
  </si>
  <si>
    <t>ab 01.01.2018</t>
  </si>
  <si>
    <t>ab 01.01.2018 steuerpflichtig</t>
  </si>
  <si>
    <t>ab 01.01.2018 steuerfrei</t>
  </si>
  <si>
    <t xml:space="preserve">            Investmentsteuerreport ${formattedDateFrom} - ${formattedDateTo}   |   ${customerName} - ${customerId.providerId}</t>
  </si>
  <si>
    <t>Steuerpflichtiger Anteil nach Klassifikation: ${companyTypeKey}</t>
  </si>
  <si>
    <t>-&gt; ${investmentFundTaxPortfolioGroup.summaryMessage}</t>
  </si>
  <si>
    <t>-&gt; Summe Kategorie: ${investmentFundTaxTaxClassificationEntry.taxClassification}</t>
  </si>
  <si>
    <t>${investmentFundTaxEntry.grossIncomeLwhg}</t>
  </si>
  <si>
    <t>${investmentFundTaxEntry.yearlyPreDeterminedTaxBases}</t>
  </si>
  <si>
    <t>${investmentFundTaxEntry.evaluationSb}</t>
  </si>
  <si>
    <t>${investmentFundTaxEntry.resultOfSaleSb}</t>
  </si>
  <si>
    <t>${investmentFundTaxEntry.resultOfSaleSb31122017}</t>
  </si>
  <si>
    <t>${investmentFundTaxEntry.resultOfSaleSb01012018}</t>
  </si>
  <si>
    <t>${investmentFundTaxEntry.primaryDate}</t>
  </si>
  <si>
    <t>${investmentFundTaxEntry.securityTrxKeyPartnerDesignation}</t>
  </si>
  <si>
    <t>${investmentFundTaxEntry.isin}</t>
  </si>
  <si>
    <t>${taxClassificationEntryIndex == 0 &amp;&amp; entryIndex == 0 ? investmentFundTaxPortfolioGroup.portfolioId : null}</t>
  </si>
  <si>
    <t>${entryIndex == 0 ? investmentFundTaxTaxClassificationEntry.taxClassification : null}</t>
  </si>
  <si>
    <t>&lt;will be replaced by a proper formula via the cell data updater&gt;</t>
  </si>
  <si>
    <t/>
  </si>
  <si>
    <t xml:space="preserve">            Investmentsteuerreport 01.01.2024 - 31.12.2024   |   Familie Tüchtig GmbH - 1122334455</t>
  </si>
  <si>
    <t>Steuerpflichtiger Anteil nach Klassifikation: KStG</t>
  </si>
  <si>
    <t>543212345</t>
  </si>
  <si>
    <t>Aktienfonds</t>
  </si>
  <si>
    <t>IE00BL25JM42</t>
  </si>
  <si>
    <t>Ertrag</t>
  </si>
  <si>
    <t>Verkauf</t>
  </si>
  <si>
    <t>IE00BYXG2H39</t>
  </si>
  <si>
    <t>-&gt; Summe Kategorie: Aktienfonds</t>
  </si>
  <si>
    <t>Immobilienfonds (Inl.)</t>
  </si>
  <si>
    <t>DE0009807008</t>
  </si>
  <si>
    <t>-&gt; Summe Kategorie: Immobilienfonds (Inl.)</t>
  </si>
  <si>
    <t>Sonstige Fonds</t>
  </si>
  <si>
    <t>IE00B00FV128</t>
  </si>
  <si>
    <t>LU0399027886</t>
  </si>
  <si>
    <t>-&gt; Summe Kategorie: Sonstige Fonds</t>
  </si>
  <si>
    <t>-&gt; Summe Depot: 543212345</t>
  </si>
  <si>
    <t>-&gt; Summe Gesamt: Familie Tüchtig GmbH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</si>
</sst>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UAH&quot;_-;\-* #,##0.00\ &quot;UAH&quot;_-;_-* &quot;-&quot;??\ &quot;UAH&quot;_-;_-@_-"/>
    <numFmt numFmtId="164" formatCode="_-* #,##0.00&quot; UAH&quot;_-;\-* #,##0.00&quot; UAH&quot;_-;_-* \-??&quot; UAH&quot;_-;_-@_-"/>
    <numFmt numFmtId="165" formatCode="_-* #,##0.00\ &quot;€&quot;_-;\-* #,##0.00\ &quot;€&quot;_-;_-* &quot;-&quot;??\ &quot;€&quot;_-;_-@_-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 tint="-4.9989318521683403E-2"/>
      <name val="Roboto regular"/>
    </font>
    <font>
      <sz val="11"/>
      <color theme="1"/>
      <name val="Roboto Light"/>
    </font>
    <font>
      <sz val="11"/>
      <color rgb="FF000000"/>
      <name val="Calibri"/>
      <family val="2"/>
      <charset val="1"/>
    </font>
    <font>
      <i/>
      <sz val="11"/>
      <color rgb="FFFFFFFF"/>
      <name val="Roboto"/>
    </font>
    <font>
      <sz val="11"/>
      <color theme="1"/>
      <name val="Calibri"/>
      <family val="2"/>
      <scheme val="minor"/>
    </font>
    <font>
      <b/>
      <sz val="11"/>
      <color indexed="8"/>
      <name val="Roboto"/>
    </font>
    <font>
      <sz val="11"/>
      <color indexed="8"/>
      <name val="Roboto"/>
    </font>
    <font>
      <b/>
      <sz val="16"/>
      <color theme="0" tint="-4.9989318521683403E-2"/>
      <name val="Calibri Light"/>
      <family val="2"/>
      <scheme val="major"/>
    </font>
    <font>
      <sz val="16"/>
      <color theme="0" tint="-4.9989318521683403E-2"/>
      <name val="Roboto"/>
    </font>
    <font>
      <sz val="16"/>
      <color theme="0" tint="-4.9989318521683403E-2"/>
      <name val="Calibri Light"/>
      <family val="2"/>
      <scheme val="major"/>
    </font>
    <font>
      <b/>
      <sz val="10"/>
      <color theme="0" tint="-4.9989318521683403E-2"/>
      <name val="Roboto Light"/>
    </font>
    <font>
      <b/>
      <u/>
      <sz val="10"/>
      <color theme="0" tint="-4.9989318521683403E-2"/>
      <name val="Roboto Light"/>
    </font>
    <font>
      <sz val="10"/>
      <color theme="0" tint="-4.9989318521683403E-2"/>
      <name val="Roboto Light"/>
    </font>
    <font>
      <sz val="11"/>
      <color theme="1"/>
      <name val="Roboto"/>
    </font>
  </fonts>
  <fills count="9">
    <fill>
      <patternFill patternType="none"/>
    </fill>
    <fill>
      <patternFill patternType="gray125"/>
    </fill>
    <fill>
      <patternFill patternType="solid">
        <fgColor rgb="FF405C80"/>
        <bgColor indexed="64"/>
      </patternFill>
    </fill>
    <fill>
      <patternFill patternType="solid">
        <fgColor rgb="FF405C80"/>
        <bgColor rgb="FF333399"/>
      </patternFill>
    </fill>
    <fill>
      <patternFill patternType="solid">
        <fgColor rgb="FFE83363"/>
      </patternFill>
    </fill>
    <fill>
      <patternFill patternType="solid">
        <f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BCBB0"/>
      </patternFill>
    </fill>
    <fill>
      <patternFill patternType="solid">
        <fgColor rgb="FF8BCBB1"/>
        <bgColor indexed="64"/>
      </patternFill>
    </fill>
  </fills>
  <borders count="12">
    <border>
      <left/>
      <right/>
      <top/>
      <bottom/>
      <diagonal/>
    </border>
    <border>
      <left/>
      <right style="double">
        <color theme="0" tint="-0.34998626667073579"/>
      </right>
      <top/>
      <bottom/>
      <diagonal/>
    </border>
    <border>
      <left style="double">
        <color theme="0" tint="-0.34998626667073579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D4D4D4"/>
      </left>
      <right/>
      <top style="thin">
        <color rgb="FF000000"/>
      </top>
      <bottom style="thin">
        <color rgb="FF000000"/>
      </bottom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D4D4D4"/>
      </bottom>
      <diagonal/>
    </border>
    <border>
      <left/>
      <right style="double">
        <color rgb="FFA5A5A5"/>
      </right>
      <top/>
      <bottom/>
      <diagonal/>
    </border>
    <border>
      <left style="double">
        <color rgb="FFA5A5A5"/>
      </left>
      <right/>
      <top/>
      <bottom/>
      <diagonal/>
    </border>
    <border>
      <left style="double">
        <color rgb="FFA5A5A5"/>
      </left>
      <right/>
      <top style="thin">
        <color rgb="FF000000"/>
      </top>
      <bottom style="thin">
        <color rgb="FF000000"/>
      </bottom>
      <diagonal/>
    </border>
    <border>
      <left style="double">
        <color rgb="FFA5A5A5"/>
      </left>
      <right style="thin">
        <color rgb="FFD4D4D4"/>
      </right>
      <top/>
      <bottom/>
      <diagonal/>
    </border>
    <border>
      <left/>
      <right style="double">
        <color rgb="FFA5A5A5"/>
      </right>
      <top style="thin">
        <color rgb="FF000000"/>
      </top>
      <bottom style="thin">
        <color rgb="FF000000"/>
      </bottom>
      <diagonal/>
    </border>
    <border>
      <left style="thin">
        <color rgb="FFD4D4D4"/>
      </left>
      <right style="double">
        <color rgb="FFA5A5A5"/>
      </right>
      <top style="thin">
        <color rgb="FFD4D4D4"/>
      </top>
      <bottom style="thin">
        <color rgb="FFD4D4D4"/>
      </bottom>
      <diagonal/>
    </border>
  </borders>
  <cellStyleXfs count="5">
    <xf numFmtId="0" fontId="0" fillId="0" borderId="0"/>
    <xf numFmtId="0" fontId="4" fillId="0" borderId="0"/>
    <xf numFmtId="164" fontId="4" fillId="0" borderId="0" applyBorder="0" applyProtection="0"/>
    <xf numFmtId="49" fontId="5" fillId="3" borderId="0">
      <alignment horizontal="center" vertical="center" wrapText="1"/>
    </xf>
    <xf numFmtId="44" fontId="6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center"/>
    </xf>
    <xf numFmtId="0" fontId="3" fillId="0" borderId="0" xfId="0" applyFont="1"/>
    <xf numFmtId="0" fontId="7" fillId="4" borderId="3" xfId="0" quotePrefix="1" applyFont="1" applyFill="1" applyBorder="1" applyAlignment="1">
      <alignment vertical="center"/>
    </xf>
    <xf numFmtId="165" fontId="7" fillId="4" borderId="3" xfId="0" applyNumberFormat="1" applyFont="1" applyFill="1" applyBorder="1" applyAlignment="1">
      <alignment horizontal="right" vertical="center"/>
    </xf>
    <xf numFmtId="0" fontId="8" fillId="4" borderId="4" xfId="0" quotePrefix="1" applyFont="1" applyFill="1" applyBorder="1" applyAlignment="1">
      <alignment vertical="center"/>
    </xf>
    <xf numFmtId="165" fontId="8" fillId="4" borderId="3" xfId="0" applyNumberFormat="1" applyFont="1" applyFill="1" applyBorder="1" applyAlignment="1">
      <alignment horizontal="right" vertical="center"/>
    </xf>
    <xf numFmtId="44" fontId="8" fillId="4" borderId="3" xfId="4" applyFont="1" applyFill="1" applyBorder="1" applyAlignment="1">
      <alignment vertical="center"/>
    </xf>
    <xf numFmtId="165" fontId="8" fillId="5" borderId="5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11" fillId="6" borderId="0" xfId="0" applyFont="1" applyFill="1" applyAlignment="1">
      <alignment vertical="center"/>
    </xf>
    <xf numFmtId="0" fontId="11" fillId="6" borderId="1" xfId="0" applyFont="1" applyFill="1" applyBorder="1" applyAlignment="1">
      <alignment vertical="center"/>
    </xf>
    <xf numFmtId="0" fontId="12" fillId="2" borderId="0" xfId="0" applyFont="1" applyFill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65" fontId="7" fillId="4" borderId="8" xfId="0" applyNumberFormat="1" applyFont="1" applyFill="1" applyBorder="1" applyAlignment="1">
      <alignment horizontal="right" vertical="center"/>
    </xf>
    <xf numFmtId="165" fontId="7" fillId="4" borderId="10" xfId="0" applyNumberFormat="1" applyFont="1" applyFill="1" applyBorder="1" applyAlignment="1">
      <alignment horizontal="right" vertical="center"/>
    </xf>
    <xf numFmtId="165" fontId="8" fillId="7" borderId="0" xfId="0" applyNumberFormat="1" applyFont="1" applyFill="1" applyAlignment="1">
      <alignment horizontal="right" vertical="center"/>
    </xf>
    <xf numFmtId="10" fontId="8" fillId="7" borderId="0" xfId="0" applyNumberFormat="1" applyFont="1" applyFill="1" applyAlignment="1">
      <alignment horizontal="right" vertical="center"/>
    </xf>
    <xf numFmtId="165" fontId="8" fillId="7" borderId="2" xfId="0" applyNumberFormat="1" applyFont="1" applyFill="1" applyBorder="1" applyAlignment="1">
      <alignment horizontal="right" vertical="center"/>
    </xf>
    <xf numFmtId="165" fontId="8" fillId="7" borderId="1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5" fillId="8" borderId="0" xfId="0" quotePrefix="1" applyFont="1" applyFill="1" applyAlignment="1">
      <alignment horizontal="left" vertical="center" indent="1"/>
    </xf>
    <xf numFmtId="165" fontId="8" fillId="4" borderId="10" xfId="4" applyNumberFormat="1" applyFont="1" applyFill="1" applyBorder="1" applyAlignment="1">
      <alignment horizontal="right" vertical="center"/>
    </xf>
    <xf numFmtId="165" fontId="8" fillId="4" borderId="8" xfId="4" applyNumberFormat="1" applyFont="1" applyFill="1" applyBorder="1" applyAlignment="1">
      <alignment horizontal="right" vertical="center"/>
    </xf>
    <xf numFmtId="165" fontId="8" fillId="4" borderId="3" xfId="4" applyNumberFormat="1" applyFont="1" applyFill="1" applyBorder="1" applyAlignment="1">
      <alignment horizontal="right" vertical="center"/>
    </xf>
    <xf numFmtId="14" fontId="8" fillId="5" borderId="5" xfId="0" applyNumberFormat="1" applyFont="1" applyFill="1" applyBorder="1" applyAlignment="1">
      <alignment horizontal="center" vertical="center"/>
    </xf>
    <xf numFmtId="165" fontId="15" fillId="0" borderId="7" xfId="0" applyNumberFormat="1" applyFont="1" applyBorder="1" applyAlignment="1">
      <alignment horizontal="right" vertical="center"/>
    </xf>
    <xf numFmtId="165" fontId="15" fillId="0" borderId="0" xfId="0" applyNumberFormat="1" applyFont="1" applyAlignment="1">
      <alignment horizontal="right" vertical="center"/>
    </xf>
    <xf numFmtId="165" fontId="15" fillId="0" borderId="6" xfId="0" applyNumberFormat="1" applyFont="1" applyBorder="1" applyAlignment="1">
      <alignment horizontal="right" vertical="center"/>
    </xf>
    <xf numFmtId="165" fontId="15" fillId="0" borderId="9" xfId="0" applyNumberFormat="1" applyFont="1" applyBorder="1" applyAlignment="1">
      <alignment horizontal="right" vertical="center"/>
    </xf>
    <xf numFmtId="10" fontId="8" fillId="5" borderId="11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</cellXfs>
  <cellStyles count="5">
    <cellStyle name="Currency" xfId="4" builtinId="4"/>
    <cellStyle name="Currency 2" xfId="2" xr:uid="{775EB9DD-239F-DD45-A2B9-D1C534279CCB}"/>
    <cellStyle name="Doc hyperlink" xfId="3" xr:uid="{D0912165-60AB-F949-AED0-39373AA47A73}"/>
    <cellStyle name="Normal" xfId="0" builtinId="0"/>
    <cellStyle name="Normal 2" xfId="1" xr:uid="{49FB45C2-9CEF-1C4B-9EBC-A70089C165E4}"/>
  </cellStyles>
  <dxfs count="0"/>
  <tableStyles count="0" defaultTableStyle="TableStyleMedium2" defaultPivotStyle="PivotStyleLight16"/>
  <colors>
    <mruColors>
      <color rgb="FFA5A5A5"/>
      <color rgb="FF8BCBB1"/>
      <color rgb="FFE2F0DB"/>
      <color rgb="FF405C80"/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persons/person.xml" Type="http://schemas.microsoft.com/office/2017/10/relationships/person"/><Relationship Id="rId7" Target="../customXml/item1.xml" Type="http://schemas.openxmlformats.org/officeDocument/2006/relationships/customXml"/><Relationship Id="rId8" Target="../customXml/item2.xml" Type="http://schemas.openxmlformats.org/officeDocument/2006/relationships/customXml"/><Relationship Id="rId9" Target="../customXml/item3.xml" Type="http://schemas.openxmlformats.org/officeDocument/2006/relationships/customXml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sv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110836</xdr:colOff>
      <xdr:row>0</xdr:row>
      <xdr:rowOff>182530</xdr:rowOff>
    </xdr:from>
    <xdr:ext cx="385329" cy="308632"/>
    <xdr:pic>
      <xdr:nvPicPr>
        <xdr:cNvPr id="2" name="Grafik 1">
          <a:extLst>
            <a:ext uri="{FF2B5EF4-FFF2-40B4-BE49-F238E27FC236}">
              <a16:creationId xmlns:a16="http://schemas.microsoft.com/office/drawing/2014/main" id="{06C3F167-ACFB-4814-A96F-78C5356BD9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0836" y="182530"/>
          <a:ext cx="385329" cy="308632"/>
        </a:xfrm>
        <a:prstGeom prst="rect">
          <a:avLst/>
        </a:prstGeom>
      </xdr:spPr>
    </xdr:pic>
    <xdr:clientData/>
  </xdr:oneCellAnchor>
  <xdr:oneCellAnchor>
    <xdr:from>
      <xdr:col>0</xdr:col>
      <xdr:colOff>110836</xdr:colOff>
      <xdr:row>0</xdr:row>
      <xdr:rowOff>182530</xdr:rowOff>
    </xdr:from>
    <xdr:ext cx="385329" cy="308632"/>
    <xdr:pic>
      <xdr:nvPicPr>
        <xdr:cNvPr id="3" name="Grafik 1">
          <a:extLst>
            <a:ext uri="{FF2B5EF4-FFF2-40B4-BE49-F238E27FC236}">
              <a16:creationId xmlns:a16="http://schemas.microsoft.com/office/drawing/2014/main" id="{DAA1F2FF-75F8-D24F-9618-86AD834D3B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0836" y="182530"/>
          <a:ext cx="385329" cy="308632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erhii  Shymkov" id="{DCC24132-DDA5-0442-A9B9-14BA8532A62F}" userId="S::ssh@dev.golden-dimension.com::ae184e9b-26e4-4b50-9fb9-7b22aaa22def" providerId="AD"/>
  <person displayName="Olha Zakharchuk" id="{297B5FAB-DDF1-3148-AA96-37BFF0BE8D44}" userId="S::oza@adorsysua.onmicrosoft.com::e5f957bd-266d-4204-9464-52cf887dbcb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3-10-10T12:39:17.10" personId="{297B5FAB-DDF1-3148-AA96-37BFF0BE8D44}" id="{E96FB25C-4936-404A-904E-F25FF819CC42}">
    <text>jx:area(lastCell="V8")</text>
  </threadedComment>
  <threadedComment ref="A5" dT="2023-10-10T12:39:57.87" personId="{297B5FAB-DDF1-3148-AA96-37BFF0BE8D44}" id="{25DAAFCB-630D-3E4D-9FCF-9D2ABB8B343A}">
    <text>jx:each(items="portfolioGroups" var="investmentFundTaxPortfolioGroup" lastCell="V7")
jx:each(items="investmentFundTaxPortfolioGroup.taxClassificationEntries" var="investmentFundTaxTaxClassificationEntry" varIndex="taxClassificationEntryIndex" lastCell="V6")
jx:each(items="investmentFundTaxTaxClassificationEntry.entries" var="investmentFundTaxEntry" varIndex="entryIndex" lastCell="V5")</text>
  </threadedComment>
  <threadedComment ref="F5" dT="2023-10-13T10:42:25.51" personId="{DCC24132-DDA5-0442-A9B9-14BA8532A62F}" id="{7A8FA5CC-13DD-EE40-B657-ADE0EA4FB495}">
    <text>jx:updateCell(lastCell="F5" updater="taxClassificationFormulaCellUpdater")</text>
  </threadedComment>
</ThreadedComments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Relationship Id="rId4" Target="../threadedComments/threadedComment1.xml" Type="http://schemas.microsoft.com/office/2017/10/relationships/threadedComment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0A06C-682B-453F-8BA0-69AB33EE1BAD}">
  <dimension ref="A1:V17"/>
  <sheetViews>
    <sheetView tabSelected="1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"/>
    </sheetView>
  </sheetViews>
  <sheetFormatPr baseColWidth="10" defaultColWidth="0" defaultRowHeight="15" customHeight="1" zeroHeight="1"/>
  <cols>
    <col min="1" max="1" customWidth="true" width="21.6640625" collapsed="true"/>
    <col min="2" max="2" customWidth="true" width="21.6640625" collapsed="true"/>
    <col min="3" max="3" customWidth="true" style="3" width="21.6640625" collapsed="true"/>
    <col min="4" max="4" customWidth="true" width="21.6640625" collapsed="true"/>
    <col min="5" max="5" customWidth="true" width="21.6640625" collapsed="true"/>
    <col min="6" max="6" customWidth="true" width="21.6640625" collapsed="true"/>
    <col min="7" max="7" customWidth="true" width="21.6640625" collapsed="true"/>
    <col min="8" max="8" customWidth="true" width="21.6640625" collapsed="true"/>
    <col min="9" max="9" customWidth="true" width="21.6640625" collapsed="true"/>
    <col min="10" max="10" customWidth="true" width="21.6640625" collapsed="true"/>
    <col min="11" max="11" customWidth="true" width="21.6640625" collapsed="true"/>
    <col min="12" max="12" customWidth="true" width="21.6640625" collapsed="true"/>
    <col min="13" max="13" customWidth="true" width="17.83203125" collapsed="true"/>
    <col min="14" max="14" customWidth="true" width="21.6640625" collapsed="true"/>
    <col min="15" max="15" customWidth="true" width="21.6640625" collapsed="true"/>
    <col min="16" max="16" customWidth="true" width="21.6640625" collapsed="true"/>
    <col min="17" max="17" customWidth="true" width="21.6640625" collapsed="true"/>
    <col min="18" max="18" customWidth="true" width="20.6640625" collapsed="true"/>
    <col min="19" max="19" customWidth="true" width="17.6640625" collapsed="true"/>
    <col min="20" max="20" customWidth="true" width="21.6640625" collapsed="true"/>
    <col min="21" max="21" customWidth="true" width="19.5" collapsed="true"/>
    <col min="22" max="22" customWidth="true" width="16.6640625" collapsed="true"/>
    <col min="23" max="16384" hidden="true" width="11.5" collapsed="true"/>
  </cols>
  <sheetData>
    <row r="1" spans="1:22" ht="55.0" customHeight="true">
      <c r="A1" s="2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2.0" customHeight="true">
      <c r="A2" s="11"/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3"/>
      <c r="P2" s="12"/>
      <c r="Q2" s="12"/>
      <c r="R2" s="12"/>
      <c r="S2" s="12"/>
      <c r="T2" s="12"/>
      <c r="U2" s="12"/>
      <c r="V2" s="12"/>
    </row>
    <row r="3" spans="1:22" s="1" customFormat="1" ht="24.0" customHeight="true">
      <c r="A3" s="36" t="s">
        <v>0</v>
      </c>
      <c r="B3" s="36" t="s">
        <v>5</v>
      </c>
      <c r="C3" s="36" t="s">
        <v>1</v>
      </c>
      <c r="D3" s="36" t="s">
        <v>2</v>
      </c>
      <c r="E3" s="36" t="s">
        <v>6</v>
      </c>
      <c r="F3" s="36" t="s">
        <v>38</v>
      </c>
      <c r="G3" s="35" t="s">
        <v>7</v>
      </c>
      <c r="H3" s="36"/>
      <c r="I3" s="37"/>
      <c r="J3" s="35" t="s">
        <v>8</v>
      </c>
      <c r="K3" s="36"/>
      <c r="L3" s="36"/>
      <c r="M3" s="35" t="s">
        <v>9</v>
      </c>
      <c r="N3" s="36"/>
      <c r="O3" s="37"/>
      <c r="P3" s="35" t="s">
        <v>10</v>
      </c>
      <c r="Q3" s="36"/>
      <c r="R3" s="36"/>
      <c r="S3" s="36"/>
      <c r="T3" s="36"/>
      <c r="U3" s="36"/>
      <c r="V3" s="37"/>
    </row>
    <row r="4" spans="1:22" ht="30.0" customHeight="true">
      <c r="A4" s="36"/>
      <c r="B4" s="36"/>
      <c r="C4" s="36"/>
      <c r="D4" s="36"/>
      <c r="E4" s="36"/>
      <c r="F4" s="36"/>
      <c r="G4" s="15" t="s">
        <v>3</v>
      </c>
      <c r="H4" s="16" t="s">
        <v>11</v>
      </c>
      <c r="I4" s="17" t="s">
        <v>12</v>
      </c>
      <c r="J4" s="15" t="s">
        <v>3</v>
      </c>
      <c r="K4" s="16" t="s">
        <v>11</v>
      </c>
      <c r="L4" s="16" t="s">
        <v>12</v>
      </c>
      <c r="M4" s="15" t="s">
        <v>3</v>
      </c>
      <c r="N4" s="16" t="s">
        <v>11</v>
      </c>
      <c r="O4" s="17" t="s">
        <v>12</v>
      </c>
      <c r="P4" s="15" t="s">
        <v>13</v>
      </c>
      <c r="Q4" s="14" t="s">
        <v>14</v>
      </c>
      <c r="R4" s="16" t="s">
        <v>15</v>
      </c>
      <c r="S4" s="16" t="s">
        <v>16</v>
      </c>
      <c r="T4" s="14" t="s">
        <v>17</v>
      </c>
      <c r="U4" s="16" t="s">
        <v>18</v>
      </c>
      <c r="V4" s="17" t="s">
        <v>19</v>
      </c>
    </row>
    <row r="5" spans="1:22" ht="15.0" customHeight="true">
      <c r="A5" s="24" t="s">
        <v>39</v>
      </c>
      <c r="B5" s="24" t="s">
        <v>40</v>
      </c>
      <c r="C5" s="24" t="s">
        <v>41</v>
      </c>
      <c r="D5" s="24" t="s">
        <v>42</v>
      </c>
      <c r="E5" s="29" t="n">
        <v>45547.0</v>
      </c>
      <c r="F5" s="34">
        <f>IF(B5="Aktienfonds",20%,IF(B5="Immobilienfonds (Inl.)",40%,IF(B5="Immobilienfonds (Ausl.)",20%,IF(B5="Mischfonds",60%,IF(B5="Sonstige Fonds",100%,100%)))))</f>
      </c>
      <c r="G5" s="31" t="n">
        <v>800.0</v>
      </c>
      <c r="H5" s="31">
        <f>G5*$F5</f>
      </c>
      <c r="I5" s="32">
        <f>(G5*(1-$F5))</f>
      </c>
      <c r="J5" s="31" t="n">
        <v>0.0</v>
      </c>
      <c r="K5" s="31">
        <f>J5*$F5</f>
      </c>
      <c r="L5" s="31">
        <f>(J5*(1-$F5))</f>
      </c>
      <c r="M5" s="30" t="n">
        <v>0.0</v>
      </c>
      <c r="N5" s="31">
        <f>M5*$F5</f>
      </c>
      <c r="O5" s="31">
        <f>(M5*(1-$F5))</f>
      </c>
      <c r="P5" s="33" t="n">
        <v>0.0</v>
      </c>
      <c r="Q5" s="9" t="n">
        <v>0.0</v>
      </c>
      <c r="R5" s="9">
        <f>Q5*$F5</f>
      </c>
      <c r="S5" s="9">
        <f>(Q5*(1-$F5))</f>
      </c>
      <c r="T5" s="9" t="n">
        <v>0.0</v>
      </c>
      <c r="U5" s="9">
        <f>T5*$F5</f>
      </c>
      <c r="V5" s="9">
        <f>(T5*(1-$F5))</f>
      </c>
    </row>
    <row r="6" spans="1:22" ht="15.0" customHeight="true">
      <c r="A6" s="24"/>
      <c r="B6" s="24"/>
      <c r="C6" s="24" t="s">
        <v>41</v>
      </c>
      <c r="D6" s="24" t="s">
        <v>43</v>
      </c>
      <c r="E6" s="29" t="n">
        <v>45607.0</v>
      </c>
      <c r="F6" s="34">
        <f>IF(B5="Aktienfonds",20%,IF(B5="Immobilienfonds (Inl.)",40%,IF(B5="Immobilienfonds (Ausl.)",20%,IF(B5="Mischfonds",60%,IF(B5="Sonstige Fonds",100%,100%)))))</f>
      </c>
      <c r="G6" s="31" t="n">
        <v>0.0</v>
      </c>
      <c r="H6" s="31">
        <f>G6*$F6</f>
      </c>
      <c r="I6" s="32">
        <f>(G6*(1-$F6))</f>
      </c>
      <c r="J6" s="31" t="n">
        <v>-83.33</v>
      </c>
      <c r="K6" s="31">
        <f>J6*$F6</f>
      </c>
      <c r="L6" s="31">
        <f>(J6*(1-$F6))</f>
      </c>
      <c r="M6" s="30" t="n">
        <v>0.0</v>
      </c>
      <c r="N6" s="31">
        <f>M6*$F6</f>
      </c>
      <c r="O6" s="31">
        <f>(M6*(1-$F6))</f>
      </c>
      <c r="P6" s="33" t="n">
        <v>8283.33</v>
      </c>
      <c r="Q6" s="9" t="n">
        <v>0.0</v>
      </c>
      <c r="R6" s="9">
        <f>Q6*$F6</f>
      </c>
      <c r="S6" s="9">
        <f>(Q6*(1-$F6))</f>
      </c>
      <c r="T6" s="9" t="n">
        <v>8283.33</v>
      </c>
      <c r="U6" s="9">
        <f>T6*$F6</f>
      </c>
      <c r="V6" s="9">
        <f>(T6*(1-$F6))</f>
      </c>
    </row>
    <row r="7" spans="1:22" ht="15.0" customHeight="true">
      <c r="A7" s="24"/>
      <c r="B7" s="24"/>
      <c r="C7" s="24" t="s">
        <v>41</v>
      </c>
      <c r="D7" s="24" t="s">
        <v>8</v>
      </c>
      <c r="E7" s="29" t="n">
        <v>45298.0</v>
      </c>
      <c r="F7" s="34">
        <f>IF(B5="Aktienfonds",20%,IF(B5="Immobilienfonds (Inl.)",40%,IF(B5="Immobilienfonds (Ausl.)",20%,IF(B5="Mischfonds",60%,IF(B5="Sonstige Fonds",100%,100%)))))</f>
      </c>
      <c r="G7" s="31" t="n">
        <v>0.0</v>
      </c>
      <c r="H7" s="31">
        <f>G7*$F7</f>
      </c>
      <c r="I7" s="32">
        <f>(G7*(1-$F7))</f>
      </c>
      <c r="J7" s="31" t="n">
        <v>250.0</v>
      </c>
      <c r="K7" s="31">
        <f>J7*$F7</f>
      </c>
      <c r="L7" s="31">
        <f>(J7*(1-$F7))</f>
      </c>
      <c r="M7" s="30" t="n">
        <v>0.0</v>
      </c>
      <c r="N7" s="31">
        <f>M7*$F7</f>
      </c>
      <c r="O7" s="31">
        <f>(M7*(1-$F7))</f>
      </c>
      <c r="P7" s="33" t="n">
        <v>0.0</v>
      </c>
      <c r="Q7" s="9" t="n">
        <v>0.0</v>
      </c>
      <c r="R7" s="9">
        <f>Q7*$F7</f>
      </c>
      <c r="S7" s="9">
        <f>(Q7*(1-$F7))</f>
      </c>
      <c r="T7" s="9" t="n">
        <v>0.0</v>
      </c>
      <c r="U7" s="9">
        <f>T7*$F7</f>
      </c>
      <c r="V7" s="9">
        <f>(T7*(1-$F7))</f>
      </c>
    </row>
    <row r="8" spans="1:22" ht="15.0" customHeight="true">
      <c r="A8" s="24"/>
      <c r="B8" s="24"/>
      <c r="C8" s="24" t="s">
        <v>44</v>
      </c>
      <c r="D8" s="24" t="s">
        <v>8</v>
      </c>
      <c r="E8" s="29" t="n">
        <v>45628.0</v>
      </c>
      <c r="F8" s="34">
        <f>IF(B5="Aktienfonds",20%,IF(B5="Immobilienfonds (Inl.)",40%,IF(B5="Immobilienfonds (Ausl.)",20%,IF(B5="Mischfonds",60%,IF(B5="Sonstige Fonds",100%,100%)))))</f>
      </c>
      <c r="G8" s="31" t="n">
        <v>0.0</v>
      </c>
      <c r="H8" s="31">
        <f>G8*$F8</f>
      </c>
      <c r="I8" s="32">
        <f>(G8*(1-$F8))</f>
      </c>
      <c r="J8" s="31" t="n">
        <v>100.0</v>
      </c>
      <c r="K8" s="31">
        <f>J8*$F8</f>
      </c>
      <c r="L8" s="31">
        <f>(J8*(1-$F8))</f>
      </c>
      <c r="M8" s="30" t="n">
        <v>0.0</v>
      </c>
      <c r="N8" s="31">
        <f>M8*$F8</f>
      </c>
      <c r="O8" s="31">
        <f>(M8*(1-$F8))</f>
      </c>
      <c r="P8" s="33" t="n">
        <v>0.0</v>
      </c>
      <c r="Q8" s="9" t="n">
        <v>0.0</v>
      </c>
      <c r="R8" s="9">
        <f>Q8*$F8</f>
      </c>
      <c r="S8" s="9">
        <f>(Q8*(1-$F8))</f>
      </c>
      <c r="T8" s="9" t="n">
        <v>0.0</v>
      </c>
      <c r="U8" s="9">
        <f>T8*$F8</f>
      </c>
      <c r="V8" s="9">
        <f>(T8*(1-$F8))</f>
      </c>
    </row>
    <row r="9" ht="15.0" customHeight="true">
      <c r="A9" t="s" s="25">
        <v>45</v>
      </c>
      <c r="B9" s="20"/>
      <c r="C9" s="20"/>
      <c r="D9" s="20"/>
      <c r="E9" s="20"/>
      <c r="F9" s="21"/>
      <c r="G9" s="22">
        <f>SUM(G5:G8)</f>
      </c>
      <c r="H9" s="20">
        <f>SUM(H5:H8)</f>
      </c>
      <c r="I9" s="23">
        <f>SUM(I5:I8)</f>
      </c>
      <c r="J9" s="22">
        <f>SUM(J5:J8)</f>
      </c>
      <c r="K9" s="20">
        <f>SUM(K5:K8)</f>
      </c>
      <c r="L9" s="23">
        <f>SUM(L5:L8)</f>
      </c>
      <c r="M9" s="22">
        <f>SUM(M5:M8)</f>
      </c>
      <c r="N9" s="20">
        <f>SUM(N5:N8)</f>
      </c>
      <c r="O9" s="23">
        <f>SUM(O5:O8)</f>
      </c>
      <c r="P9" s="22">
        <f>SUM(P5:P8)</f>
      </c>
      <c r="Q9" s="20">
        <f>SUM(Q5:Q8)</f>
      </c>
      <c r="R9" s="20">
        <f>SUM(R5:R8)</f>
      </c>
      <c r="S9" s="20">
        <f>SUM(S5:S8)</f>
      </c>
      <c r="T9" s="20">
        <f>SUM(T5:T8)</f>
      </c>
      <c r="U9" s="20">
        <f>SUM(U5:U8)</f>
      </c>
      <c r="V9" s="23">
        <f>SUM(V5:V8)</f>
      </c>
    </row>
    <row r="10" ht="15.0" customHeight="true">
      <c r="A10" s="24"/>
      <c r="B10" t="s" s="24">
        <v>46</v>
      </c>
      <c r="C10" t="s" s="24">
        <v>47</v>
      </c>
      <c r="D10" t="s" s="24">
        <v>42</v>
      </c>
      <c r="E10" t="n" s="29">
        <v>45638.0</v>
      </c>
      <c r="F10" s="34">
        <f>IF(B10="Aktienfonds",20%,IF(B10="Immobilienfonds (Inl.)",40%,IF(B10="Immobilienfonds (Ausl.)",20%,IF(B10="Mischfonds",60%,IF(B10="Sonstige Fonds",100%,100%)))))</f>
      </c>
      <c r="G10" t="n" s="31">
        <v>900.0</v>
      </c>
      <c r="H10" s="31">
        <f>G10*$F10</f>
      </c>
      <c r="I10" s="32">
        <f>(G10*(1-$F10))</f>
      </c>
      <c r="J10" t="n" s="31">
        <v>0.0</v>
      </c>
      <c r="K10" s="31">
        <f>J10*$F10</f>
      </c>
      <c r="L10" s="31">
        <f>(J10*(1-$F10))</f>
      </c>
      <c r="M10" t="n" s="30">
        <v>0.0</v>
      </c>
      <c r="N10" s="31">
        <f>M10*$F10</f>
      </c>
      <c r="O10" s="31">
        <f>(M10*(1-$F10))</f>
      </c>
      <c r="P10" t="n" s="33">
        <v>0.0</v>
      </c>
      <c r="Q10" t="n" s="9">
        <v>0.0</v>
      </c>
      <c r="R10" s="9">
        <f>Q10*$F10</f>
      </c>
      <c r="S10" s="9">
        <f>(Q10*(1-$F10))</f>
      </c>
      <c r="T10" t="n" s="9">
        <v>0.0</v>
      </c>
      <c r="U10" s="9">
        <f>T10*$F10</f>
      </c>
      <c r="V10" s="9">
        <f>(T10*(1-$F10))</f>
      </c>
    </row>
    <row r="11" ht="15.0" customHeight="true">
      <c r="A11" t="s" s="25">
        <v>48</v>
      </c>
      <c r="B11" s="20"/>
      <c r="C11" s="20"/>
      <c r="D11" s="20"/>
      <c r="E11" s="20"/>
      <c r="F11" s="21"/>
      <c r="G11" s="22">
        <f>SUM(G10)</f>
      </c>
      <c r="H11" s="20">
        <f>SUM(H10)</f>
      </c>
      <c r="I11" s="23">
        <f>SUM(I10)</f>
      </c>
      <c r="J11" s="22">
        <f>SUM(J10)</f>
      </c>
      <c r="K11" s="20">
        <f>SUM(K10)</f>
      </c>
      <c r="L11" s="23">
        <f>SUM(L10)</f>
      </c>
      <c r="M11" s="22">
        <f>SUM(M10)</f>
      </c>
      <c r="N11" s="20">
        <f>SUM(N10)</f>
      </c>
      <c r="O11" s="23">
        <f>SUM(O10)</f>
      </c>
      <c r="P11" s="22">
        <f>SUM(P10)</f>
      </c>
      <c r="Q11" s="20">
        <f>SUM(Q10)</f>
      </c>
      <c r="R11" s="20">
        <f>SUM(R10)</f>
      </c>
      <c r="S11" s="20">
        <f>SUM(S10)</f>
      </c>
      <c r="T11" s="20">
        <f>SUM(T10)</f>
      </c>
      <c r="U11" s="20">
        <f>SUM(U10)</f>
      </c>
      <c r="V11" s="23">
        <f>SUM(V10)</f>
      </c>
    </row>
    <row r="12" ht="15.0" customHeight="true">
      <c r="A12" s="24"/>
      <c r="B12" t="s" s="24">
        <v>49</v>
      </c>
      <c r="C12" t="s" s="24">
        <v>50</v>
      </c>
      <c r="D12" t="s" s="24">
        <v>8</v>
      </c>
      <c r="E12" t="n" s="29">
        <v>45628.0</v>
      </c>
      <c r="F12" s="34">
        <f>IF(B12="Aktienfonds",20%,IF(B12="Immobilienfonds (Inl.)",40%,IF(B12="Immobilienfonds (Ausl.)",20%,IF(B12="Mischfonds",60%,IF(B12="Sonstige Fonds",100%,100%)))))</f>
      </c>
      <c r="G12" t="n" s="31">
        <v>0.0</v>
      </c>
      <c r="H12" s="31">
        <f>G12*$F12</f>
      </c>
      <c r="I12" s="32">
        <f>(G12*(1-$F12))</f>
      </c>
      <c r="J12" t="n" s="31">
        <v>100.0</v>
      </c>
      <c r="K12" s="31">
        <f>J12*$F12</f>
      </c>
      <c r="L12" s="31">
        <f>(J12*(1-$F12))</f>
      </c>
      <c r="M12" t="n" s="30">
        <v>0.0</v>
      </c>
      <c r="N12" s="31">
        <f>M12*$F12</f>
      </c>
      <c r="O12" s="31">
        <f>(M12*(1-$F12))</f>
      </c>
      <c r="P12" t="n" s="33">
        <v>0.0</v>
      </c>
      <c r="Q12" t="n" s="9">
        <v>0.0</v>
      </c>
      <c r="R12" s="9">
        <f>Q12*$F12</f>
      </c>
      <c r="S12" s="9">
        <f>(Q12*(1-$F12))</f>
      </c>
      <c r="T12" t="n" s="9">
        <v>0.0</v>
      </c>
      <c r="U12" s="9">
        <f>T12*$F12</f>
      </c>
      <c r="V12" s="9">
        <f>(T12*(1-$F12))</f>
      </c>
    </row>
    <row r="13" ht="15.0" customHeight="true">
      <c r="A13" s="24"/>
      <c r="B13" s="24"/>
      <c r="C13" t="s" s="24">
        <v>50</v>
      </c>
      <c r="D13" t="s" s="24">
        <v>8</v>
      </c>
      <c r="E13" t="n" s="29">
        <v>45628.0</v>
      </c>
      <c r="F13" s="34">
        <f>IF(B12="Aktienfonds",20%,IF(B12="Immobilienfonds (Inl.)",40%,IF(B12="Immobilienfonds (Ausl.)",20%,IF(B12="Mischfonds",60%,IF(B12="Sonstige Fonds",100%,100%)))))</f>
      </c>
      <c r="G13" t="n" s="31">
        <v>0.0</v>
      </c>
      <c r="H13" s="31">
        <f>G13*$F13</f>
      </c>
      <c r="I13" s="32">
        <f>(G13*(1-$F13))</f>
      </c>
      <c r="J13" t="n" s="31">
        <v>100.0</v>
      </c>
      <c r="K13" s="31">
        <f>J13*$F13</f>
      </c>
      <c r="L13" s="31">
        <f>(J13*(1-$F13))</f>
      </c>
      <c r="M13" t="n" s="30">
        <v>0.0</v>
      </c>
      <c r="N13" s="31">
        <f>M13*$F13</f>
      </c>
      <c r="O13" s="31">
        <f>(M13*(1-$F13))</f>
      </c>
      <c r="P13" t="n" s="33">
        <v>0.0</v>
      </c>
      <c r="Q13" t="n" s="9">
        <v>0.0</v>
      </c>
      <c r="R13" s="9">
        <f>Q13*$F13</f>
      </c>
      <c r="S13" s="9">
        <f>(Q13*(1-$F13))</f>
      </c>
      <c r="T13" t="n" s="9">
        <v>0.0</v>
      </c>
      <c r="U13" s="9">
        <f>T13*$F13</f>
      </c>
      <c r="V13" s="9">
        <f>(T13*(1-$F13))</f>
      </c>
    </row>
    <row r="14" ht="15.0" customHeight="true">
      <c r="A14" s="24"/>
      <c r="B14" s="24"/>
      <c r="C14" t="s" s="24">
        <v>51</v>
      </c>
      <c r="D14" t="s" s="24">
        <v>42</v>
      </c>
      <c r="E14" t="n" s="29">
        <v>45480.0</v>
      </c>
      <c r="F14" s="34">
        <f>IF(B12="Aktienfonds",20%,IF(B12="Immobilienfonds (Inl.)",40%,IF(B12="Immobilienfonds (Ausl.)",20%,IF(B12="Mischfonds",60%,IF(B12="Sonstige Fonds",100%,100%)))))</f>
      </c>
      <c r="G14" t="n" s="31">
        <v>1500.0</v>
      </c>
      <c r="H14" s="31">
        <f>G14*$F14</f>
      </c>
      <c r="I14" s="32">
        <f>(G14*(1-$F14))</f>
      </c>
      <c r="J14" t="n" s="31">
        <v>0.0</v>
      </c>
      <c r="K14" s="31">
        <f>J14*$F14</f>
      </c>
      <c r="L14" s="31">
        <f>(J14*(1-$F14))</f>
      </c>
      <c r="M14" t="n" s="30">
        <v>0.0</v>
      </c>
      <c r="N14" s="31">
        <f>M14*$F14</f>
      </c>
      <c r="O14" s="31">
        <f>(M14*(1-$F14))</f>
      </c>
      <c r="P14" t="n" s="33">
        <v>0.0</v>
      </c>
      <c r="Q14" t="n" s="9">
        <v>0.0</v>
      </c>
      <c r="R14" s="9">
        <f>Q14*$F14</f>
      </c>
      <c r="S14" s="9">
        <f>(Q14*(1-$F14))</f>
      </c>
      <c r="T14" t="n" s="9">
        <v>0.0</v>
      </c>
      <c r="U14" s="9">
        <f>T14*$F14</f>
      </c>
      <c r="V14" s="9">
        <f>(T14*(1-$F14))</f>
      </c>
    </row>
    <row r="15" ht="15.0" customHeight="true">
      <c r="A15" t="s" s="25">
        <v>52</v>
      </c>
      <c r="B15" s="20"/>
      <c r="C15" s="20"/>
      <c r="D15" s="20"/>
      <c r="E15" s="20"/>
      <c r="F15" s="21"/>
      <c r="G15" s="22">
        <f>SUM(G12:G14)</f>
      </c>
      <c r="H15" s="20">
        <f>SUM(H12:H14)</f>
      </c>
      <c r="I15" s="23">
        <f>SUM(I12:I14)</f>
      </c>
      <c r="J15" s="22">
        <f>SUM(J12:J14)</f>
      </c>
      <c r="K15" s="20">
        <f>SUM(K12:K14)</f>
      </c>
      <c r="L15" s="23">
        <f>SUM(L12:L14)</f>
      </c>
      <c r="M15" s="22">
        <f>SUM(M12:M14)</f>
      </c>
      <c r="N15" s="20">
        <f>SUM(N12:N14)</f>
      </c>
      <c r="O15" s="23">
        <f>SUM(O12:O14)</f>
      </c>
      <c r="P15" s="22">
        <f>SUM(P12:P14)</f>
      </c>
      <c r="Q15" s="20">
        <f>SUM(Q12:Q14)</f>
      </c>
      <c r="R15" s="20">
        <f>SUM(R12:R14)</f>
      </c>
      <c r="S15" s="20">
        <f>SUM(S12:S14)</f>
      </c>
      <c r="T15" s="20">
        <f>SUM(T12:T14)</f>
      </c>
      <c r="U15" s="20">
        <f>SUM(U12:U14)</f>
      </c>
      <c r="V15" s="23">
        <f>SUM(V12:V14)</f>
      </c>
    </row>
    <row r="16" ht="15.0" customHeight="true">
      <c r="A16" t="s" s="6">
        <v>53</v>
      </c>
      <c r="B16" s="7"/>
      <c r="C16" s="7"/>
      <c r="D16" s="7"/>
      <c r="E16" s="8"/>
      <c r="F16" s="8"/>
      <c r="G16" s="27">
        <f>SUM(G9,G11,G15)</f>
      </c>
      <c r="H16" s="28">
        <f>SUM(H9,H11,H15)</f>
      </c>
      <c r="I16" s="26">
        <f>SUM(I9,I11,I15)</f>
      </c>
      <c r="J16" s="28">
        <f>SUM(J9,J11,J15)</f>
      </c>
      <c r="K16" s="28">
        <f>SUM(K9,K11,K15)</f>
      </c>
      <c r="L16" s="26">
        <f>SUM(L9,L11,L15)</f>
      </c>
      <c r="M16" s="27">
        <f>SUM(M9,M11,M15)</f>
      </c>
      <c r="N16" s="28">
        <f>SUM(N9,N11,N15)</f>
      </c>
      <c r="O16" s="26">
        <f>SUM(O9,O11,O15)</f>
      </c>
      <c r="P16" s="27">
        <f>SUM(P9,P11,P15)</f>
      </c>
      <c r="Q16" s="28">
        <f>SUM(Q9,Q11,Q15)</f>
      </c>
      <c r="R16" s="28">
        <f>SUM(R9,R11,R15)</f>
      </c>
      <c r="S16" s="28">
        <f>SUM(S9,S11,S15)</f>
      </c>
      <c r="T16" s="28">
        <f>SUM(T9,T11,T15)</f>
      </c>
      <c r="U16" s="28">
        <f>SUM(U9,U11,U15)</f>
      </c>
      <c r="V16" s="28">
        <f>SUM(V9,V11,V15)</f>
      </c>
    </row>
    <row r="17" ht="15.0" customHeight="true">
      <c r="A17" t="s" s="4">
        <v>54</v>
      </c>
      <c r="B17" s="5"/>
      <c r="C17" s="5"/>
      <c r="D17" s="5"/>
      <c r="E17" s="5"/>
      <c r="F17" s="5"/>
      <c r="G17" s="18">
        <f>SUM(G16)</f>
      </c>
      <c r="H17" s="5">
        <f>SUM(H16)</f>
      </c>
      <c r="I17" s="19">
        <f>SUM(I16)</f>
      </c>
      <c r="J17" s="18">
        <f>SUM(J16)</f>
      </c>
      <c r="K17" s="5">
        <f>SUM(K16)</f>
      </c>
      <c r="L17" s="19">
        <f>SUM(L16)</f>
      </c>
      <c r="M17" s="18">
        <f>SUM(M16)</f>
      </c>
      <c r="N17" s="5">
        <f>SUM(N16)</f>
      </c>
      <c r="O17" s="19">
        <f>SUM(O16)</f>
      </c>
      <c r="P17" s="18">
        <f>SUM(P16)</f>
      </c>
      <c r="Q17" s="5">
        <f>SUM(Q16)</f>
      </c>
      <c r="R17" s="5">
        <f>SUM(R16)</f>
      </c>
      <c r="S17" s="5">
        <f>SUM(S16)</f>
      </c>
      <c r="T17" s="5">
        <f>SUM(T16)</f>
      </c>
      <c r="U17" s="5">
        <f>SUM(U16)</f>
      </c>
      <c r="V17" s="5">
        <f>SUM(V16)</f>
      </c>
    </row>
  </sheetData>
  <mergeCells count="10">
    <mergeCell ref="A3:A4"/>
    <mergeCell ref="B3:B4"/>
    <mergeCell ref="C3:C4"/>
    <mergeCell ref="D3:D4"/>
    <mergeCell ref="E3:E4"/>
    <mergeCell ref="F3:F4"/>
    <mergeCell ref="G3:I3"/>
    <mergeCell ref="J3:L3"/>
    <mergeCell ref="M3:O3"/>
    <mergeCell ref="P3:V3"/>
  </mergeCells>
  <pageMargins left="0.7" right="0.7" top="0.78740157499999996" bottom="0.78740157499999996" header="0.3" footer="0.3"/>
  <pageSetup paperSize="9" orientation="portrait" horizontalDpi="0" verticalDpi="0"/>
  <drawing r:id="rId1"/>
  <legacy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d8d7920-95fd-4e34-b836-1266c1df601f" xsi:nil="true"/>
    <lcf76f155ced4ddcb4097134ff3c332f xmlns="1b97e88b-80c4-4999-88e9-7831a4f4399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68AB3EC1DD1954F9D469FFAE1CD05D1" ma:contentTypeVersion="18" ma:contentTypeDescription="Ein neues Dokument erstellen." ma:contentTypeScope="" ma:versionID="a23e8d2f2989747dd0c9235fc05269eb">
  <xsd:schema xmlns:xsd="http://www.w3.org/2001/XMLSchema" xmlns:xs="http://www.w3.org/2001/XMLSchema" xmlns:p="http://schemas.microsoft.com/office/2006/metadata/properties" xmlns:ns2="1b97e88b-80c4-4999-88e9-7831a4f43999" xmlns:ns3="2d8d7920-95fd-4e34-b836-1266c1df601f" targetNamespace="http://schemas.microsoft.com/office/2006/metadata/properties" ma:root="true" ma:fieldsID="e191b2b05e78ab9d556a54b81e12e972" ns2:_="" ns3:_="">
    <xsd:import namespace="1b97e88b-80c4-4999-88e9-7831a4f43999"/>
    <xsd:import namespace="2d8d7920-95fd-4e34-b836-1266c1df60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97e88b-80c4-4999-88e9-7831a4f439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f63526a7-ee98-4eb5-a0e4-d0a52d9686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8d7920-95fd-4e34-b836-1266c1df601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2d9c52f-7584-4bf7-a0c1-b439c9c60a22}" ma:internalName="TaxCatchAll" ma:showField="CatchAllData" ma:web="2d8d7920-95fd-4e34-b836-1266c1df60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D69D51-05E3-488B-B503-42EEAD3C33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681088-BB39-4E18-9DC0-78531E36E04B}">
  <ds:schemaRefs>
    <ds:schemaRef ds:uri="http://schemas.microsoft.com/office/2006/metadata/properties"/>
    <ds:schemaRef ds:uri="http://schemas.microsoft.com/office/infopath/2007/PartnerControls"/>
    <ds:schemaRef ds:uri="3031a1db-f148-4479-bb84-394991798812"/>
    <ds:schemaRef ds:uri="8cda8098-e057-46d7-b65d-20c52269c4eb"/>
    <ds:schemaRef ds:uri="2d8d7920-95fd-4e34-b836-1266c1df601f"/>
    <ds:schemaRef ds:uri="1fe92ca8-70f7-46b9-9cb1-7e13b13b5ac0"/>
  </ds:schemaRefs>
</ds:datastoreItem>
</file>

<file path=customXml/itemProps3.xml><?xml version="1.0" encoding="utf-8"?>
<ds:datastoreItem xmlns:ds="http://schemas.openxmlformats.org/officeDocument/2006/customXml" ds:itemID="{5E7AF513-35D9-438E-9E27-53806FC4338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Investmentsteuerreport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 Wendel</dc:creator>
  <cp:lastModifiedBy>Serhii  Shymkov</cp:lastModifiedBy>
  <cp:lastPrinted>2022-08-29T12:17:06Z</cp:lastPrinted>
  <dcterms:created xsi:type="dcterms:W3CDTF">2015-06-05T18:19:34Z</dcterms:created>
  <dcterms:modified xsi:type="dcterms:W3CDTF">2023-10-13T11:21:08Z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0x010100F68AB3EC1DD1954F9D469FFAE1CD05D1</vt:lpwstr>
  </property>
  <property fmtid="{D5CDD505-2E9C-101B-9397-08002B2CF9AE}" pid="3" name="MediaServiceImageTags">
    <vt:lpwstr/>
  </property>
</Properties>
</file>