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aee4edcf88aad5d2/1. Triple 8/Marketing/Website files/"/>
    </mc:Choice>
  </mc:AlternateContent>
  <xr:revisionPtr revIDLastSave="1" documentId="8_{5D26D1BE-5EDA-4863-94C4-0B6034118D21}" xr6:coauthVersionLast="47" xr6:coauthVersionMax="47" xr10:uidLastSave="{829A4E08-82CB-4F2F-B080-9CFA8DE3127E}"/>
  <bookViews>
    <workbookView xWindow="-28920" yWindow="-270" windowWidth="29040" windowHeight="15840" activeTab="1" xr2:uid="{C1584445-BA6B-4CCB-AD52-DB5FA794DF90}"/>
  </bookViews>
  <sheets>
    <sheet name="Cover Sheet" sheetId="2" r:id="rId1"/>
    <sheet name="Cashflow Foreca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4" i="1" s="1"/>
  <c r="D14" i="1" l="1"/>
  <c r="E14" i="1"/>
  <c r="F14" i="1"/>
  <c r="G14" i="1"/>
  <c r="H14" i="1"/>
  <c r="I14" i="1"/>
  <c r="J14" i="1"/>
  <c r="K14" i="1"/>
  <c r="L14" i="1"/>
  <c r="M14" i="1"/>
  <c r="N14" i="1"/>
  <c r="C14" i="1"/>
  <c r="C11" i="1"/>
  <c r="D17" i="1"/>
  <c r="E17" i="1"/>
  <c r="F17" i="1"/>
  <c r="G17" i="1"/>
  <c r="H17" i="1"/>
  <c r="I17" i="1"/>
  <c r="J17" i="1"/>
  <c r="K17" i="1"/>
  <c r="L17" i="1"/>
  <c r="M17" i="1"/>
  <c r="N17" i="1"/>
  <c r="C17" i="1"/>
  <c r="D11" i="1" l="1"/>
  <c r="E11" i="1"/>
  <c r="F11" i="1"/>
  <c r="G11" i="1"/>
  <c r="H11" i="1"/>
  <c r="I11" i="1"/>
  <c r="J11" i="1"/>
  <c r="K11" i="1"/>
  <c r="L11" i="1"/>
  <c r="M11" i="1"/>
  <c r="N11" i="1"/>
  <c r="D8" i="1"/>
  <c r="E8" i="1"/>
  <c r="F8" i="1"/>
  <c r="G8" i="1"/>
  <c r="H8" i="1"/>
  <c r="I8" i="1"/>
  <c r="J8" i="1"/>
  <c r="K8" i="1"/>
  <c r="L8" i="1"/>
  <c r="M8" i="1"/>
  <c r="N8" i="1"/>
  <c r="C8" i="1" l="1"/>
  <c r="B2" i="1" l="1"/>
  <c r="J20" i="1" l="1"/>
  <c r="J24" i="1" s="1"/>
  <c r="K20" i="1"/>
  <c r="K24" i="1" s="1"/>
  <c r="D20" i="1"/>
  <c r="D24" i="1" s="1"/>
  <c r="E20" i="1"/>
  <c r="E24" i="1" s="1"/>
  <c r="F20" i="1"/>
  <c r="F24" i="1" s="1"/>
  <c r="G20" i="1"/>
  <c r="G24" i="1" s="1"/>
  <c r="H20" i="1"/>
  <c r="H24" i="1" s="1"/>
  <c r="I20" i="1"/>
  <c r="I24" i="1" s="1"/>
  <c r="L20" i="1"/>
  <c r="L24" i="1" s="1"/>
  <c r="M20" i="1"/>
  <c r="M24" i="1" s="1"/>
  <c r="N20" i="1"/>
  <c r="N24" i="1" s="1"/>
  <c r="D47" i="1"/>
  <c r="E47" i="1"/>
  <c r="F47" i="1"/>
  <c r="G47" i="1"/>
  <c r="H47" i="1"/>
  <c r="I47" i="1"/>
  <c r="J47" i="1"/>
  <c r="K47" i="1"/>
  <c r="L47" i="1"/>
  <c r="M47" i="1"/>
  <c r="N47" i="1"/>
  <c r="I49" i="1" l="1"/>
  <c r="H49" i="1"/>
  <c r="L49" i="1"/>
  <c r="D49" i="1"/>
  <c r="M49" i="1"/>
  <c r="G49" i="1"/>
  <c r="E49" i="1"/>
  <c r="F49" i="1"/>
  <c r="N49" i="1"/>
  <c r="K49" i="1"/>
  <c r="J49" i="1"/>
  <c r="C47" i="1"/>
  <c r="C49" i="1" l="1"/>
  <c r="C53" i="1" s="1"/>
  <c r="C55" i="1" s="1"/>
  <c r="D51" i="1" l="1"/>
  <c r="D53" i="1" s="1"/>
  <c r="D55" i="1" s="1"/>
  <c r="E51" i="1" l="1"/>
  <c r="E53" i="1" s="1"/>
  <c r="E55" i="1" s="1"/>
  <c r="F51" i="1" l="1"/>
  <c r="F53" i="1" s="1"/>
  <c r="F55" i="1" s="1"/>
  <c r="G51" i="1" l="1"/>
  <c r="G53" i="1" s="1"/>
  <c r="G55" i="1" s="1"/>
  <c r="H51" i="1" l="1"/>
  <c r="H53" i="1" s="1"/>
  <c r="H55" i="1" s="1"/>
  <c r="I51" i="1" l="1"/>
  <c r="I53" i="1" s="1"/>
  <c r="I55" i="1" s="1"/>
  <c r="J51" i="1" l="1"/>
  <c r="J53" i="1" s="1"/>
  <c r="J55" i="1" s="1"/>
  <c r="K51" i="1" l="1"/>
  <c r="K53" i="1" s="1"/>
  <c r="K55" i="1" s="1"/>
  <c r="L51" i="1" l="1"/>
  <c r="L53" i="1" s="1"/>
  <c r="L55" i="1" s="1"/>
  <c r="M51" i="1" l="1"/>
  <c r="M53" i="1" s="1"/>
  <c r="M55" i="1" s="1"/>
  <c r="N51" i="1" l="1"/>
  <c r="N53" i="1" s="1"/>
  <c r="N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Ricky Kisdijarto</author>
  </authors>
  <commentList>
    <comment ref="C51" authorId="0" shapeId="0" xr:uid="{D8F453F0-BF83-4822-BD08-BC41B0872F5A}">
      <text>
        <r>
          <rPr>
            <b/>
            <sz val="9"/>
            <color indexed="81"/>
            <rFont val="Tahoma"/>
            <family val="2"/>
          </rPr>
          <t>Company ABC:</t>
        </r>
        <r>
          <rPr>
            <sz val="9"/>
            <color indexed="81"/>
            <rFont val="Tahoma"/>
            <family val="2"/>
          </rPr>
          <t xml:space="preserve">
Cash Balance at 1/7/20XX</t>
        </r>
      </text>
    </comment>
  </commentList>
</comments>
</file>

<file path=xl/sharedStrings.xml><?xml version="1.0" encoding="utf-8"?>
<sst xmlns="http://schemas.openxmlformats.org/spreadsheetml/2006/main" count="56" uniqueCount="54">
  <si>
    <t>Rent</t>
  </si>
  <si>
    <t>Cash Receipts</t>
  </si>
  <si>
    <t>Total Cash Available</t>
  </si>
  <si>
    <t>Opening Cash Balance</t>
  </si>
  <si>
    <t>Total Cash Payments Out</t>
  </si>
  <si>
    <t>Salaries and Wages</t>
  </si>
  <si>
    <t>PAYG</t>
  </si>
  <si>
    <t>ATO repayment plan (if have one)</t>
  </si>
  <si>
    <t>ATO taxes (current)</t>
  </si>
  <si>
    <t>Stock purchases</t>
  </si>
  <si>
    <t>Owners drawings</t>
  </si>
  <si>
    <t>Superannuation</t>
  </si>
  <si>
    <t>Credit Card repayments</t>
  </si>
  <si>
    <t>Consultants (Accountants, Lawyers)</t>
  </si>
  <si>
    <t>Other office / business costs</t>
  </si>
  <si>
    <t>Travel and motor vechile expenses (inc. parking, fuel, registration)</t>
  </si>
  <si>
    <t>Insurance (work cover, business, trade credit)</t>
  </si>
  <si>
    <t>Sales Revenue</t>
  </si>
  <si>
    <t>Accounts Receivable</t>
  </si>
  <si>
    <t>Debtors Day Ratio</t>
  </si>
  <si>
    <t>Company ABC</t>
  </si>
  <si>
    <t>Go to Cashflow Forecast</t>
  </si>
  <si>
    <t>Key:</t>
  </si>
  <si>
    <t>Input Only</t>
  </si>
  <si>
    <t>Cost of Goods Sold</t>
  </si>
  <si>
    <t>Gross Profit</t>
  </si>
  <si>
    <t>Accounts Payable</t>
  </si>
  <si>
    <t>Accounts Payable Days Ratio</t>
  </si>
  <si>
    <t>P/L Summary</t>
  </si>
  <si>
    <t>Less Cash Payments:</t>
  </si>
  <si>
    <t>Cashflow Forecast Summary</t>
  </si>
  <si>
    <t>Other Stock Costs i.e. Import Duty, Transport</t>
  </si>
  <si>
    <t>May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</si>
  <si>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</si>
  <si>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</si>
  <si>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</si>
  <si>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</si>
  <si>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</si>
  <si>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</si>
  <si>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</si>
  <si>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</si>
  <si>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</si>
  <si>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</si>
  <si>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Jun</t>
  </si>
  <si>
    <t>Monthly Cash movement</t>
  </si>
  <si>
    <t>Closing Cash Balance at end of month</t>
  </si>
  <si>
    <t>Total Cash In</t>
  </si>
  <si>
    <t>Operating Revenue</t>
  </si>
  <si>
    <t>Other Cash Receipts (Job Keeper, Sale of Assets, ATO refunds)</t>
  </si>
  <si>
    <t>Cash Receipts from Customers</t>
  </si>
  <si>
    <t>Cash On Delivery (COD) Sales</t>
  </si>
  <si>
    <t>Other Operating Revenue received</t>
  </si>
  <si>
    <t>Monthly Cashflow Forecast</t>
  </si>
  <si>
    <t>Other loan repayments (Interest and Principle)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</si>
</sst>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[Red]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 Light"/>
      <family val="2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3EDE"/>
      <name val="Calibri"/>
      <family val="2"/>
      <scheme val="minor"/>
    </font>
    <font>
      <b/>
      <u/>
      <sz val="11"/>
      <color rgb="FF003EDE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3ED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FFF"/>
        <bgColor indexed="64"/>
      </patternFill>
    </fill>
    <fill>
      <patternFill patternType="solid">
        <fgColor rgb="FFC9F6FF"/>
        <bgColor indexed="64"/>
      </patternFill>
    </fill>
    <fill>
      <patternFill patternType="solid">
        <fgColor rgb="FF003EDE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0" xfId="1" applyNumberFormat="1" applyFont="1" applyFill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0" fillId="0" borderId="1" xfId="1" applyNumberFormat="1" applyFont="1" applyFill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0" fontId="7" fillId="0" borderId="0" xfId="2" applyFont="1"/>
    <xf numFmtId="164" fontId="0" fillId="0" borderId="1" xfId="1" applyNumberFormat="1" applyFont="1" applyFill="1" applyBorder="1"/>
    <xf numFmtId="0" fontId="6" fillId="2" borderId="0" xfId="0" applyFont="1" applyFill="1" applyAlignment="1">
      <alignment horizontal="center"/>
    </xf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0" fillId="3" borderId="0" xfId="0" applyFill="1"/>
    <xf numFmtId="164" fontId="0" fillId="3" borderId="0" xfId="1" applyNumberFormat="1" applyFont="1" applyFill="1" applyAlignment="1">
      <alignment horizontal="right"/>
    </xf>
    <xf numFmtId="164" fontId="0" fillId="3" borderId="0" xfId="1" applyNumberFormat="1" applyFont="1" applyFill="1"/>
    <xf numFmtId="164" fontId="0" fillId="3" borderId="1" xfId="1" applyNumberFormat="1" applyFont="1" applyFill="1" applyBorder="1"/>
    <xf numFmtId="0" fontId="6" fillId="4" borderId="1" xfId="0" applyFont="1" applyFill="1" applyBorder="1" applyAlignment="1">
      <alignment horizontal="left"/>
    </xf>
    <xf numFmtId="165" fontId="12" fillId="4" borderId="1" xfId="0" applyNumberFormat="1" applyFont="1" applyFill="1" applyBorder="1"/>
    <xf numFmtId="0" fontId="13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3EDE"/>
      <color rgb="FFC9F6FF"/>
      <color rgb="FFBAE3FC"/>
      <color rgb="FF00BFFF"/>
      <color rgb="FFC0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cotPac Colours">
  <a:themeElements>
    <a:clrScheme name="Custom 1">
      <a:dk1>
        <a:srgbClr val="24357F"/>
      </a:dk1>
      <a:lt1>
        <a:srgbClr val="FFFFFF"/>
      </a:lt1>
      <a:dk2>
        <a:srgbClr val="4615D6"/>
      </a:dk2>
      <a:lt2>
        <a:srgbClr val="E2DFFE"/>
      </a:lt2>
      <a:accent1>
        <a:srgbClr val="F9D35F"/>
      </a:accent1>
      <a:accent2>
        <a:srgbClr val="FF4D63"/>
      </a:accent2>
      <a:accent3>
        <a:srgbClr val="3800B8"/>
      </a:accent3>
      <a:accent4>
        <a:srgbClr val="E1F5E1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64D6-033E-4721-9D71-4BAEAAFD3429}">
  <dimension ref="B2:E12"/>
  <sheetViews>
    <sheetView showGridLines="0" zoomScale="80" zoomScaleNormal="80" workbookViewId="0">
      <selection activeCell="B2" sqref="B2"/>
    </sheetView>
  </sheetViews>
  <sheetFormatPr defaultColWidth="8.6640625" defaultRowHeight="16.8" x14ac:dyDescent="0.4"/>
  <cols>
    <col min="1" max="1" width="3" style="9" customWidth="1"/>
    <col min="2" max="2" width="23.33203125" bestFit="1" customWidth="1"/>
    <col min="3" max="5" width="9.109375" customWidth="1"/>
    <col min="6" max="16384" width="8.6640625" style="9"/>
  </cols>
  <sheetData>
    <row r="2" spans="2:3" x14ac:dyDescent="0.4">
      <c r="B2" s="20" t="s">
        <v>20</v>
      </c>
      <c r="C2" s="20"/>
    </row>
    <row r="3" spans="2:3" x14ac:dyDescent="0.4">
      <c r="B3" s="8" t="s">
        <v>52</v>
      </c>
    </row>
    <row r="4" spans="2:3" x14ac:dyDescent="0.4">
      <c r="B4" s="14" t="s">
        <v>21</v>
      </c>
    </row>
    <row r="11" spans="2:3" x14ac:dyDescent="0.4">
      <c r="B11" s="8" t="s">
        <v>22</v>
      </c>
    </row>
    <row r="12" spans="2:3" x14ac:dyDescent="0.4">
      <c r="B12" s="20"/>
      <c r="C12" s="8" t="s">
        <v>23</v>
      </c>
    </row>
  </sheetData>
  <hyperlinks>
    <hyperlink ref="B4" location="'Cashflow Forecast'!A1" display="Go to Cashflow Forecast" xr:uid="{B22D2446-4BCB-459A-8434-B4B59A61E61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A8E5-2F24-408D-BA31-23294BF83473}">
  <dimension ref="B1:N68"/>
  <sheetViews>
    <sheetView showGridLines="0" tabSelected="1" zoomScale="80" zoomScaleNormal="80" workbookViewId="0">
      <pane ySplit="5" topLeftCell="A6" activePane="bottomLeft" state="frozen"/>
      <selection pane="bottomLeft" activeCell="B2" sqref="B2"/>
    </sheetView>
  </sheetViews>
  <sheetFormatPr defaultColWidth="8.77734375" defaultRowHeight="14.4" x14ac:dyDescent="0.3"/>
  <cols>
    <col min="1" max="1" width="3.77734375" customWidth="1"/>
    <col min="2" max="2" width="67.88671875" bestFit="1" customWidth="1"/>
    <col min="3" max="14" width="10" customWidth="1"/>
  </cols>
  <sheetData>
    <row r="1" spans="2:14" x14ac:dyDescent="0.3">
      <c r="D1" s="8" t="s">
        <v>22</v>
      </c>
    </row>
    <row r="2" spans="2:14" ht="18" x14ac:dyDescent="0.35">
      <c r="B2" s="26" t="str">
        <f>'Cover Sheet'!B2</f>
        <v>Company ABC</v>
      </c>
      <c r="D2" s="20"/>
      <c r="E2" s="8" t="s">
        <v>23</v>
      </c>
    </row>
    <row r="4" spans="2:14" x14ac:dyDescent="0.3">
      <c r="C4" s="16">
        <v>30</v>
      </c>
      <c r="D4" s="16">
        <v>31</v>
      </c>
      <c r="E4" s="16">
        <v>30</v>
      </c>
      <c r="F4" s="16">
        <v>31</v>
      </c>
      <c r="G4" s="16">
        <v>30</v>
      </c>
      <c r="H4" s="16">
        <v>31</v>
      </c>
      <c r="I4" s="16">
        <v>31</v>
      </c>
      <c r="J4" s="16">
        <v>28</v>
      </c>
      <c r="K4" s="16">
        <v>31</v>
      </c>
      <c r="L4" s="16">
        <v>30</v>
      </c>
      <c r="M4" s="16">
        <v>31</v>
      </c>
      <c r="N4" s="16">
        <v>30</v>
      </c>
    </row>
    <row r="5" spans="2:14" x14ac:dyDescent="0.3">
      <c r="B5" s="19" t="s">
        <v>28</v>
      </c>
      <c r="C5" s="16" t="s">
        <v>33</v>
      </c>
      <c r="D5" s="16" t="s">
        <v>34</v>
      </c>
      <c r="E5" s="16" t="s">
        <v>35</v>
      </c>
      <c r="F5" s="16" t="s">
        <v>36</v>
      </c>
      <c r="G5" s="16" t="s">
        <v>37</v>
      </c>
      <c r="H5" s="16" t="s">
        <v>38</v>
      </c>
      <c r="I5" s="16" t="s">
        <v>39</v>
      </c>
      <c r="J5" s="16" t="s">
        <v>40</v>
      </c>
      <c r="K5" s="16" t="s">
        <v>41</v>
      </c>
      <c r="L5" s="16" t="s">
        <v>42</v>
      </c>
      <c r="M5" s="16" t="s">
        <v>32</v>
      </c>
      <c r="N5" s="16" t="s">
        <v>43</v>
      </c>
    </row>
    <row r="6" spans="2:14" x14ac:dyDescent="0.3">
      <c r="B6" t="s">
        <v>17</v>
      </c>
      <c r="C6" s="21">
        <v>250000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2:14" x14ac:dyDescent="0.3">
      <c r="B7" t="s">
        <v>24</v>
      </c>
      <c r="C7" s="21">
        <v>75000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ht="15" thickBot="1" x14ac:dyDescent="0.35">
      <c r="B8" t="s">
        <v>25</v>
      </c>
      <c r="C8" s="12">
        <f>C6-C7</f>
        <v>175000</v>
      </c>
      <c r="D8" s="12">
        <f t="shared" ref="D8:N8" si="0">D6-D7</f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  <c r="M8" s="12">
        <f t="shared" si="0"/>
        <v>0</v>
      </c>
      <c r="N8" s="12">
        <f t="shared" si="0"/>
        <v>0</v>
      </c>
    </row>
    <row r="9" spans="2:14" ht="15" thickTop="1" x14ac:dyDescent="0.3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4" x14ac:dyDescent="0.3">
      <c r="B10" t="s">
        <v>18</v>
      </c>
      <c r="C10" s="21">
        <v>100000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3">
      <c r="B11" t="s">
        <v>19</v>
      </c>
      <c r="C11" s="13">
        <f>IFERROR(C10/(C6/C4),0)</f>
        <v>12</v>
      </c>
      <c r="D11" s="13">
        <f t="shared" ref="D11:N11" si="1">IFERROR(D6/(D10/7),0)</f>
        <v>0</v>
      </c>
      <c r="E11" s="13">
        <f t="shared" si="1"/>
        <v>0</v>
      </c>
      <c r="F11" s="13">
        <f t="shared" si="1"/>
        <v>0</v>
      </c>
      <c r="G11" s="13">
        <f t="shared" si="1"/>
        <v>0</v>
      </c>
      <c r="H11" s="13">
        <f t="shared" si="1"/>
        <v>0</v>
      </c>
      <c r="I11" s="13">
        <f t="shared" si="1"/>
        <v>0</v>
      </c>
      <c r="J11" s="13">
        <f t="shared" si="1"/>
        <v>0</v>
      </c>
      <c r="K11" s="13">
        <f t="shared" si="1"/>
        <v>0</v>
      </c>
      <c r="L11" s="13">
        <f t="shared" si="1"/>
        <v>0</v>
      </c>
      <c r="M11" s="13">
        <f t="shared" si="1"/>
        <v>0</v>
      </c>
      <c r="N11" s="13">
        <f t="shared" si="1"/>
        <v>0</v>
      </c>
    </row>
    <row r="12" spans="2:14" x14ac:dyDescent="0.3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4" x14ac:dyDescent="0.3">
      <c r="B13" t="s">
        <v>26</v>
      </c>
      <c r="C13" s="21">
        <v>50000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2:14" x14ac:dyDescent="0.3">
      <c r="B14" t="s">
        <v>27</v>
      </c>
      <c r="C14" s="13">
        <f>IFERROR(C13/(C7/C4),0)</f>
        <v>20</v>
      </c>
      <c r="D14" s="13">
        <f t="shared" ref="D14:N14" si="2">IFERROR(D13/(D7/D4),0)</f>
        <v>0</v>
      </c>
      <c r="E14" s="13">
        <f t="shared" si="2"/>
        <v>0</v>
      </c>
      <c r="F14" s="13">
        <f t="shared" si="2"/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0</v>
      </c>
      <c r="L14" s="13">
        <f t="shared" si="2"/>
        <v>0</v>
      </c>
      <c r="M14" s="13">
        <f t="shared" si="2"/>
        <v>0</v>
      </c>
      <c r="N14" s="13">
        <f t="shared" si="2"/>
        <v>0</v>
      </c>
    </row>
    <row r="16" spans="2:14" x14ac:dyDescent="0.3">
      <c r="B16" s="19" t="s">
        <v>30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2:14" x14ac:dyDescent="0.3">
      <c r="B17" s="18" t="s">
        <v>1</v>
      </c>
      <c r="C17" s="16" t="str">
        <f>C5</f>
        <v>Jul</v>
      </c>
      <c r="D17" s="16" t="str">
        <f t="shared" ref="D17:N17" si="3">D5</f>
        <v>Aug</v>
      </c>
      <c r="E17" s="16" t="str">
        <f t="shared" si="3"/>
        <v>Sep</v>
      </c>
      <c r="F17" s="16" t="str">
        <f t="shared" si="3"/>
        <v>Oct</v>
      </c>
      <c r="G17" s="16" t="str">
        <f t="shared" si="3"/>
        <v>Nov</v>
      </c>
      <c r="H17" s="16" t="str">
        <f t="shared" si="3"/>
        <v>Dec</v>
      </c>
      <c r="I17" s="16" t="str">
        <f t="shared" si="3"/>
        <v>Jan</v>
      </c>
      <c r="J17" s="16" t="str">
        <f t="shared" si="3"/>
        <v>Feb</v>
      </c>
      <c r="K17" s="16" t="str">
        <f t="shared" si="3"/>
        <v>Mar</v>
      </c>
      <c r="L17" s="16" t="str">
        <f t="shared" si="3"/>
        <v>Apr</v>
      </c>
      <c r="M17" s="16" t="str">
        <f t="shared" si="3"/>
        <v>May</v>
      </c>
      <c r="N17" s="16" t="str">
        <f t="shared" si="3"/>
        <v>Jun</v>
      </c>
    </row>
    <row r="18" spans="2:14" x14ac:dyDescent="0.3">
      <c r="B18" t="s">
        <v>49</v>
      </c>
      <c r="C18" s="21">
        <v>250000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2:14" x14ac:dyDescent="0.3">
      <c r="B19" t="s">
        <v>51</v>
      </c>
      <c r="C19" s="21">
        <v>50000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2:14" ht="15" thickBot="1" x14ac:dyDescent="0.35">
      <c r="B20" t="s">
        <v>47</v>
      </c>
      <c r="C20" s="4">
        <f>SUM(C18:C19)</f>
        <v>300000</v>
      </c>
      <c r="D20" s="4">
        <f t="shared" ref="D20:N20" si="4">SUM(D18-D19)</f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 t="shared" si="4"/>
        <v>0</v>
      </c>
      <c r="N20" s="4">
        <f t="shared" si="4"/>
        <v>0</v>
      </c>
    </row>
    <row r="21" spans="2:14" ht="15" thickTop="1" x14ac:dyDescent="0.3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4" x14ac:dyDescent="0.3">
      <c r="B22" t="s">
        <v>50</v>
      </c>
      <c r="C22" s="21">
        <v>10000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2:14" x14ac:dyDescent="0.3">
      <c r="B23" t="s">
        <v>48</v>
      </c>
      <c r="C23" s="21">
        <v>5000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2:14" ht="15" thickBot="1" x14ac:dyDescent="0.35">
      <c r="B24" s="11" t="s">
        <v>46</v>
      </c>
      <c r="C24" s="6">
        <f>C20+C22+C23</f>
        <v>315000</v>
      </c>
      <c r="D24" s="6">
        <f t="shared" ref="D24:N24" si="5">D20+D22+D23</f>
        <v>0</v>
      </c>
      <c r="E24" s="6">
        <f t="shared" si="5"/>
        <v>0</v>
      </c>
      <c r="F24" s="6">
        <f t="shared" si="5"/>
        <v>0</v>
      </c>
      <c r="G24" s="6">
        <f t="shared" si="5"/>
        <v>0</v>
      </c>
      <c r="H24" s="6">
        <f t="shared" si="5"/>
        <v>0</v>
      </c>
      <c r="I24" s="6">
        <f t="shared" si="5"/>
        <v>0</v>
      </c>
      <c r="J24" s="6">
        <f t="shared" si="5"/>
        <v>0</v>
      </c>
      <c r="K24" s="6">
        <f t="shared" si="5"/>
        <v>0</v>
      </c>
      <c r="L24" s="6">
        <f t="shared" si="5"/>
        <v>0</v>
      </c>
      <c r="M24" s="6">
        <f t="shared" si="5"/>
        <v>0</v>
      </c>
      <c r="N24" s="6">
        <f t="shared" si="5"/>
        <v>0</v>
      </c>
    </row>
    <row r="25" spans="2:14" ht="15" thickTop="1" x14ac:dyDescent="0.3"/>
    <row r="26" spans="2:14" x14ac:dyDescent="0.3">
      <c r="B26" s="19" t="s">
        <v>29</v>
      </c>
    </row>
    <row r="27" spans="2:14" x14ac:dyDescent="0.3">
      <c r="B27" s="1" t="s">
        <v>9</v>
      </c>
      <c r="C27" s="22">
        <v>20000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4" x14ac:dyDescent="0.3">
      <c r="B28" s="1" t="s">
        <v>31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2:14" x14ac:dyDescent="0.3">
      <c r="B29" s="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2:14" x14ac:dyDescent="0.3">
      <c r="B30" s="1" t="s">
        <v>5</v>
      </c>
      <c r="C30" s="22">
        <v>150000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4" x14ac:dyDescent="0.3">
      <c r="B31" s="1" t="s">
        <v>6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2:14" x14ac:dyDescent="0.3">
      <c r="B32" s="1" t="s">
        <v>11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2:14" x14ac:dyDescent="0.3">
      <c r="B33" s="1" t="s">
        <v>10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2:14" x14ac:dyDescent="0.3">
      <c r="B34" s="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2:14" x14ac:dyDescent="0.3">
      <c r="B35" s="1" t="s">
        <v>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2:14" x14ac:dyDescent="0.3">
      <c r="B36" s="1" t="s">
        <v>7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2:14" x14ac:dyDescent="0.3">
      <c r="B37" s="1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2:14" x14ac:dyDescent="0.3">
      <c r="B38" s="1" t="s">
        <v>13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2:14" x14ac:dyDescent="0.3">
      <c r="B39" s="1" t="s">
        <v>0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2:14" x14ac:dyDescent="0.3">
      <c r="B40" s="1" t="s">
        <v>14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4" x14ac:dyDescent="0.3">
      <c r="B41" s="1" t="s">
        <v>15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2:14" x14ac:dyDescent="0.3">
      <c r="B42" s="1" t="s">
        <v>16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2:14" x14ac:dyDescent="0.3">
      <c r="B43" s="1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2:14" x14ac:dyDescent="0.3">
      <c r="B44" s="1" t="s">
        <v>53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 x14ac:dyDescent="0.3">
      <c r="B45" s="1" t="s">
        <v>12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2:14" x14ac:dyDescent="0.3">
      <c r="B46" s="1"/>
    </row>
    <row r="47" spans="2:14" ht="15" thickBot="1" x14ac:dyDescent="0.35">
      <c r="B47" s="10" t="s">
        <v>4</v>
      </c>
      <c r="C47" s="6">
        <f t="shared" ref="C47:N47" si="6">SUM(C27:C45)</f>
        <v>170000</v>
      </c>
      <c r="D47" s="6">
        <f t="shared" si="6"/>
        <v>0</v>
      </c>
      <c r="E47" s="6">
        <f t="shared" si="6"/>
        <v>0</v>
      </c>
      <c r="F47" s="6">
        <f t="shared" si="6"/>
        <v>0</v>
      </c>
      <c r="G47" s="6">
        <f t="shared" si="6"/>
        <v>0</v>
      </c>
      <c r="H47" s="6">
        <f t="shared" si="6"/>
        <v>0</v>
      </c>
      <c r="I47" s="6">
        <f t="shared" si="6"/>
        <v>0</v>
      </c>
      <c r="J47" s="6">
        <f t="shared" si="6"/>
        <v>0</v>
      </c>
      <c r="K47" s="6">
        <f t="shared" si="6"/>
        <v>0</v>
      </c>
      <c r="L47" s="6">
        <f t="shared" si="6"/>
        <v>0</v>
      </c>
      <c r="M47" s="6">
        <f t="shared" si="6"/>
        <v>0</v>
      </c>
      <c r="N47" s="6">
        <f t="shared" si="6"/>
        <v>0</v>
      </c>
    </row>
    <row r="48" spans="2:14" ht="15" thickTop="1" x14ac:dyDescent="0.3">
      <c r="B48" s="2"/>
    </row>
    <row r="49" spans="2:14" ht="15" thickBot="1" x14ac:dyDescent="0.35">
      <c r="B49" s="10" t="s">
        <v>44</v>
      </c>
      <c r="C49" s="5">
        <f t="shared" ref="C49:N49" si="7">C24-C47</f>
        <v>145000</v>
      </c>
      <c r="D49" s="5">
        <f t="shared" si="7"/>
        <v>0</v>
      </c>
      <c r="E49" s="5">
        <f t="shared" si="7"/>
        <v>0</v>
      </c>
      <c r="F49" s="5">
        <f t="shared" si="7"/>
        <v>0</v>
      </c>
      <c r="G49" s="5">
        <f t="shared" si="7"/>
        <v>0</v>
      </c>
      <c r="H49" s="5">
        <f t="shared" si="7"/>
        <v>0</v>
      </c>
      <c r="I49" s="5">
        <f t="shared" si="7"/>
        <v>0</v>
      </c>
      <c r="J49" s="5">
        <f t="shared" si="7"/>
        <v>0</v>
      </c>
      <c r="K49" s="5">
        <f t="shared" si="7"/>
        <v>0</v>
      </c>
      <c r="L49" s="5">
        <f t="shared" si="7"/>
        <v>0</v>
      </c>
      <c r="M49" s="5">
        <f t="shared" si="7"/>
        <v>0</v>
      </c>
      <c r="N49" s="5">
        <f t="shared" si="7"/>
        <v>0</v>
      </c>
    </row>
    <row r="50" spans="2:14" ht="15" thickTop="1" x14ac:dyDescent="0.3">
      <c r="B50" s="2"/>
    </row>
    <row r="51" spans="2:14" ht="15" thickBot="1" x14ac:dyDescent="0.35">
      <c r="B51" s="10" t="s">
        <v>3</v>
      </c>
      <c r="C51" s="23">
        <v>25000</v>
      </c>
      <c r="D51" s="15">
        <f>C53</f>
        <v>170000</v>
      </c>
      <c r="E51" s="15">
        <f t="shared" ref="E51:N51" si="8">D53</f>
        <v>170000</v>
      </c>
      <c r="F51" s="15">
        <f t="shared" si="8"/>
        <v>170000</v>
      </c>
      <c r="G51" s="15">
        <f t="shared" si="8"/>
        <v>170000</v>
      </c>
      <c r="H51" s="15">
        <f t="shared" si="8"/>
        <v>170000</v>
      </c>
      <c r="I51" s="15">
        <f t="shared" si="8"/>
        <v>170000</v>
      </c>
      <c r="J51" s="15">
        <f t="shared" si="8"/>
        <v>170000</v>
      </c>
      <c r="K51" s="15">
        <f t="shared" si="8"/>
        <v>170000</v>
      </c>
      <c r="L51" s="15">
        <f t="shared" si="8"/>
        <v>170000</v>
      </c>
      <c r="M51" s="15">
        <f t="shared" si="8"/>
        <v>170000</v>
      </c>
      <c r="N51" s="15">
        <f t="shared" si="8"/>
        <v>170000</v>
      </c>
    </row>
    <row r="52" spans="2:14" ht="15" thickTop="1" x14ac:dyDescent="0.3">
      <c r="B52" s="2"/>
    </row>
    <row r="53" spans="2:14" ht="15" thickBot="1" x14ac:dyDescent="0.35">
      <c r="B53" s="10" t="s">
        <v>45</v>
      </c>
      <c r="C53" s="5">
        <f>C49+C51</f>
        <v>170000</v>
      </c>
      <c r="D53" s="5">
        <f t="shared" ref="D53:N53" si="9">D49+D51</f>
        <v>170000</v>
      </c>
      <c r="E53" s="5">
        <f t="shared" si="9"/>
        <v>170000</v>
      </c>
      <c r="F53" s="5">
        <f t="shared" si="9"/>
        <v>170000</v>
      </c>
      <c r="G53" s="5">
        <f t="shared" si="9"/>
        <v>170000</v>
      </c>
      <c r="H53" s="5">
        <f t="shared" si="9"/>
        <v>170000</v>
      </c>
      <c r="I53" s="5">
        <f t="shared" si="9"/>
        <v>170000</v>
      </c>
      <c r="J53" s="5">
        <f t="shared" si="9"/>
        <v>170000</v>
      </c>
      <c r="K53" s="5">
        <f t="shared" si="9"/>
        <v>170000</v>
      </c>
      <c r="L53" s="5">
        <f t="shared" si="9"/>
        <v>170000</v>
      </c>
      <c r="M53" s="5">
        <f t="shared" si="9"/>
        <v>170000</v>
      </c>
      <c r="N53" s="5">
        <f t="shared" si="9"/>
        <v>170000</v>
      </c>
    </row>
    <row r="54" spans="2:14" ht="15" thickTop="1" x14ac:dyDescent="0.3">
      <c r="B54" s="2"/>
    </row>
    <row r="55" spans="2:14" ht="15" thickBot="1" x14ac:dyDescent="0.35">
      <c r="B55" s="24" t="s">
        <v>2</v>
      </c>
      <c r="C55" s="25">
        <f>C53</f>
        <v>170000</v>
      </c>
      <c r="D55" s="25">
        <f t="shared" ref="D55:N55" si="10">D53</f>
        <v>170000</v>
      </c>
      <c r="E55" s="25">
        <f t="shared" si="10"/>
        <v>170000</v>
      </c>
      <c r="F55" s="25">
        <f t="shared" si="10"/>
        <v>170000</v>
      </c>
      <c r="G55" s="25">
        <f t="shared" si="10"/>
        <v>170000</v>
      </c>
      <c r="H55" s="25">
        <f t="shared" si="10"/>
        <v>170000</v>
      </c>
      <c r="I55" s="25">
        <f t="shared" si="10"/>
        <v>170000</v>
      </c>
      <c r="J55" s="25">
        <f t="shared" si="10"/>
        <v>170000</v>
      </c>
      <c r="K55" s="25">
        <f t="shared" si="10"/>
        <v>170000</v>
      </c>
      <c r="L55" s="25">
        <f t="shared" si="10"/>
        <v>170000</v>
      </c>
      <c r="M55" s="25">
        <f t="shared" si="10"/>
        <v>170000</v>
      </c>
      <c r="N55" s="25">
        <f t="shared" si="10"/>
        <v>170000</v>
      </c>
    </row>
    <row r="56" spans="2:14" ht="15" thickTop="1" x14ac:dyDescent="0.3">
      <c r="B56" s="2"/>
    </row>
    <row r="57" spans="2:14" x14ac:dyDescent="0.3">
      <c r="B57" s="2"/>
    </row>
    <row r="58" spans="2:14" x14ac:dyDescent="0.3">
      <c r="B58" s="2"/>
    </row>
    <row r="59" spans="2:14" x14ac:dyDescent="0.3">
      <c r="B59" s="2"/>
    </row>
    <row r="60" spans="2:14" x14ac:dyDescent="0.3">
      <c r="B60" s="2"/>
    </row>
    <row r="61" spans="2:14" x14ac:dyDescent="0.3">
      <c r="B61" s="2"/>
    </row>
    <row r="62" spans="2:14" x14ac:dyDescent="0.3">
      <c r="B62" s="2"/>
    </row>
    <row r="63" spans="2:14" x14ac:dyDescent="0.3">
      <c r="B63" s="2"/>
    </row>
    <row r="64" spans="2:14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2648C405FCC45ACE0A9D2E101FCC0" ma:contentTypeVersion="4" ma:contentTypeDescription="Create a new document." ma:contentTypeScope="" ma:versionID="2fb1094b7a6f8a96e90a389310ee6d2c">
  <xsd:schema xmlns:xsd="http://www.w3.org/2001/XMLSchema" xmlns:xs="http://www.w3.org/2001/XMLSchema" xmlns:p="http://schemas.microsoft.com/office/2006/metadata/properties" xmlns:ns2="cc5de6e2-4efc-4be5-a2c7-6700274aa6b6" xmlns:ns3="6f204d90-3632-4e5a-b841-4f71ffd271e1" targetNamespace="http://schemas.microsoft.com/office/2006/metadata/properties" ma:root="true" ma:fieldsID="056bef4dec95fce26bde3499d98e434e" ns2:_="" ns3:_="">
    <xsd:import namespace="cc5de6e2-4efc-4be5-a2c7-6700274aa6b6"/>
    <xsd:import namespace="6f204d90-3632-4e5a-b841-4f71ffd271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de6e2-4efc-4be5-a2c7-6700274aa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04d90-3632-4e5a-b841-4f71ffd271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67E095-B286-49A7-9376-D47EBE7EEB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360312B-B653-4BC6-BFAA-9D5F55B64C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A6CAB-E006-4333-AC62-4EEFB2045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5de6e2-4efc-4be5-a2c7-6700274aa6b6"/>
    <ds:schemaRef ds:uri="6f204d90-3632-4e5a-b841-4f71ffd27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Cashflow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Kisdijarto</dc:creator>
  <cp:lastModifiedBy>Gary Nicholls</cp:lastModifiedBy>
  <dcterms:created xsi:type="dcterms:W3CDTF">2020-11-18T03:22:18Z</dcterms:created>
  <dcterms:modified xsi:type="dcterms:W3CDTF">2023-07-10T06:18:25Z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0x010100BF62648C405FCC45ACE0A9D2E101FCC0</vt:lpwstr>
  </property>
</Properties>
</file>