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15192" windowHeight="9216" activeTab="0"/>
  </bookViews>
  <sheets>
    <sheet name="Development" sheetId="1" r:id="rId1"/>
    <sheet name="Operating" sheetId="2" r:id="rId2"/>
    <sheet name="20 Year Projection" sheetId="3" r:id="rId3"/>
    <sheet name="Guide" sheetId="4" r:id="rId4"/>
  </sheets>
  <definedNames/>
  <calcPr fullCalcOnLoad="1"/>
</workbook>
</file>

<file path=xl/sharedStrings.xml><?xml version="1.0" encoding="utf-8"?>
<sst xmlns="http://schemas.openxmlformats.org/spreadsheetml/2006/main" count="184" uniqueCount="155">
  <si>
    <t>Income:</t>
  </si>
  <si>
    <t>Efficiency</t>
  </si>
  <si>
    <t>One Bedroom</t>
  </si>
  <si>
    <t>Two Bedroom</t>
  </si>
  <si>
    <t>Three Bedroom</t>
  </si>
  <si>
    <t># Units</t>
  </si>
  <si>
    <t>Gross Rent</t>
  </si>
  <si>
    <t>Rent:</t>
  </si>
  <si>
    <t>Less:</t>
  </si>
  <si>
    <t>Vacancy</t>
  </si>
  <si>
    <t>Bad Debt</t>
  </si>
  <si>
    <t>Gross Effective Income:</t>
  </si>
  <si>
    <t>Expenses:</t>
  </si>
  <si>
    <t>Administrative</t>
  </si>
  <si>
    <t>Advertising &amp; Marketing</t>
  </si>
  <si>
    <t>Legal</t>
  </si>
  <si>
    <t>Accounting</t>
  </si>
  <si>
    <t>Office Supplies</t>
  </si>
  <si>
    <t>Credit Checks</t>
  </si>
  <si>
    <t>Leasing Fees</t>
  </si>
  <si>
    <t>Other</t>
  </si>
  <si>
    <t>Total Administrative:</t>
  </si>
  <si>
    <t>Payroll</t>
  </si>
  <si>
    <t>Administrative Payroll</t>
  </si>
  <si>
    <t>Maintenance Payroll</t>
  </si>
  <si>
    <t>Fringe</t>
  </si>
  <si>
    <t>Payroll Taxes</t>
  </si>
  <si>
    <t>Total Payroll:</t>
  </si>
  <si>
    <t>Annual</t>
  </si>
  <si>
    <t>Maintenance</t>
  </si>
  <si>
    <t>Decorating (unit make ready)</t>
  </si>
  <si>
    <t>Security</t>
  </si>
  <si>
    <t>Grounds (landscaping, snow removal)</t>
  </si>
  <si>
    <t>Building supplies</t>
  </si>
  <si>
    <t>Total Maintenance:</t>
  </si>
  <si>
    <t>Operating:</t>
  </si>
  <si>
    <t>Fuel (heating &amp; hot water)</t>
  </si>
  <si>
    <t>Electric</t>
  </si>
  <si>
    <t>Water/Sewer</t>
  </si>
  <si>
    <t>Trash removal</t>
  </si>
  <si>
    <t>Janitorial</t>
  </si>
  <si>
    <t>Exterminating</t>
  </si>
  <si>
    <t>Telephone</t>
  </si>
  <si>
    <t>Total Operating Costs:</t>
  </si>
  <si>
    <t>Taxes &amp; Insurance:</t>
  </si>
  <si>
    <t>Insurance</t>
  </si>
  <si>
    <t>Other Taxes, Licenses, Fees</t>
  </si>
  <si>
    <t>Total Taxes:</t>
  </si>
  <si>
    <t>Project Name:</t>
  </si>
  <si>
    <t>Project Address:</t>
  </si>
  <si>
    <t>Total Annual Operating Expenses:</t>
  </si>
  <si>
    <t>Replacement Reserve</t>
  </si>
  <si>
    <t>Per Unit</t>
  </si>
  <si>
    <t>Operating Reserve</t>
  </si>
  <si>
    <t>Reserves:</t>
  </si>
  <si>
    <t>Cashflow Before Debt Service:</t>
  </si>
  <si>
    <t>Supportable Debt Service Calculation:</t>
  </si>
  <si>
    <t>Loan Amortization Period (in years)</t>
  </si>
  <si>
    <t xml:space="preserve">Interest Rate </t>
  </si>
  <si>
    <t>Supportable Debt on Terms Above:</t>
  </si>
  <si>
    <t>Cashflow After Debt Service</t>
  </si>
  <si>
    <t>Income Adjuster:</t>
  </si>
  <si>
    <t>Expense Adjuster:</t>
  </si>
  <si>
    <t>Gross Effective Income</t>
  </si>
  <si>
    <t>Operating</t>
  </si>
  <si>
    <t>Taxes &amp; Insurance</t>
  </si>
  <si>
    <t>Total Expense: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</si>
  <si>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</si>
  <si>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</si>
  <si>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</si>
  <si>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</si>
  <si>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</si>
  <si>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</si>
  <si>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</si>
  <si>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</si>
  <si>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</si>
  <si>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</si>
  <si>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</si>
  <si>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</si>
  <si>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</si>
  <si>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</si>
  <si>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</si>
  <si>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</si>
  <si>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</si>
  <si>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</si>
  <si>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</si>
  <si>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</si>
  <si>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Debt Service</t>
  </si>
  <si>
    <t>Acquisition Costs:</t>
  </si>
  <si>
    <t>Construction:</t>
  </si>
  <si>
    <t>Bond Premium</t>
  </si>
  <si>
    <t>Construction Contingency</t>
  </si>
  <si>
    <t>Soft Costs:</t>
  </si>
  <si>
    <t>Engineering</t>
  </si>
  <si>
    <t>Title Search &amp; Title Insurance</t>
  </si>
  <si>
    <t>Survey</t>
  </si>
  <si>
    <t>Developer Fee</t>
  </si>
  <si>
    <t>Prefunded Replacement Reserve</t>
  </si>
  <si>
    <t>Tenant Relocation</t>
  </si>
  <si>
    <t>Soft Cost Contingency</t>
  </si>
  <si>
    <t>Building Permit, License &amp; Fees</t>
  </si>
  <si>
    <t>Furniture Fixtures &amp; Equipment</t>
  </si>
  <si>
    <t>Total Acquisition:</t>
  </si>
  <si>
    <t>Total Construction:</t>
  </si>
  <si>
    <t>Total Development Cost:</t>
  </si>
  <si>
    <t>Address:</t>
  </si>
  <si>
    <t>Contract with GC (incl profit, OH, gen conditions)</t>
  </si>
  <si>
    <t>Acquisition: Land</t>
  </si>
  <si>
    <t>Acquisition: Buildings</t>
  </si>
  <si>
    <t>Total Soft Costs:</t>
  </si>
  <si>
    <t>Sample Project Name</t>
  </si>
  <si>
    <t>Sample Project Address</t>
  </si>
  <si>
    <t>Green Cells are User Input</t>
  </si>
  <si>
    <t>Annual Rent</t>
  </si>
  <si>
    <t>Mgmt Fee (% of collections)</t>
  </si>
  <si>
    <t>Tot NSP Units Serving Households below 50% AMI:</t>
  </si>
  <si>
    <t>Monthly Rent</t>
  </si>
  <si>
    <t>Cashflow After Debt Svc:</t>
  </si>
  <si>
    <t>Replacement &amp; Op Reserves</t>
  </si>
  <si>
    <t>NOI (w/o Res &amp; Debt Svc)</t>
  </si>
  <si>
    <t>NOI Before Reserves &amp; Debt Svc:</t>
  </si>
  <si>
    <t>Debt Service (See Terms Below)</t>
  </si>
  <si>
    <t>Uses</t>
  </si>
  <si>
    <t>Sources</t>
  </si>
  <si>
    <t>Supportable Debt (see Operating Budget)</t>
  </si>
  <si>
    <t>Owner/Investor Equity</t>
  </si>
  <si>
    <t>Additional Sources of Funds:</t>
  </si>
  <si>
    <t>NSP Soft 2nd Mortgage</t>
  </si>
  <si>
    <t>(This figure ties to the Development Budget/Sources &amp; Uses)</t>
  </si>
  <si>
    <t>Total Development Sources:</t>
  </si>
  <si>
    <t>Carrying Costs - Utilities</t>
  </si>
  <si>
    <t>Carrying Costs  - Site Security</t>
  </si>
  <si>
    <t>Carrying Costs - Grounds Maintenance</t>
  </si>
  <si>
    <t>Environmental:  Site-Specific Review</t>
  </si>
  <si>
    <t>Service contracts (HVAC)</t>
  </si>
  <si>
    <t xml:space="preserve">Real Estate Taxes </t>
  </si>
  <si>
    <t xml:space="preserve">Developer: </t>
  </si>
  <si>
    <t>ABC Development Inc.</t>
  </si>
  <si>
    <t>Seller Legal and Recording Costs</t>
  </si>
  <si>
    <t>Architect or Rehab Specialist - Specs/Estimates</t>
  </si>
  <si>
    <t>Acquisiton Closing - Legal and Recording Fees</t>
  </si>
  <si>
    <t>Appraisal &amp; Analysis of Rent Comparables</t>
  </si>
  <si>
    <t>Carrying Costs  - Real Estate Taxes</t>
  </si>
  <si>
    <t>Builder's Risk and/or Casualty Insurance</t>
  </si>
  <si>
    <t>Rent-Up Marketing Costs</t>
  </si>
  <si>
    <t>Prefunded Operating and/or Rental Loss Reserves</t>
  </si>
  <si>
    <t>Required Debt Service Coverage (Ratio):</t>
  </si>
  <si>
    <t>White Cells are Automatically Calculated Values</t>
  </si>
  <si>
    <t>Gap/(Or Excess Sources):</t>
  </si>
  <si>
    <t>Total Units</t>
  </si>
  <si>
    <t>Average Per Unit</t>
  </si>
  <si>
    <t>White Cells are Automatically Calculated</t>
  </si>
  <si>
    <t xml:space="preserve">Repairs </t>
  </si>
  <si>
    <t>Single-Family Rental or Homeowner Development Budget</t>
  </si>
  <si>
    <t>Single-Family Rental 20-Year Cash Flow Projection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</si>
</sst>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_);[Red]\(&quot;$&quot;#,##0.0\)"/>
    <numFmt numFmtId="169" formatCode="&quot;Yes&quot;;&quot;Yes&quot;;&quot;No&quot;"/>
    <numFmt numFmtId="170" formatCode="&quot;True&quot;;&quot;True&quot;;&quot;False&quot;"/>
    <numFmt numFmtId="171" formatCode="&quot;On&quot;;&quot;On&quot;;&quot;Off&quot;"/>
    <numFmt numFmtId="172" formatCode="[$€-2]\ #,##0.00_);[Red]\([$€-2]\ #,##0.00\)"/>
  </numFmts>
  <fonts count="53">
    <font>
      <sz val="10"/>
      <name val="Arial"/>
      <family val="0"/>
    </font>
    <font>
      <b/>
      <sz val="10"/>
      <name val="Arial"/>
      <family val="2"/>
    </font>
    <font>
      <b/>
      <sz val="12"/>
      <name val="Arial"/>
      <family val="2"/>
    </font>
    <font>
      <b/>
      <i/>
      <sz val="10"/>
      <name val="Arial"/>
      <family val="2"/>
    </font>
    <font>
      <b/>
      <i/>
      <sz val="14"/>
      <name val="Arial"/>
      <family val="2"/>
    </font>
    <font>
      <sz val="11"/>
      <name val="Arial"/>
      <family val="2"/>
    </font>
    <font>
      <sz val="12"/>
      <name val="Arial"/>
      <family val="2"/>
    </font>
    <font>
      <i/>
      <sz val="10"/>
      <name val="Arial"/>
      <family val="2"/>
    </font>
    <font>
      <b/>
      <u val="single"/>
      <sz val="14"/>
      <name val="Arial"/>
      <family val="2"/>
    </font>
    <font>
      <b/>
      <sz val="14"/>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8"/>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9">
    <xf numFmtId="0" fontId="0" fillId="0" borderId="0" xfId="0" applyAlignment="1">
      <alignment/>
    </xf>
    <xf numFmtId="0" fontId="0" fillId="0" borderId="0" xfId="0" applyAlignment="1" quotePrefix="1">
      <alignment/>
    </xf>
    <xf numFmtId="166" fontId="0" fillId="0" borderId="0" xfId="44" applyNumberFormat="1" applyFont="1" applyAlignment="1">
      <alignment/>
    </xf>
    <xf numFmtId="0" fontId="0" fillId="0" borderId="0" xfId="0" applyAlignment="1">
      <alignment horizontal="center"/>
    </xf>
    <xf numFmtId="0" fontId="0" fillId="33" borderId="0" xfId="0" applyFill="1" applyAlignment="1">
      <alignment/>
    </xf>
    <xf numFmtId="0" fontId="1" fillId="0" borderId="0" xfId="0" applyFont="1" applyAlignment="1">
      <alignment/>
    </xf>
    <xf numFmtId="10" fontId="0" fillId="33" borderId="0" xfId="59" applyNumberFormat="1" applyFont="1" applyFill="1" applyAlignment="1">
      <alignment horizontal="center"/>
    </xf>
    <xf numFmtId="166" fontId="1" fillId="0" borderId="0" xfId="44" applyNumberFormat="1"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10" xfId="0" applyFont="1" applyBorder="1" applyAlignment="1">
      <alignment/>
    </xf>
    <xf numFmtId="166" fontId="0" fillId="0" borderId="12" xfId="44" applyNumberFormat="1" applyFont="1" applyBorder="1" applyAlignment="1">
      <alignment/>
    </xf>
    <xf numFmtId="166" fontId="3" fillId="0" borderId="12" xfId="44" applyNumberFormat="1" applyFont="1" applyBorder="1" applyAlignment="1">
      <alignment/>
    </xf>
    <xf numFmtId="0" fontId="0" fillId="33" borderId="12" xfId="0" applyFill="1" applyBorder="1" applyAlignment="1">
      <alignment/>
    </xf>
    <xf numFmtId="0" fontId="4" fillId="0" borderId="10" xfId="0" applyFont="1" applyBorder="1" applyAlignment="1">
      <alignment/>
    </xf>
    <xf numFmtId="166" fontId="4" fillId="0" borderId="12" xfId="44" applyNumberFormat="1" applyFont="1" applyBorder="1" applyAlignment="1">
      <alignment/>
    </xf>
    <xf numFmtId="0" fontId="1" fillId="33" borderId="0" xfId="0" applyFont="1" applyFill="1" applyAlignment="1">
      <alignment/>
    </xf>
    <xf numFmtId="0" fontId="1" fillId="0" borderId="0" xfId="0" applyFont="1" applyFill="1" applyAlignment="1">
      <alignment/>
    </xf>
    <xf numFmtId="0" fontId="3" fillId="0" borderId="0" xfId="0" applyFont="1" applyAlignment="1">
      <alignment/>
    </xf>
    <xf numFmtId="166" fontId="0" fillId="0" borderId="13" xfId="44" applyNumberFormat="1" applyFont="1" applyBorder="1" applyAlignment="1">
      <alignment/>
    </xf>
    <xf numFmtId="0" fontId="0" fillId="0" borderId="12" xfId="0" applyBorder="1" applyAlignment="1">
      <alignment horizontal="center"/>
    </xf>
    <xf numFmtId="0" fontId="0" fillId="0" borderId="10" xfId="0" applyBorder="1" applyAlignment="1">
      <alignment horizontal="center"/>
    </xf>
    <xf numFmtId="166" fontId="0" fillId="33" borderId="10" xfId="44" applyNumberFormat="1" applyFont="1" applyFill="1" applyBorder="1" applyAlignment="1">
      <alignment/>
    </xf>
    <xf numFmtId="164" fontId="0" fillId="33" borderId="12" xfId="59" applyNumberFormat="1" applyFont="1" applyFill="1" applyBorder="1" applyAlignment="1">
      <alignment/>
    </xf>
    <xf numFmtId="0" fontId="0" fillId="0" borderId="10" xfId="0" applyFont="1" applyBorder="1" applyAlignment="1">
      <alignment/>
    </xf>
    <xf numFmtId="166" fontId="0" fillId="0" borderId="11" xfId="44" applyNumberFormat="1" applyFont="1" applyBorder="1" applyAlignment="1">
      <alignment/>
    </xf>
    <xf numFmtId="164" fontId="0" fillId="0" borderId="11" xfId="59" applyNumberFormat="1" applyFont="1" applyBorder="1" applyAlignment="1">
      <alignment/>
    </xf>
    <xf numFmtId="0" fontId="1" fillId="0" borderId="10" xfId="0" applyFont="1" applyBorder="1" applyAlignment="1">
      <alignment/>
    </xf>
    <xf numFmtId="10" fontId="0" fillId="33" borderId="12" xfId="59" applyNumberFormat="1" applyFont="1" applyFill="1" applyBorder="1" applyAlignment="1">
      <alignment/>
    </xf>
    <xf numFmtId="0" fontId="1" fillId="0" borderId="11" xfId="0" applyFont="1" applyBorder="1" applyAlignment="1">
      <alignment/>
    </xf>
    <xf numFmtId="0" fontId="3" fillId="0" borderId="11" xfId="0" applyFont="1" applyBorder="1" applyAlignment="1">
      <alignment/>
    </xf>
    <xf numFmtId="9" fontId="0" fillId="0" borderId="0" xfId="59" applyFont="1" applyFill="1" applyAlignment="1">
      <alignment/>
    </xf>
    <xf numFmtId="0" fontId="2" fillId="0" borderId="10" xfId="0" applyFont="1" applyBorder="1" applyAlignment="1">
      <alignment/>
    </xf>
    <xf numFmtId="166" fontId="0" fillId="0" borderId="12" xfId="44" applyNumberFormat="1" applyFont="1" applyBorder="1" applyAlignment="1">
      <alignment horizontal="center"/>
    </xf>
    <xf numFmtId="8" fontId="0" fillId="0" borderId="12" xfId="0" applyNumberFormat="1" applyBorder="1" applyAlignment="1">
      <alignment/>
    </xf>
    <xf numFmtId="8" fontId="3" fillId="0" borderId="12" xfId="0" applyNumberFormat="1" applyFont="1" applyBorder="1" applyAlignment="1">
      <alignment/>
    </xf>
    <xf numFmtId="44" fontId="4" fillId="0" borderId="12" xfId="0" applyNumberFormat="1" applyFont="1" applyBorder="1" applyAlignment="1">
      <alignment/>
    </xf>
    <xf numFmtId="0" fontId="0" fillId="0" borderId="13" xfId="0" applyBorder="1" applyAlignment="1">
      <alignment/>
    </xf>
    <xf numFmtId="0" fontId="3" fillId="0" borderId="13" xfId="0" applyFont="1" applyBorder="1" applyAlignment="1">
      <alignment/>
    </xf>
    <xf numFmtId="0" fontId="2" fillId="0" borderId="11" xfId="0" applyFont="1" applyBorder="1" applyAlignment="1">
      <alignment/>
    </xf>
    <xf numFmtId="0" fontId="2" fillId="0" borderId="13" xfId="0" applyFont="1" applyBorder="1" applyAlignment="1">
      <alignment/>
    </xf>
    <xf numFmtId="0" fontId="0" fillId="34" borderId="10" xfId="0" applyFill="1" applyBorder="1" applyAlignment="1">
      <alignment/>
    </xf>
    <xf numFmtId="0" fontId="0" fillId="34" borderId="13" xfId="0" applyFill="1" applyBorder="1" applyAlignment="1">
      <alignment/>
    </xf>
    <xf numFmtId="166" fontId="0" fillId="34" borderId="12" xfId="44" applyNumberFormat="1" applyFont="1" applyFill="1" applyBorder="1" applyAlignment="1">
      <alignment/>
    </xf>
    <xf numFmtId="6" fontId="0" fillId="34" borderId="12" xfId="0" applyNumberFormat="1" applyFill="1" applyBorder="1" applyAlignment="1">
      <alignment/>
    </xf>
    <xf numFmtId="0" fontId="5" fillId="0" borderId="12" xfId="0" applyFont="1" applyBorder="1" applyAlignment="1">
      <alignment horizontal="center"/>
    </xf>
    <xf numFmtId="0" fontId="6" fillId="0" borderId="12" xfId="0" applyFont="1" applyBorder="1" applyAlignment="1">
      <alignment horizontal="center"/>
    </xf>
    <xf numFmtId="0" fontId="6" fillId="34" borderId="10" xfId="0" applyFont="1" applyFill="1" applyBorder="1" applyAlignment="1">
      <alignment/>
    </xf>
    <xf numFmtId="0" fontId="6" fillId="34" borderId="13" xfId="0" applyFont="1" applyFill="1" applyBorder="1" applyAlignment="1">
      <alignment/>
    </xf>
    <xf numFmtId="166" fontId="6" fillId="34" borderId="12" xfId="44" applyNumberFormat="1" applyFont="1" applyFill="1" applyBorder="1" applyAlignment="1">
      <alignment/>
    </xf>
    <xf numFmtId="0" fontId="0" fillId="0" borderId="0" xfId="0" applyFont="1" applyAlignment="1">
      <alignment/>
    </xf>
    <xf numFmtId="0" fontId="6" fillId="0" borderId="0" xfId="0" applyFont="1" applyAlignment="1">
      <alignment/>
    </xf>
    <xf numFmtId="0" fontId="7" fillId="34" borderId="10" xfId="0" applyFont="1" applyFill="1" applyBorder="1" applyAlignment="1">
      <alignment/>
    </xf>
    <xf numFmtId="0" fontId="7" fillId="34" borderId="13" xfId="0" applyFont="1" applyFill="1" applyBorder="1" applyAlignment="1">
      <alignment/>
    </xf>
    <xf numFmtId="166" fontId="7" fillId="34" borderId="12" xfId="44" applyNumberFormat="1" applyFont="1" applyFill="1" applyBorder="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wrapText="1"/>
    </xf>
    <xf numFmtId="0" fontId="0" fillId="0" borderId="0" xfId="0" applyAlignment="1">
      <alignment wrapText="1" readingOrder="1"/>
    </xf>
    <xf numFmtId="0" fontId="0" fillId="0" borderId="11" xfId="0" applyFont="1" applyBorder="1" applyAlignment="1">
      <alignment/>
    </xf>
    <xf numFmtId="0" fontId="10" fillId="0" borderId="10" xfId="0" applyFont="1" applyBorder="1" applyAlignment="1">
      <alignment/>
    </xf>
    <xf numFmtId="0" fontId="6" fillId="0" borderId="11" xfId="0" applyFont="1" applyBorder="1" applyAlignment="1">
      <alignment/>
    </xf>
    <xf numFmtId="0" fontId="0" fillId="0" borderId="11" xfId="0" applyFill="1" applyBorder="1" applyAlignment="1">
      <alignment/>
    </xf>
    <xf numFmtId="166" fontId="0" fillId="0" borderId="12" xfId="44" applyNumberFormat="1" applyFont="1" applyFill="1" applyBorder="1" applyAlignment="1">
      <alignment/>
    </xf>
    <xf numFmtId="166" fontId="3" fillId="0" borderId="12" xfId="44" applyNumberFormat="1" applyFont="1" applyFill="1" applyBorder="1" applyAlignment="1">
      <alignment/>
    </xf>
    <xf numFmtId="0" fontId="0" fillId="0" borderId="0" xfId="0" applyFill="1" applyAlignment="1">
      <alignment/>
    </xf>
    <xf numFmtId="166" fontId="0" fillId="0" borderId="0" xfId="44" applyNumberFormat="1" applyFont="1" applyFill="1" applyAlignment="1">
      <alignment/>
    </xf>
    <xf numFmtId="0" fontId="0" fillId="0" borderId="12" xfId="0" applyFill="1" applyBorder="1" applyAlignment="1">
      <alignment/>
    </xf>
    <xf numFmtId="9" fontId="0" fillId="0" borderId="11" xfId="59" applyFont="1" applyFill="1" applyBorder="1" applyAlignment="1">
      <alignment/>
    </xf>
    <xf numFmtId="166" fontId="0" fillId="35" borderId="12" xfId="44" applyNumberFormat="1" applyFont="1" applyFill="1" applyBorder="1" applyAlignment="1">
      <alignment/>
    </xf>
    <xf numFmtId="166" fontId="0" fillId="35" borderId="12" xfId="44" applyNumberFormat="1" applyFont="1" applyFill="1" applyBorder="1" applyAlignment="1">
      <alignment/>
    </xf>
    <xf numFmtId="42" fontId="1" fillId="0" borderId="0" xfId="0" applyNumberFormat="1" applyFont="1" applyFill="1" applyAlignment="1">
      <alignment/>
    </xf>
    <xf numFmtId="42" fontId="0" fillId="0" borderId="0" xfId="0" applyNumberFormat="1" applyFill="1" applyAlignment="1">
      <alignment/>
    </xf>
    <xf numFmtId="42" fontId="0" fillId="0" borderId="0" xfId="44" applyNumberFormat="1" applyFont="1" applyFill="1" applyAlignment="1">
      <alignment/>
    </xf>
    <xf numFmtId="42" fontId="0" fillId="0" borderId="14" xfId="44" applyNumberFormat="1" applyFont="1" applyFill="1" applyBorder="1" applyAlignment="1">
      <alignment/>
    </xf>
    <xf numFmtId="42" fontId="10" fillId="0" borderId="0" xfId="0" applyNumberFormat="1" applyFont="1" applyFill="1" applyAlignment="1">
      <alignment/>
    </xf>
    <xf numFmtId="42" fontId="10" fillId="0" borderId="12" xfId="44" applyNumberFormat="1" applyFont="1" applyFill="1" applyBorder="1" applyAlignment="1">
      <alignment/>
    </xf>
    <xf numFmtId="9" fontId="0" fillId="35" borderId="12" xfId="59" applyFont="1" applyFill="1" applyBorder="1" applyAlignment="1">
      <alignment/>
    </xf>
    <xf numFmtId="42" fontId="0" fillId="35" borderId="0" xfId="44" applyNumberFormat="1" applyFont="1" applyFill="1" applyAlignment="1">
      <alignment/>
    </xf>
    <xf numFmtId="6" fontId="2" fillId="0" borderId="12" xfId="0" applyNumberFormat="1" applyFont="1" applyBorder="1" applyAlignment="1">
      <alignment/>
    </xf>
    <xf numFmtId="0" fontId="0" fillId="0" borderId="0" xfId="0" applyFont="1" applyAlignment="1">
      <alignment wrapText="1" readingOrder="1"/>
    </xf>
    <xf numFmtId="0" fontId="0" fillId="33" borderId="11" xfId="0" applyFill="1" applyBorder="1" applyAlignment="1">
      <alignment/>
    </xf>
    <xf numFmtId="166" fontId="0" fillId="33" borderId="11" xfId="44" applyNumberFormat="1" applyFont="1" applyFill="1" applyBorder="1" applyAlignment="1">
      <alignment/>
    </xf>
    <xf numFmtId="166" fontId="0" fillId="0" borderId="0" xfId="0" applyNumberFormat="1"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xdr:row>
      <xdr:rowOff>47625</xdr:rowOff>
    </xdr:from>
    <xdr:ext cx="6915150" cy="28660725"/>
    <xdr:sp>
      <xdr:nvSpPr>
        <xdr:cNvPr id="1" name="TextBox 1"/>
        <xdr:cNvSpPr txBox="1">
          <a:spLocks noChangeArrowheads="1"/>
        </xdr:cNvSpPr>
      </xdr:nvSpPr>
      <xdr:spPr>
        <a:xfrm>
          <a:off x="161925" y="371475"/>
          <a:ext cx="6915150" cy="28660725"/>
        </a:xfrm>
        <a:prstGeom prst="rect">
          <a:avLst/>
        </a:prstGeom>
        <a:noFill/>
        <a:ln w="9525" cmpd="sng">
          <a:noFill/>
        </a:ln>
      </xdr:spPr>
      <xdr:txBody>
        <a:bodyPr vertOverflow="clip" wrap="square"/>
        <a:p>
          <a:pPr algn="l">
            <a:defRPr/>
          </a:pPr>
          <a:r>
            <a:rPr lang="en-US" cap="none" sz="1800" b="1" i="0" u="none" baseline="0">
              <a:solidFill>
                <a:srgbClr val="000000"/>
              </a:solidFill>
              <a:latin typeface="Calibri"/>
              <a:ea typeface="Calibri"/>
              <a:cs typeface="Calibri"/>
            </a:rPr>
            <a:t>Guide to Completing Development and Operating Pro Formas
</a:t>
          </a:r>
          <a:r>
            <a:rPr lang="en-US" cap="none" sz="1800" b="1" i="0" u="none" baseline="0">
              <a:solidFill>
                <a:srgbClr val="000000"/>
              </a:solidFill>
              <a:latin typeface="Calibri"/>
              <a:ea typeface="Calibri"/>
              <a:cs typeface="Calibri"/>
            </a:rPr>
            <a:t>And Cash Flow Projections</a:t>
          </a:r>
          <a:r>
            <a:rPr lang="en-US" cap="none" sz="1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   DEVELOPMENT PRO FORMA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worksheet is used to calculate your total development budget. It includes all uses of funds for hard and soft costs as well as sources of funds. From the Operating budget worksheet, it carries over the amount of a mortgage loan that the project can support, then subtracts the mortgage amount and developer equity by formula to determine the required NSP funding amount.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Acquisition Costs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this version separate lines are shown for land and building costs, although these could be combined into one line item if desired. Soft costs related to acquisition, such as the appraisal and closing costs, should be listed under soft costs.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Construction Costs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amount should be estimated until there is a contract, then the actual contract amount should be entered. Besides the "hard" costs of materials and labor, the contract price will typically include such components as an allowance for the contractor's project-related expenses or "general requirements" such as building permits, fencing around the site, temporary storage for materials, the contractor's overhead/profit, and the cost of a performance bond or letter of credit provided by the contractor to insure that the project will be completed (if required). This amount should also include site improvements such as excavation for foundations or utilities, grading of the site, walkways, on-site roads, landscaping, outdoor lighting or parking spaces. Estimates of construction costs for single-family rental rehab projects are usually completed by a rehabilitation specialist based on a work write-up. If substantial rehab or structural repairs are involved, the estimate or a portion thereof might be created by an architect with input from a engineer. In the case of single-family rental rehab projects funded by NSP, limited off-site infrastructure costs might be included that are crucial to making the home marketable.  This could include work repairing contiguous and nearby sidewalks or alleys.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Including a construction contingency amount outside the construction contract is typical and advisable. Usually, the amount of contingency funds is not shared with the contractor. The contingency is used to fund change orders. Typical contingency amounts for rental rehab projects are 10% to 15%. Typically, the more carefully the project has been evaluated and specifications identified, the lower the contingency amount needed.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Soft Costs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Architectural fees should be based on estimates from an architect. These fees may be based on a certain percentage of the construction contract amount, a fee per dwelling unit, a flat fee for services, or another basis. With rental rehab projects, the specifications and cost estimates are often completed by a rehab specialist, either a specialist on the developer's staff or a contracted specialist. Note that design and construction management costs could be $0 for budgeting purposes if the developer fee has been calculated to pay for all project planning and management costs.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The engineering fee should also include mechanical or structural engineering costs, if any, incurred as part of the design process.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Environmental review costs could include the cost of a third-party contractor completing reviews required to determine clearance;  the third-party reviews would need to be approved by the grantee or other "responsible entity".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 survey prior to acquisition may or may not be required by NSP grantees for single-family programs. Prior to providing construction or permanent financing, it may be required by the mortgage lender. A survey can reveal easements that make some of the land unbuildable.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As-is appraisals are required in NSP for foreclosed properties, to determine if the selling price is at least 1% above the market value. It is a good practice to ask the appraiser or another entity to provide "comparable rents" for the housing units in completed condition, based on a transmittal of the plans and specifications or inspection of the unit(s) after the redevelopment is complete. The "rent comparables" should be used to establish the rents in the operating pro forma.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Property/casualty insurance should be obtained by the developer for the interim period before builder's risk insurance comes into effect. If the developer is also the general contractor, the developer should obtain builder's risk insurance as insurance against casualty and liability risks during construction. Otherwise, builder's risk insurance is typically obtained by the building contractor and will be included in the construction contract amount, above. In addition, grantees typically require developers to obtain commercial general liability insurance, the cost of which is typically covered by the developer fee.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NSP funds or other funds can be used to pre-fund a replacement reserve so long as the amount is reasonable and as required by a lender or equity investor.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Operating reserve - Pre-funding this reserve can cover the cost of operating the property while lease up is occurring, or during periods when the property is not fully leased up.  In this example, the operating reserve was calculated conservatively as two month's rent revenues.  To be funded by NSP, HUD requires that this amount be reasonable and as required by a lender or equity investor.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Tenant relocation- For occupied properties requiring relocation of tenants, the developer agreement should spell out whether the financial and management responsibilities of tenant relocation lie with the grantee or developer.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Rent-up marketing costs - This line item includes the estimated costs of rent-up, such as advertising. Developers should  make sure that the staffing costs of rent-up are covered either in the development budget or in the operating budget for the first year, but not in both pro  formas.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Soft cost contingency - This is a contingency amount that may be used if one or more soft costs are higher than anticipated.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Developer fee - This is the fee a developer charges to the project for their time and risk. Developer fees as a percent of total development costs generally fall between 10% and 15%. If funded by NSP, HUD requires that the fee be reasonable and customary in the market for this type of development project. Developer fees should be calculated based on the estimated time, effort and risk required of the developer. In general,
</a:t>
          </a:r>
          <a:r>
            <a:rPr lang="en-US" cap="none" sz="1200" b="0" i="0" u="none" baseline="0">
              <a:solidFill>
                <a:srgbClr val="000000"/>
              </a:solidFill>
              <a:latin typeface="Calibri"/>
              <a:ea typeface="Calibri"/>
              <a:cs typeface="Calibri"/>
            </a:rPr>
            <a:t>higher developer fees are allowed if the developer is not being reimbursed by any funding source for construction financing costs and holding costs and/or has equity at risk in the project. Fees are typically lower if NSP or other sources are funding all holding costs and the developer has little or no equity in the project. In general, fees should also be lower for "easy" projects -- such as acquiring and selling homes in good condition that require little or no rehabilitation. Sometimes fees are established as a specific dollar amount per dwelling unit; this may be appropriate in projects where the per-unit development costs are relatively low. For example, 15% of a $40,000 total development cost may not be sufficient incentive for a developer to participate. Finally, it is generally not a good practice to both pay a fee and also reimburse the developer for staffing and other internal costs; this raises the possiblity of "double dipping."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B. OPERATING PRO FORMA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Operating Proforma worksheet is designed to summarize a rental project's bedroom distribution, income targets, operating income and expenses, net operating income (NOI) before debt service, estimated debt service (from the Operating page) and the NSP gap financing needed. This example shows only a single rental unit and should be adapted as needed by the individual project.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First enter the Project Name, Developer Name and Address of property.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Enter the number of dwelling units of each type. A proforma could be used for several scattered-site units in one project, but with single-family rentals, the pro forma will typically be for a single dwelling unit, though it might be for a 2-4 unit property.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Enter the estimated monthly rental amounts. These should be based on "rent comparables" of similar units in the vicinity of the project, in conditions similar to the after-redeveloment condition of the rental unit(s) in the project.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No "other income" is included because single-family rentals do not have income from sources such as common laundries or renting a function room.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Next, enter your project's estimated annual expenses in the expense line items. These should be based on past experience of the developer or data obtained from similar types of rental projects. Maintenance costs of detached or semi-detatched single-family rentals are typically higher than for low-rise apartments. However, tenants in scattered-site rental units are typically responsible for grounds maintenance, per their leases.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Net operating income (NOI) is calculated by subtracting total operating expenses from gross effective income.  This indicates the amount of income available to pay debt service and provide for "debt service coverage."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"Supportable debt" is then automatically calculated by a formula based on the NOI and the assumptions in the "supportable debt service calculation" grid.  In this example, the calculation assumes a debt service ratio of 1.2, which means that the NOI must be 1.2 times (or 20% higher) than the amount available for debt service. The debt service amount is also calculated automatically based on the supportable debt amount.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B.   20-YEAR CASH FLOW PROJECTION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It is a standard requirement of lenders for borrowers to provide a multi-year cash flow projection for a period of years equal to the term of the loan. This projection spreadsheet allows users to enter assumptions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about inflation in rents and operating costs which automatically calculate increased income and expense amounts for each year. This projection is used primarily to demonstrate that the debt service can be paid in each year. 
</a:t>
          </a:r>
          <a:r>
            <a:rPr lang="en-US" cap="none" sz="12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
  <sheetViews>
    <sheetView tabSelected="1" view="pageLayout" workbookViewId="0" topLeftCell="A1">
      <selection activeCell="D16" sqref="D16"/>
    </sheetView>
  </sheetViews>
  <sheetFormatPr defaultColWidth="9.140625" defaultRowHeight="12.75"/>
  <cols>
    <col min="1" max="1" width="5.28125" style="0" customWidth="1"/>
    <col min="2" max="2" width="9.421875" style="0" customWidth="1"/>
    <col min="3" max="3" width="27.7109375" style="0" customWidth="1"/>
    <col min="4" max="4" width="5.140625" style="0" customWidth="1"/>
    <col min="5" max="5" width="12.7109375" style="0" customWidth="1"/>
    <col min="6" max="6" width="14.00390625" style="0" bestFit="1" customWidth="1"/>
  </cols>
  <sheetData>
    <row r="1" spans="1:8" ht="17.25">
      <c r="A1" s="86" t="s">
        <v>153</v>
      </c>
      <c r="B1" s="86"/>
      <c r="C1" s="86"/>
      <c r="D1" s="86"/>
      <c r="E1" s="86"/>
      <c r="F1" s="86"/>
      <c r="G1" s="86"/>
      <c r="H1" s="86"/>
    </row>
    <row r="2" spans="1:3" ht="24.75" customHeight="1">
      <c r="A2" s="5" t="s">
        <v>48</v>
      </c>
      <c r="C2" s="5" t="str">
        <f>Operating!C3</f>
        <v>Sample Project Name</v>
      </c>
    </row>
    <row r="3" spans="1:6" ht="12.75">
      <c r="A3" s="5" t="s">
        <v>136</v>
      </c>
      <c r="C3" s="5" t="s">
        <v>137</v>
      </c>
      <c r="D3" s="4" t="s">
        <v>112</v>
      </c>
      <c r="E3" s="4"/>
      <c r="F3" s="4"/>
    </row>
    <row r="4" spans="1:4" ht="12.75">
      <c r="A4" s="5" t="s">
        <v>105</v>
      </c>
      <c r="C4" s="5" t="str">
        <f>Operating!C4</f>
        <v>Sample Project Address</v>
      </c>
      <c r="D4" s="51" t="s">
        <v>147</v>
      </c>
    </row>
    <row r="6" ht="17.25">
      <c r="A6" s="57" t="s">
        <v>122</v>
      </c>
    </row>
    <row r="7" s="51" customFormat="1" ht="12.75"/>
    <row r="8" spans="2:6" ht="15">
      <c r="B8" s="8" t="s">
        <v>88</v>
      </c>
      <c r="E8" s="2"/>
      <c r="F8" s="2"/>
    </row>
    <row r="9" spans="2:6" ht="12.75">
      <c r="B9" s="9" t="s">
        <v>107</v>
      </c>
      <c r="C9" s="10"/>
      <c r="D9" s="64"/>
      <c r="E9" s="71">
        <v>0</v>
      </c>
      <c r="F9" s="2"/>
    </row>
    <row r="10" spans="2:6" ht="12.75">
      <c r="B10" s="9" t="s">
        <v>108</v>
      </c>
      <c r="C10" s="10"/>
      <c r="D10" s="64"/>
      <c r="E10" s="71">
        <v>0</v>
      </c>
      <c r="F10" s="2"/>
    </row>
    <row r="11" spans="2:5" ht="12.75">
      <c r="B11" s="11" t="s">
        <v>102</v>
      </c>
      <c r="C11" s="10"/>
      <c r="D11" s="64"/>
      <c r="E11" s="66">
        <f>+E9+E10</f>
        <v>0</v>
      </c>
    </row>
    <row r="12" spans="3:6" ht="12.75">
      <c r="C12" s="5"/>
      <c r="D12" s="67"/>
      <c r="E12" s="68"/>
      <c r="F12" s="7"/>
    </row>
    <row r="13" spans="2:6" ht="15">
      <c r="B13" s="8" t="s">
        <v>89</v>
      </c>
      <c r="D13" s="67"/>
      <c r="E13" s="68"/>
      <c r="F13" s="2"/>
    </row>
    <row r="14" spans="2:6" ht="12.75">
      <c r="B14" s="9" t="s">
        <v>106</v>
      </c>
      <c r="C14" s="10"/>
      <c r="D14" s="64"/>
      <c r="E14" s="71">
        <v>0</v>
      </c>
      <c r="F14" s="2"/>
    </row>
    <row r="15" spans="2:6" ht="12.75">
      <c r="B15" s="9" t="s">
        <v>90</v>
      </c>
      <c r="C15" s="10"/>
      <c r="D15" s="69"/>
      <c r="E15" s="71">
        <f>D15*E14</f>
        <v>0</v>
      </c>
      <c r="F15" s="2"/>
    </row>
    <row r="16" spans="2:6" ht="12.75">
      <c r="B16" s="9" t="s">
        <v>91</v>
      </c>
      <c r="C16" s="10"/>
      <c r="D16" s="79"/>
      <c r="E16" s="65">
        <f>E14*D16</f>
        <v>0</v>
      </c>
      <c r="F16" s="2"/>
    </row>
    <row r="17" spans="2:5" ht="12.75">
      <c r="B17" s="11" t="s">
        <v>103</v>
      </c>
      <c r="C17" s="10"/>
      <c r="D17" s="70"/>
      <c r="E17" s="66">
        <f>SUM(E14:E16)</f>
        <v>0</v>
      </c>
    </row>
    <row r="18" spans="3:6" ht="12.75">
      <c r="C18" s="5"/>
      <c r="D18" s="32"/>
      <c r="E18" s="68"/>
      <c r="F18" s="7"/>
    </row>
    <row r="19" spans="2:6" ht="15">
      <c r="B19" s="8" t="s">
        <v>92</v>
      </c>
      <c r="D19" s="67"/>
      <c r="E19" s="68"/>
      <c r="F19" s="2"/>
    </row>
    <row r="20" spans="2:6" ht="12.75">
      <c r="B20" s="9" t="s">
        <v>100</v>
      </c>
      <c r="C20" s="10"/>
      <c r="D20" s="64"/>
      <c r="E20" s="71">
        <v>0</v>
      </c>
      <c r="F20" s="2"/>
    </row>
    <row r="21" spans="2:6" ht="12.75">
      <c r="B21" s="25" t="s">
        <v>139</v>
      </c>
      <c r="C21" s="10"/>
      <c r="D21" s="64"/>
      <c r="E21" s="72">
        <v>0</v>
      </c>
      <c r="F21" s="2"/>
    </row>
    <row r="22" spans="2:6" ht="12.75">
      <c r="B22" s="9" t="s">
        <v>93</v>
      </c>
      <c r="C22" s="10"/>
      <c r="D22" s="64"/>
      <c r="E22" s="71">
        <v>0</v>
      </c>
      <c r="F22" s="2"/>
    </row>
    <row r="23" spans="2:6" ht="12.75">
      <c r="B23" s="25" t="s">
        <v>133</v>
      </c>
      <c r="C23" s="10"/>
      <c r="D23" s="64"/>
      <c r="E23" s="71">
        <v>0</v>
      </c>
      <c r="F23" s="2"/>
    </row>
    <row r="24" spans="2:6" ht="12.75">
      <c r="B24" s="25" t="s">
        <v>140</v>
      </c>
      <c r="C24" s="10"/>
      <c r="D24" s="64"/>
      <c r="E24" s="71">
        <v>0</v>
      </c>
      <c r="F24" s="2"/>
    </row>
    <row r="25" spans="2:6" ht="12.75">
      <c r="B25" s="9" t="s">
        <v>94</v>
      </c>
      <c r="C25" s="10"/>
      <c r="D25" s="64"/>
      <c r="E25" s="71">
        <v>0</v>
      </c>
      <c r="F25" s="2"/>
    </row>
    <row r="26" spans="2:6" ht="12.75">
      <c r="B26" s="9" t="s">
        <v>95</v>
      </c>
      <c r="C26" s="10"/>
      <c r="D26" s="64"/>
      <c r="E26" s="71">
        <v>0</v>
      </c>
      <c r="F26" s="2"/>
    </row>
    <row r="27" spans="2:6" ht="12.75">
      <c r="B27" s="25" t="s">
        <v>141</v>
      </c>
      <c r="C27" s="10"/>
      <c r="D27" s="64"/>
      <c r="E27" s="71">
        <v>0</v>
      </c>
      <c r="F27" s="2"/>
    </row>
    <row r="28" spans="2:6" ht="12.75">
      <c r="B28" s="25" t="s">
        <v>143</v>
      </c>
      <c r="C28" s="10"/>
      <c r="D28" s="64"/>
      <c r="E28" s="71">
        <v>0</v>
      </c>
      <c r="F28" s="2"/>
    </row>
    <row r="29" spans="2:6" ht="12.75">
      <c r="B29" s="25" t="s">
        <v>142</v>
      </c>
      <c r="C29" s="10"/>
      <c r="D29" s="64"/>
      <c r="E29" s="71">
        <v>0</v>
      </c>
      <c r="F29" s="2"/>
    </row>
    <row r="30" spans="2:6" ht="12.75">
      <c r="B30" s="25" t="s">
        <v>130</v>
      </c>
      <c r="C30" s="10"/>
      <c r="D30" s="64"/>
      <c r="E30" s="71">
        <v>0</v>
      </c>
      <c r="F30" s="2"/>
    </row>
    <row r="31" spans="2:6" ht="12.75">
      <c r="B31" s="25" t="s">
        <v>131</v>
      </c>
      <c r="C31" s="10"/>
      <c r="D31" s="64"/>
      <c r="E31" s="71">
        <v>0</v>
      </c>
      <c r="F31" s="2"/>
    </row>
    <row r="32" spans="2:6" ht="12.75">
      <c r="B32" s="25" t="s">
        <v>132</v>
      </c>
      <c r="C32" s="10"/>
      <c r="D32" s="64"/>
      <c r="E32" s="71">
        <v>0</v>
      </c>
      <c r="F32" s="2"/>
    </row>
    <row r="33" spans="2:6" ht="12.75">
      <c r="B33" s="9" t="s">
        <v>101</v>
      </c>
      <c r="C33" s="10"/>
      <c r="D33" s="64"/>
      <c r="E33" s="71">
        <v>0</v>
      </c>
      <c r="F33" s="2"/>
    </row>
    <row r="34" spans="2:6" ht="12.75">
      <c r="B34" s="9" t="s">
        <v>97</v>
      </c>
      <c r="C34" s="10"/>
      <c r="D34" s="64"/>
      <c r="E34" s="71">
        <v>0</v>
      </c>
      <c r="F34" s="2"/>
    </row>
    <row r="35" spans="2:6" ht="12.75">
      <c r="B35" s="25" t="s">
        <v>145</v>
      </c>
      <c r="C35" s="10"/>
      <c r="D35" s="64"/>
      <c r="E35" s="71">
        <v>0</v>
      </c>
      <c r="F35" s="2"/>
    </row>
    <row r="36" spans="2:6" ht="12.75">
      <c r="B36" s="25" t="s">
        <v>138</v>
      </c>
      <c r="C36" s="10"/>
      <c r="D36" s="64"/>
      <c r="E36" s="71">
        <v>0</v>
      </c>
      <c r="F36" s="2"/>
    </row>
    <row r="37" spans="2:6" ht="12.75">
      <c r="B37" s="9" t="s">
        <v>98</v>
      </c>
      <c r="C37" s="10"/>
      <c r="D37" s="64"/>
      <c r="E37" s="71">
        <v>0</v>
      </c>
      <c r="F37" s="2"/>
    </row>
    <row r="38" spans="2:6" ht="12.75">
      <c r="B38" s="25" t="s">
        <v>144</v>
      </c>
      <c r="C38" s="10"/>
      <c r="D38" s="64"/>
      <c r="E38" s="71">
        <v>0</v>
      </c>
      <c r="F38" s="2"/>
    </row>
    <row r="39" spans="2:6" ht="12.75">
      <c r="B39" s="9" t="s">
        <v>20</v>
      </c>
      <c r="C39" s="10"/>
      <c r="D39" s="64"/>
      <c r="E39" s="71">
        <v>0</v>
      </c>
      <c r="F39" s="2"/>
    </row>
    <row r="40" spans="2:6" ht="12.75">
      <c r="B40" s="9" t="s">
        <v>99</v>
      </c>
      <c r="C40" s="10"/>
      <c r="D40" s="79"/>
      <c r="E40" s="65">
        <f>SUM(E20:E39)*D40</f>
        <v>0</v>
      </c>
      <c r="F40" s="2"/>
    </row>
    <row r="41" spans="2:6" ht="12.75">
      <c r="B41" s="9" t="s">
        <v>96</v>
      </c>
      <c r="C41" s="10"/>
      <c r="D41" s="79"/>
      <c r="E41" s="65">
        <f>SUM(E11,E17,E20:E40)*D41</f>
        <v>0</v>
      </c>
      <c r="F41" s="2"/>
    </row>
    <row r="42" spans="2:5" ht="12.75">
      <c r="B42" s="11" t="s">
        <v>109</v>
      </c>
      <c r="C42" s="10"/>
      <c r="D42" s="64"/>
      <c r="E42" s="66">
        <f>SUM(E20:E41)</f>
        <v>0</v>
      </c>
    </row>
    <row r="43" spans="5:6" ht="12.75">
      <c r="E43" s="68"/>
      <c r="F43" s="2"/>
    </row>
    <row r="44" spans="2:5" ht="15">
      <c r="B44" s="62" t="s">
        <v>104</v>
      </c>
      <c r="C44" s="63"/>
      <c r="D44" s="63"/>
      <c r="E44" s="78">
        <f>SUM(E11,E17,E42)</f>
        <v>0</v>
      </c>
    </row>
    <row r="46" ht="17.25">
      <c r="A46" s="57" t="s">
        <v>123</v>
      </c>
    </row>
    <row r="47" s="51" customFormat="1" ht="12.75"/>
    <row r="48" spans="2:5" ht="12.75">
      <c r="B48" s="19" t="s">
        <v>124</v>
      </c>
      <c r="E48" s="73" t="e">
        <f>Operating!G84</f>
        <v>#DIV/0!</v>
      </c>
    </row>
    <row r="49" spans="2:5" ht="12.75">
      <c r="B49" s="19" t="s">
        <v>126</v>
      </c>
      <c r="E49" s="74"/>
    </row>
    <row r="50" spans="3:5" ht="12.75">
      <c r="C50" t="s">
        <v>127</v>
      </c>
      <c r="E50" s="75" t="e">
        <f>E44-E48-E51</f>
        <v>#DIV/0!</v>
      </c>
    </row>
    <row r="51" spans="3:5" ht="12.75">
      <c r="C51" t="s">
        <v>125</v>
      </c>
      <c r="E51" s="80">
        <v>0</v>
      </c>
    </row>
    <row r="52" spans="3:5" ht="12.75">
      <c r="C52" t="s">
        <v>20</v>
      </c>
      <c r="E52" s="76">
        <v>0</v>
      </c>
    </row>
    <row r="53" spans="2:5" ht="17.25">
      <c r="B53" s="58" t="s">
        <v>129</v>
      </c>
      <c r="C53" s="52"/>
      <c r="D53" s="52"/>
      <c r="E53" s="77" t="e">
        <f>SUM(E48:E52)</f>
        <v>#DIV/0!</v>
      </c>
    </row>
    <row r="54" spans="2:5" ht="17.25">
      <c r="B54" s="58" t="s">
        <v>148</v>
      </c>
      <c r="C54" s="52"/>
      <c r="D54" s="52"/>
      <c r="E54" s="77" t="e">
        <f>E44-E53</f>
        <v>#DIV/0!</v>
      </c>
    </row>
  </sheetData>
  <sheetProtection/>
  <mergeCells count="1">
    <mergeCell ref="A1:H1"/>
  </mergeCells>
  <printOptions/>
  <pageMargins left="0.75" right="0.75" top="0.75" bottom="0.75" header="0.5" footer="0.5"/>
  <pageSetup horizontalDpi="600" verticalDpi="600" orientation="portrait" scale="95" r:id="rId1"/>
  <headerFooter alignWithMargins="0">
    <oddHeader>&amp;LPro Forma Single Family Rentals&amp;R&amp;"Arial,Bold"SECTION III - EXHIBIT A&amp;"Arial,Regular"
</oddHeader>
  </headerFooter>
</worksheet>
</file>

<file path=xl/worksheets/sheet2.xml><?xml version="1.0" encoding="utf-8"?>
<worksheet xmlns="http://schemas.openxmlformats.org/spreadsheetml/2006/main" xmlns:r="http://schemas.openxmlformats.org/officeDocument/2006/relationships">
  <dimension ref="A1:I85"/>
  <sheetViews>
    <sheetView view="pageLayout" workbookViewId="0" topLeftCell="A13">
      <selection activeCell="K17" sqref="K17"/>
    </sheetView>
  </sheetViews>
  <sheetFormatPr defaultColWidth="9.140625" defaultRowHeight="12.75"/>
  <cols>
    <col min="1" max="1" width="2.7109375" style="0" customWidth="1"/>
    <col min="3" max="3" width="8.28125" style="0" customWidth="1"/>
    <col min="4" max="4" width="9.8515625" style="0" customWidth="1"/>
    <col min="5" max="5" width="6.8515625" style="0" bestFit="1" customWidth="1"/>
    <col min="6" max="6" width="12.00390625" style="0" customWidth="1"/>
    <col min="7" max="7" width="19.8515625" style="0" bestFit="1" customWidth="1"/>
    <col min="8" max="8" width="15.140625" style="0" customWidth="1"/>
    <col min="9" max="9" width="12.00390625" style="0" customWidth="1"/>
  </cols>
  <sheetData>
    <row r="1" spans="1:3" ht="17.25">
      <c r="A1" s="87" t="s">
        <v>64</v>
      </c>
      <c r="B1" s="87"/>
      <c r="C1" s="87"/>
    </row>
    <row r="3" spans="1:7" ht="12.75">
      <c r="A3" s="5" t="s">
        <v>48</v>
      </c>
      <c r="B3" s="5"/>
      <c r="C3" s="17" t="s">
        <v>110</v>
      </c>
      <c r="D3" s="17"/>
      <c r="E3" s="18"/>
      <c r="G3" s="4" t="s">
        <v>112</v>
      </c>
    </row>
    <row r="4" spans="1:7" ht="12.75">
      <c r="A4" s="5" t="s">
        <v>105</v>
      </c>
      <c r="B4" s="5"/>
      <c r="C4" s="17" t="s">
        <v>111</v>
      </c>
      <c r="D4" s="17"/>
      <c r="E4" s="18"/>
      <c r="G4" s="51" t="s">
        <v>151</v>
      </c>
    </row>
    <row r="5" spans="1:5" ht="12.75">
      <c r="A5" s="5"/>
      <c r="B5" s="5"/>
      <c r="C5" s="18"/>
      <c r="D5" s="18"/>
      <c r="E5" s="18"/>
    </row>
    <row r="6" spans="1:7" ht="12.75">
      <c r="A6" t="s">
        <v>115</v>
      </c>
      <c r="G6">
        <f>SUM(E10:E13)</f>
        <v>1</v>
      </c>
    </row>
    <row r="8" spans="1:7" ht="15">
      <c r="A8" s="8" t="s">
        <v>0</v>
      </c>
      <c r="B8" s="8"/>
      <c r="E8" s="3"/>
      <c r="F8" s="3"/>
      <c r="G8" s="3"/>
    </row>
    <row r="9" spans="1:7" ht="12.75">
      <c r="A9" s="9" t="s">
        <v>7</v>
      </c>
      <c r="B9" s="10"/>
      <c r="C9" s="10"/>
      <c r="D9" s="10"/>
      <c r="E9" s="21" t="s">
        <v>5</v>
      </c>
      <c r="F9" s="22" t="s">
        <v>116</v>
      </c>
      <c r="G9" s="21" t="s">
        <v>113</v>
      </c>
    </row>
    <row r="10" spans="1:7" ht="12.75">
      <c r="A10" s="9"/>
      <c r="B10" s="10" t="s">
        <v>1</v>
      </c>
      <c r="C10" s="10"/>
      <c r="D10" s="10"/>
      <c r="E10" s="14">
        <v>0</v>
      </c>
      <c r="F10" s="23">
        <v>0</v>
      </c>
      <c r="G10" s="12">
        <f>E10*F10*12</f>
        <v>0</v>
      </c>
    </row>
    <row r="11" spans="1:7" ht="12.75">
      <c r="A11" s="9"/>
      <c r="B11" s="10" t="s">
        <v>2</v>
      </c>
      <c r="C11" s="10"/>
      <c r="D11" s="10"/>
      <c r="E11" s="14">
        <v>0</v>
      </c>
      <c r="F11" s="23">
        <v>0</v>
      </c>
      <c r="G11" s="12">
        <f>E11*F11*12</f>
        <v>0</v>
      </c>
    </row>
    <row r="12" spans="1:7" ht="12.75">
      <c r="A12" s="9"/>
      <c r="B12" s="10" t="s">
        <v>3</v>
      </c>
      <c r="C12" s="10"/>
      <c r="D12" s="10"/>
      <c r="E12" s="14">
        <v>0</v>
      </c>
      <c r="F12" s="23">
        <v>0</v>
      </c>
      <c r="G12" s="12">
        <f>E12*F12*12</f>
        <v>0</v>
      </c>
    </row>
    <row r="13" spans="1:7" ht="12.75">
      <c r="A13" s="9"/>
      <c r="B13" s="10" t="s">
        <v>4</v>
      </c>
      <c r="C13" s="10"/>
      <c r="D13" s="10"/>
      <c r="E13" s="14">
        <v>1</v>
      </c>
      <c r="F13" s="23">
        <v>0</v>
      </c>
      <c r="G13" s="12">
        <f>E13*F13*12</f>
        <v>0</v>
      </c>
    </row>
    <row r="14" spans="1:7" ht="12.75">
      <c r="A14" s="9"/>
      <c r="B14" s="10"/>
      <c r="C14" s="10" t="s">
        <v>149</v>
      </c>
      <c r="D14" s="10"/>
      <c r="E14" s="83">
        <f>SUM(E10:E13)</f>
        <v>1</v>
      </c>
      <c r="F14" s="84"/>
      <c r="G14" s="12"/>
    </row>
    <row r="15" spans="1:7" ht="12.75">
      <c r="A15" s="9"/>
      <c r="B15" s="31" t="s">
        <v>6</v>
      </c>
      <c r="C15" s="10"/>
      <c r="D15" s="10"/>
      <c r="E15" s="10"/>
      <c r="F15" s="10"/>
      <c r="G15" s="13">
        <f>SUM(G10:G13)</f>
        <v>0</v>
      </c>
    </row>
    <row r="16" spans="1:7" ht="12.75">
      <c r="A16" s="9" t="s">
        <v>8</v>
      </c>
      <c r="B16" s="10"/>
      <c r="C16" s="10"/>
      <c r="D16" s="10"/>
      <c r="E16" s="10"/>
      <c r="F16" s="10"/>
      <c r="G16" s="20"/>
    </row>
    <row r="17" spans="1:7" ht="12.75">
      <c r="A17" s="9"/>
      <c r="B17" s="10" t="s">
        <v>9</v>
      </c>
      <c r="C17" s="10"/>
      <c r="D17" s="10"/>
      <c r="E17" s="10"/>
      <c r="F17" s="24">
        <v>0.05</v>
      </c>
      <c r="G17" s="12">
        <f>-G15*F17</f>
        <v>0</v>
      </c>
    </row>
    <row r="18" spans="1:7" ht="12.75">
      <c r="A18" s="9"/>
      <c r="B18" s="10" t="s">
        <v>10</v>
      </c>
      <c r="C18" s="10"/>
      <c r="D18" s="10"/>
      <c r="E18" s="10"/>
      <c r="F18" s="24">
        <v>0.02</v>
      </c>
      <c r="G18" s="12">
        <f>-G15*F18</f>
        <v>0</v>
      </c>
    </row>
    <row r="19" spans="1:7" ht="12.75">
      <c r="A19" s="11" t="s">
        <v>11</v>
      </c>
      <c r="B19" s="10"/>
      <c r="C19" s="10"/>
      <c r="D19" s="10"/>
      <c r="E19" s="10"/>
      <c r="F19" s="10"/>
      <c r="G19" s="13">
        <f>SUM(G15:G18)</f>
        <v>0</v>
      </c>
    </row>
    <row r="20" ht="12.75">
      <c r="G20" s="2"/>
    </row>
    <row r="21" spans="1:2" ht="15">
      <c r="A21" s="8" t="s">
        <v>12</v>
      </c>
      <c r="B21" s="5"/>
    </row>
    <row r="22" spans="1:8" ht="12.75">
      <c r="A22" s="28" t="s">
        <v>13</v>
      </c>
      <c r="B22" s="10"/>
      <c r="C22" s="10"/>
      <c r="D22" s="10"/>
      <c r="E22" s="10"/>
      <c r="F22" s="10"/>
      <c r="G22" s="21" t="s">
        <v>28</v>
      </c>
      <c r="H22" s="3" t="s">
        <v>150</v>
      </c>
    </row>
    <row r="23" spans="1:8" ht="12.75">
      <c r="A23" s="9"/>
      <c r="B23" s="10" t="s">
        <v>14</v>
      </c>
      <c r="C23" s="10"/>
      <c r="D23" s="10"/>
      <c r="E23" s="10"/>
      <c r="F23" s="26"/>
      <c r="G23" s="23">
        <v>0</v>
      </c>
      <c r="H23" s="85">
        <f aca="true" t="shared" si="0" ref="H23:H32">G23/E$14</f>
        <v>0</v>
      </c>
    </row>
    <row r="24" spans="1:8" ht="12.75">
      <c r="A24" s="9"/>
      <c r="B24" s="10" t="s">
        <v>114</v>
      </c>
      <c r="C24" s="10"/>
      <c r="D24" s="10"/>
      <c r="E24" s="10"/>
      <c r="F24" s="24">
        <v>0.08</v>
      </c>
      <c r="G24" s="12">
        <f>ROUND(G19*F24,0)</f>
        <v>0</v>
      </c>
      <c r="H24" s="85">
        <f t="shared" si="0"/>
        <v>0</v>
      </c>
    </row>
    <row r="25" spans="1:8" ht="12.75">
      <c r="A25" s="9"/>
      <c r="B25" s="10" t="s">
        <v>13</v>
      </c>
      <c r="C25" s="10"/>
      <c r="D25" s="10"/>
      <c r="E25" s="10"/>
      <c r="F25" s="27"/>
      <c r="G25" s="23">
        <v>0</v>
      </c>
      <c r="H25" s="85">
        <f t="shared" si="0"/>
        <v>0</v>
      </c>
    </row>
    <row r="26" spans="1:8" ht="12.75">
      <c r="A26" s="9"/>
      <c r="B26" s="10" t="s">
        <v>15</v>
      </c>
      <c r="C26" s="10"/>
      <c r="D26" s="10"/>
      <c r="E26" s="10"/>
      <c r="F26" s="27"/>
      <c r="G26" s="23">
        <v>0</v>
      </c>
      <c r="H26" s="85">
        <f t="shared" si="0"/>
        <v>0</v>
      </c>
    </row>
    <row r="27" spans="1:8" ht="12.75">
      <c r="A27" s="9"/>
      <c r="B27" s="10" t="s">
        <v>16</v>
      </c>
      <c r="C27" s="10"/>
      <c r="D27" s="10"/>
      <c r="E27" s="10"/>
      <c r="F27" s="27"/>
      <c r="G27" s="23">
        <v>0</v>
      </c>
      <c r="H27" s="85">
        <f t="shared" si="0"/>
        <v>0</v>
      </c>
    </row>
    <row r="28" spans="1:8" ht="12.75">
      <c r="A28" s="9"/>
      <c r="B28" s="10" t="s">
        <v>17</v>
      </c>
      <c r="C28" s="10"/>
      <c r="D28" s="10"/>
      <c r="E28" s="10"/>
      <c r="F28" s="27"/>
      <c r="G28" s="23">
        <v>0</v>
      </c>
      <c r="H28" s="85">
        <f t="shared" si="0"/>
        <v>0</v>
      </c>
    </row>
    <row r="29" spans="1:8" ht="12.75">
      <c r="A29" s="9"/>
      <c r="B29" s="10" t="s">
        <v>18</v>
      </c>
      <c r="C29" s="10"/>
      <c r="D29" s="10"/>
      <c r="E29" s="10"/>
      <c r="F29" s="27"/>
      <c r="G29" s="23">
        <v>0</v>
      </c>
      <c r="H29" s="85">
        <f t="shared" si="0"/>
        <v>0</v>
      </c>
    </row>
    <row r="30" spans="1:8" ht="12.75">
      <c r="A30" s="9"/>
      <c r="B30" s="10" t="s">
        <v>19</v>
      </c>
      <c r="C30" s="10"/>
      <c r="D30" s="10"/>
      <c r="E30" s="10"/>
      <c r="F30" s="27"/>
      <c r="G30" s="23">
        <v>0</v>
      </c>
      <c r="H30" s="85">
        <f t="shared" si="0"/>
        <v>0</v>
      </c>
    </row>
    <row r="31" spans="1:8" ht="12.75">
      <c r="A31" s="9"/>
      <c r="B31" s="10" t="s">
        <v>20</v>
      </c>
      <c r="C31" s="10"/>
      <c r="D31" s="10"/>
      <c r="E31" s="10"/>
      <c r="F31" s="27"/>
      <c r="G31" s="23">
        <v>0</v>
      </c>
      <c r="H31" s="85">
        <f t="shared" si="0"/>
        <v>0</v>
      </c>
    </row>
    <row r="32" spans="1:8" ht="12.75">
      <c r="A32" s="9"/>
      <c r="B32" s="31" t="s">
        <v>21</v>
      </c>
      <c r="C32" s="10"/>
      <c r="D32" s="10"/>
      <c r="E32" s="10"/>
      <c r="F32" s="27"/>
      <c r="G32" s="13">
        <f>SUM(G23:G31)</f>
        <v>0</v>
      </c>
      <c r="H32" s="85">
        <f t="shared" si="0"/>
        <v>0</v>
      </c>
    </row>
    <row r="33" spans="1:8" ht="12.75">
      <c r="A33" s="28" t="s">
        <v>22</v>
      </c>
      <c r="B33" s="10"/>
      <c r="C33" s="10"/>
      <c r="D33" s="10"/>
      <c r="E33" s="10"/>
      <c r="F33" s="27"/>
      <c r="G33" s="20"/>
      <c r="H33" s="85"/>
    </row>
    <row r="34" spans="1:8" ht="12.75">
      <c r="A34" s="9"/>
      <c r="B34" s="10" t="s">
        <v>23</v>
      </c>
      <c r="C34" s="10"/>
      <c r="D34" s="10"/>
      <c r="E34" s="10"/>
      <c r="F34" s="27"/>
      <c r="G34" s="23">
        <v>0</v>
      </c>
      <c r="H34" s="85">
        <f>G34/E$14</f>
        <v>0</v>
      </c>
    </row>
    <row r="35" spans="1:8" ht="12.75">
      <c r="A35" s="9"/>
      <c r="B35" s="10" t="s">
        <v>24</v>
      </c>
      <c r="C35" s="10"/>
      <c r="D35" s="10"/>
      <c r="E35" s="10"/>
      <c r="F35" s="27"/>
      <c r="G35" s="23">
        <v>0</v>
      </c>
      <c r="H35" s="85">
        <f>G35/E$14</f>
        <v>0</v>
      </c>
    </row>
    <row r="36" spans="1:8" ht="12.75">
      <c r="A36" s="9"/>
      <c r="B36" s="10" t="s">
        <v>25</v>
      </c>
      <c r="C36" s="10"/>
      <c r="D36" s="10"/>
      <c r="E36" s="10"/>
      <c r="F36" s="24">
        <v>0.15</v>
      </c>
      <c r="G36" s="12">
        <f>(G34+G35)*F36</f>
        <v>0</v>
      </c>
      <c r="H36" s="85">
        <f>G36/E$14</f>
        <v>0</v>
      </c>
    </row>
    <row r="37" spans="1:8" ht="12.75">
      <c r="A37" s="9"/>
      <c r="B37" s="10" t="s">
        <v>26</v>
      </c>
      <c r="C37" s="10"/>
      <c r="D37" s="10"/>
      <c r="E37" s="10"/>
      <c r="F37" s="29">
        <v>0.0765</v>
      </c>
      <c r="G37" s="12">
        <f>(G34+G35)*F37</f>
        <v>0</v>
      </c>
      <c r="H37" s="85">
        <f>G37/E$14</f>
        <v>0</v>
      </c>
    </row>
    <row r="38" spans="1:8" ht="12.75">
      <c r="A38" s="9"/>
      <c r="B38" s="31" t="s">
        <v>27</v>
      </c>
      <c r="C38" s="10"/>
      <c r="D38" s="10"/>
      <c r="E38" s="10"/>
      <c r="F38" s="26"/>
      <c r="G38" s="13">
        <f>SUM(G34:G37)</f>
        <v>0</v>
      </c>
      <c r="H38" s="85">
        <f>G38/E$14</f>
        <v>0</v>
      </c>
    </row>
    <row r="39" spans="1:8" ht="12.75">
      <c r="A39" s="28" t="s">
        <v>29</v>
      </c>
      <c r="B39" s="10"/>
      <c r="C39" s="10"/>
      <c r="D39" s="10"/>
      <c r="E39" s="10"/>
      <c r="F39" s="26"/>
      <c r="G39" s="20"/>
      <c r="H39" s="85"/>
    </row>
    <row r="40" spans="1:8" ht="12.75">
      <c r="A40" s="9"/>
      <c r="B40" s="10" t="s">
        <v>30</v>
      </c>
      <c r="C40" s="10"/>
      <c r="D40" s="10"/>
      <c r="E40" s="10"/>
      <c r="F40" s="26"/>
      <c r="G40" s="23">
        <v>0</v>
      </c>
      <c r="H40" s="85">
        <f aca="true" t="shared" si="1" ref="H40:H47">G40/E$14</f>
        <v>0</v>
      </c>
    </row>
    <row r="41" spans="1:8" ht="12.75">
      <c r="A41" s="9"/>
      <c r="B41" s="10" t="s">
        <v>152</v>
      </c>
      <c r="C41" s="10"/>
      <c r="D41" s="10"/>
      <c r="E41" s="10"/>
      <c r="G41" s="23">
        <v>0</v>
      </c>
      <c r="H41" s="85">
        <f t="shared" si="1"/>
        <v>0</v>
      </c>
    </row>
    <row r="42" spans="1:8" ht="12.75">
      <c r="A42" s="9"/>
      <c r="B42" s="10" t="s">
        <v>31</v>
      </c>
      <c r="C42" s="10"/>
      <c r="D42" s="10"/>
      <c r="E42" s="10"/>
      <c r="F42" s="26"/>
      <c r="G42" s="23">
        <v>0</v>
      </c>
      <c r="H42" s="85">
        <f t="shared" si="1"/>
        <v>0</v>
      </c>
    </row>
    <row r="43" spans="1:8" ht="12.75">
      <c r="A43" s="9"/>
      <c r="B43" s="10" t="s">
        <v>32</v>
      </c>
      <c r="C43" s="10"/>
      <c r="D43" s="10"/>
      <c r="E43" s="10"/>
      <c r="F43" s="26"/>
      <c r="G43" s="23">
        <v>0</v>
      </c>
      <c r="H43" s="85">
        <f t="shared" si="1"/>
        <v>0</v>
      </c>
    </row>
    <row r="44" spans="1:8" ht="12.75">
      <c r="A44" s="9"/>
      <c r="B44" s="10" t="s">
        <v>33</v>
      </c>
      <c r="C44" s="10"/>
      <c r="D44" s="10"/>
      <c r="E44" s="10"/>
      <c r="F44" s="26"/>
      <c r="G44" s="23">
        <v>0</v>
      </c>
      <c r="H44" s="85">
        <f t="shared" si="1"/>
        <v>0</v>
      </c>
    </row>
    <row r="45" spans="1:8" ht="12.75">
      <c r="A45" s="9"/>
      <c r="B45" s="61" t="s">
        <v>134</v>
      </c>
      <c r="C45" s="10"/>
      <c r="D45" s="10"/>
      <c r="E45" s="10"/>
      <c r="F45" s="26"/>
      <c r="G45" s="23">
        <v>0</v>
      </c>
      <c r="H45" s="85">
        <f t="shared" si="1"/>
        <v>0</v>
      </c>
    </row>
    <row r="46" spans="1:8" ht="12.75">
      <c r="A46" s="9"/>
      <c r="B46" s="10" t="s">
        <v>20</v>
      </c>
      <c r="C46" s="10"/>
      <c r="D46" s="10"/>
      <c r="E46" s="10"/>
      <c r="F46" s="26"/>
      <c r="G46" s="23">
        <v>0</v>
      </c>
      <c r="H46" s="85">
        <f t="shared" si="1"/>
        <v>0</v>
      </c>
    </row>
    <row r="47" spans="1:8" ht="12.75">
      <c r="A47" s="9"/>
      <c r="B47" s="31" t="s">
        <v>34</v>
      </c>
      <c r="C47" s="10"/>
      <c r="D47" s="10"/>
      <c r="E47" s="10"/>
      <c r="F47" s="26"/>
      <c r="G47" s="13">
        <f>SUM(G40:G46)</f>
        <v>0</v>
      </c>
      <c r="H47" s="85">
        <f t="shared" si="1"/>
        <v>0</v>
      </c>
    </row>
    <row r="48" spans="1:8" ht="12.75">
      <c r="A48" s="28" t="s">
        <v>35</v>
      </c>
      <c r="B48" s="10"/>
      <c r="C48" s="10"/>
      <c r="D48" s="10"/>
      <c r="E48" s="10"/>
      <c r="F48" s="26"/>
      <c r="G48" s="20"/>
      <c r="H48" s="85"/>
    </row>
    <row r="49" spans="1:8" ht="12.75">
      <c r="A49" s="9"/>
      <c r="B49" s="10" t="s">
        <v>36</v>
      </c>
      <c r="C49" s="10"/>
      <c r="D49" s="10"/>
      <c r="E49" s="10"/>
      <c r="F49" s="26"/>
      <c r="G49" s="23">
        <v>0</v>
      </c>
      <c r="H49" s="85">
        <f aca="true" t="shared" si="2" ref="H49:H57">G49/E$14</f>
        <v>0</v>
      </c>
    </row>
    <row r="50" spans="1:8" ht="12.75">
      <c r="A50" s="9"/>
      <c r="B50" s="10" t="s">
        <v>37</v>
      </c>
      <c r="C50" s="10"/>
      <c r="D50" s="10"/>
      <c r="E50" s="10"/>
      <c r="F50" s="26"/>
      <c r="G50" s="23">
        <v>0</v>
      </c>
      <c r="H50" s="85">
        <f t="shared" si="2"/>
        <v>0</v>
      </c>
    </row>
    <row r="51" spans="1:8" ht="12.75">
      <c r="A51" s="9"/>
      <c r="B51" s="10" t="s">
        <v>38</v>
      </c>
      <c r="C51" s="10"/>
      <c r="D51" s="10"/>
      <c r="E51" s="10"/>
      <c r="F51" s="26"/>
      <c r="G51" s="23">
        <v>0</v>
      </c>
      <c r="H51" s="85">
        <f t="shared" si="2"/>
        <v>0</v>
      </c>
    </row>
    <row r="52" spans="1:8" ht="12.75">
      <c r="A52" s="9"/>
      <c r="B52" s="10" t="s">
        <v>39</v>
      </c>
      <c r="C52" s="10"/>
      <c r="D52" s="10"/>
      <c r="E52" s="10"/>
      <c r="F52" s="26"/>
      <c r="G52" s="23">
        <v>0</v>
      </c>
      <c r="H52" s="85">
        <f t="shared" si="2"/>
        <v>0</v>
      </c>
    </row>
    <row r="53" spans="1:8" ht="12.75">
      <c r="A53" s="9"/>
      <c r="B53" s="10" t="s">
        <v>40</v>
      </c>
      <c r="C53" s="10"/>
      <c r="D53" s="10"/>
      <c r="E53" s="10"/>
      <c r="F53" s="26"/>
      <c r="G53" s="23">
        <v>0</v>
      </c>
      <c r="H53" s="85">
        <f t="shared" si="2"/>
        <v>0</v>
      </c>
    </row>
    <row r="54" spans="1:8" ht="12.75">
      <c r="A54" s="9"/>
      <c r="B54" s="10" t="s">
        <v>41</v>
      </c>
      <c r="C54" s="10"/>
      <c r="D54" s="10"/>
      <c r="E54" s="10"/>
      <c r="F54" s="26"/>
      <c r="G54" s="23">
        <v>0</v>
      </c>
      <c r="H54" s="85">
        <f t="shared" si="2"/>
        <v>0</v>
      </c>
    </row>
    <row r="55" spans="1:8" ht="12.75">
      <c r="A55" s="9"/>
      <c r="B55" s="10" t="s">
        <v>42</v>
      </c>
      <c r="C55" s="10"/>
      <c r="D55" s="10"/>
      <c r="E55" s="10"/>
      <c r="F55" s="26"/>
      <c r="G55" s="23">
        <v>0</v>
      </c>
      <c r="H55" s="85">
        <f t="shared" si="2"/>
        <v>0</v>
      </c>
    </row>
    <row r="56" spans="1:8" ht="12.75">
      <c r="A56" s="9"/>
      <c r="B56" s="10" t="s">
        <v>20</v>
      </c>
      <c r="C56" s="10"/>
      <c r="D56" s="10"/>
      <c r="E56" s="10"/>
      <c r="F56" s="26"/>
      <c r="G56" s="23">
        <v>0</v>
      </c>
      <c r="H56" s="85">
        <f t="shared" si="2"/>
        <v>0</v>
      </c>
    </row>
    <row r="57" spans="1:8" ht="12.75">
      <c r="A57" s="9"/>
      <c r="B57" s="31" t="s">
        <v>43</v>
      </c>
      <c r="C57" s="10"/>
      <c r="D57" s="10"/>
      <c r="E57" s="10"/>
      <c r="F57" s="26"/>
      <c r="G57" s="13">
        <f>SUM(G49:G56)</f>
        <v>0</v>
      </c>
      <c r="H57" s="85">
        <f t="shared" si="2"/>
        <v>0</v>
      </c>
    </row>
    <row r="58" spans="1:8" ht="12.75">
      <c r="A58" s="28" t="s">
        <v>44</v>
      </c>
      <c r="B58" s="10"/>
      <c r="C58" s="10"/>
      <c r="D58" s="10"/>
      <c r="E58" s="10"/>
      <c r="F58" s="26"/>
      <c r="G58" s="20"/>
      <c r="H58" s="85"/>
    </row>
    <row r="59" spans="1:8" ht="12.75">
      <c r="A59" s="9"/>
      <c r="B59" s="61" t="s">
        <v>135</v>
      </c>
      <c r="C59" s="10"/>
      <c r="D59" s="10"/>
      <c r="E59" s="10"/>
      <c r="F59" s="26"/>
      <c r="G59" s="23">
        <v>0</v>
      </c>
      <c r="H59" s="85">
        <f aca="true" t="shared" si="3" ref="H59:H69">G59/E$14</f>
        <v>0</v>
      </c>
    </row>
    <row r="60" spans="1:9" ht="12.75">
      <c r="A60" s="9"/>
      <c r="B60" s="10" t="s">
        <v>45</v>
      </c>
      <c r="C60" s="10"/>
      <c r="D60" s="10"/>
      <c r="E60" s="10"/>
      <c r="F60" s="26"/>
      <c r="G60" s="23">
        <v>0</v>
      </c>
      <c r="H60" s="85">
        <f t="shared" si="3"/>
        <v>0</v>
      </c>
      <c r="I60" s="1"/>
    </row>
    <row r="61" spans="1:8" ht="12.75">
      <c r="A61" s="9"/>
      <c r="B61" s="10" t="s">
        <v>46</v>
      </c>
      <c r="C61" s="10"/>
      <c r="D61" s="10"/>
      <c r="E61" s="10"/>
      <c r="F61" s="26"/>
      <c r="G61" s="23">
        <v>0</v>
      </c>
      <c r="H61" s="85">
        <f t="shared" si="3"/>
        <v>0</v>
      </c>
    </row>
    <row r="62" spans="1:8" ht="12.75">
      <c r="A62" s="9"/>
      <c r="B62" s="31" t="s">
        <v>47</v>
      </c>
      <c r="C62" s="10"/>
      <c r="D62" s="10"/>
      <c r="E62" s="10"/>
      <c r="F62" s="26"/>
      <c r="G62" s="13">
        <f>SUM(G59:G61)</f>
        <v>0</v>
      </c>
      <c r="H62" s="85">
        <f t="shared" si="3"/>
        <v>0</v>
      </c>
    </row>
    <row r="63" spans="1:8" ht="12.75">
      <c r="A63" s="11" t="s">
        <v>50</v>
      </c>
      <c r="B63" s="30"/>
      <c r="C63" s="10"/>
      <c r="D63" s="10"/>
      <c r="E63" s="10"/>
      <c r="F63" s="26"/>
      <c r="G63" s="13">
        <f>SUM(G32,G38,G47,G57,G62)</f>
        <v>0</v>
      </c>
      <c r="H63" s="85">
        <f t="shared" si="3"/>
        <v>0</v>
      </c>
    </row>
    <row r="64" spans="1:8" ht="12.75">
      <c r="A64" s="5"/>
      <c r="B64" s="5"/>
      <c r="F64" s="2"/>
      <c r="G64" s="7"/>
      <c r="H64" s="85">
        <f t="shared" si="3"/>
        <v>0</v>
      </c>
    </row>
    <row r="65" spans="6:8" ht="12.75">
      <c r="F65" s="2"/>
      <c r="G65" s="2"/>
      <c r="H65" s="85">
        <f t="shared" si="3"/>
        <v>0</v>
      </c>
    </row>
    <row r="66" spans="1:8" ht="17.25">
      <c r="A66" s="15" t="s">
        <v>120</v>
      </c>
      <c r="B66" s="30"/>
      <c r="C66" s="10"/>
      <c r="D66" s="10"/>
      <c r="E66" s="10"/>
      <c r="F66" s="26"/>
      <c r="G66" s="16">
        <f>G19-G63</f>
        <v>0</v>
      </c>
      <c r="H66" s="85">
        <f t="shared" si="3"/>
        <v>0</v>
      </c>
    </row>
    <row r="67" spans="1:8" ht="12.75">
      <c r="A67" s="5"/>
      <c r="B67" s="5"/>
      <c r="F67" s="2"/>
      <c r="G67" s="7"/>
      <c r="H67" s="85">
        <f t="shared" si="3"/>
        <v>0</v>
      </c>
    </row>
    <row r="68" spans="6:8" ht="12.75">
      <c r="F68" s="2"/>
      <c r="G68" s="2"/>
      <c r="H68" s="85">
        <f t="shared" si="3"/>
        <v>0</v>
      </c>
    </row>
    <row r="69" spans="1:8" ht="15">
      <c r="A69" s="8" t="s">
        <v>54</v>
      </c>
      <c r="B69" s="5"/>
      <c r="H69" s="85">
        <f t="shared" si="3"/>
        <v>0</v>
      </c>
    </row>
    <row r="70" spans="1:8" ht="15">
      <c r="A70" s="33"/>
      <c r="B70" s="30"/>
      <c r="C70" s="10"/>
      <c r="D70" s="10"/>
      <c r="E70" s="10"/>
      <c r="F70" s="34" t="s">
        <v>52</v>
      </c>
      <c r="G70" s="34" t="s">
        <v>28</v>
      </c>
      <c r="H70" s="85"/>
    </row>
    <row r="71" spans="1:8" ht="12.75">
      <c r="A71" s="9" t="s">
        <v>51</v>
      </c>
      <c r="B71" s="10"/>
      <c r="C71" s="10"/>
      <c r="D71" s="10"/>
      <c r="E71" s="10"/>
      <c r="F71" s="23">
        <v>0</v>
      </c>
      <c r="G71" s="12">
        <f>F71*G6</f>
        <v>0</v>
      </c>
      <c r="H71" s="85">
        <f>G71/E$14</f>
        <v>0</v>
      </c>
    </row>
    <row r="72" spans="1:8" ht="12.75">
      <c r="A72" s="9" t="s">
        <v>53</v>
      </c>
      <c r="B72" s="10"/>
      <c r="C72" s="10"/>
      <c r="D72" s="10"/>
      <c r="E72" s="10"/>
      <c r="F72" s="23">
        <v>0</v>
      </c>
      <c r="G72" s="12">
        <f>F72*G6</f>
        <v>0</v>
      </c>
      <c r="H72" s="85">
        <f>G72/E$14</f>
        <v>0</v>
      </c>
    </row>
    <row r="73" spans="1:8" ht="12.75">
      <c r="A73" s="9" t="s">
        <v>55</v>
      </c>
      <c r="B73" s="10"/>
      <c r="C73" s="10"/>
      <c r="D73" s="10"/>
      <c r="E73" s="10"/>
      <c r="F73" s="26"/>
      <c r="G73" s="12">
        <f>G66-G71-G72</f>
        <v>0</v>
      </c>
      <c r="H73" s="85">
        <f>G73/E$14</f>
        <v>0</v>
      </c>
    </row>
    <row r="74" spans="1:8" ht="12.75">
      <c r="A74" s="9" t="s">
        <v>121</v>
      </c>
      <c r="B74" s="10"/>
      <c r="C74" s="10"/>
      <c r="D74" s="10"/>
      <c r="E74" s="10"/>
      <c r="F74" s="10"/>
      <c r="G74" s="35" t="e">
        <f>-PMT(G81/12,G80*12,G84)*12</f>
        <v>#DIV/0!</v>
      </c>
      <c r="H74" s="85" t="e">
        <f>G74/E$14</f>
        <v>#DIV/0!</v>
      </c>
    </row>
    <row r="75" spans="1:8" ht="12.75">
      <c r="A75" s="11" t="s">
        <v>60</v>
      </c>
      <c r="B75" s="30"/>
      <c r="C75" s="10"/>
      <c r="D75" s="10"/>
      <c r="E75" s="10"/>
      <c r="F75" s="10"/>
      <c r="G75" s="36" t="e">
        <f>G73-G74</f>
        <v>#DIV/0!</v>
      </c>
      <c r="H75" s="85" t="e">
        <f>G75/E$14</f>
        <v>#DIV/0!</v>
      </c>
    </row>
    <row r="78" spans="1:2" ht="15">
      <c r="A78" s="8" t="s">
        <v>56</v>
      </c>
      <c r="B78" s="5"/>
    </row>
    <row r="79" spans="1:7" ht="12.75">
      <c r="A79" s="25" t="s">
        <v>146</v>
      </c>
      <c r="B79" s="10"/>
      <c r="C79" s="10"/>
      <c r="D79" s="10"/>
      <c r="E79" s="10"/>
      <c r="F79" s="10"/>
      <c r="G79" s="23">
        <v>0</v>
      </c>
    </row>
    <row r="80" spans="1:7" ht="12.75">
      <c r="A80" s="9" t="s">
        <v>57</v>
      </c>
      <c r="B80" s="10"/>
      <c r="C80" s="10"/>
      <c r="D80" s="10"/>
      <c r="E80" s="10"/>
      <c r="F80" s="10"/>
      <c r="G80" s="23">
        <v>0</v>
      </c>
    </row>
    <row r="81" spans="1:7" ht="12.75">
      <c r="A81" s="9" t="s">
        <v>58</v>
      </c>
      <c r="B81" s="10"/>
      <c r="C81" s="10"/>
      <c r="D81" s="10"/>
      <c r="E81" s="10"/>
      <c r="F81" s="10"/>
      <c r="G81" s="23">
        <v>0</v>
      </c>
    </row>
    <row r="82" ht="12.75">
      <c r="G82" s="32"/>
    </row>
    <row r="84" spans="1:8" ht="17.25">
      <c r="A84" s="15" t="s">
        <v>59</v>
      </c>
      <c r="B84" s="30"/>
      <c r="C84" s="10"/>
      <c r="D84" s="10"/>
      <c r="E84" s="10"/>
      <c r="F84" s="10"/>
      <c r="G84" s="37" t="e">
        <f>-PV((G81/12),G80*12,(G73/G79/12))</f>
        <v>#DIV/0!</v>
      </c>
      <c r="H84" s="85" t="e">
        <f>G84/E$14</f>
        <v>#DIV/0!</v>
      </c>
    </row>
    <row r="85" ht="12.75">
      <c r="B85" s="1" t="s">
        <v>128</v>
      </c>
    </row>
  </sheetData>
  <sheetProtection/>
  <mergeCells count="1">
    <mergeCell ref="A1:C1"/>
  </mergeCells>
  <printOptions/>
  <pageMargins left="0.75" right="0.75" top="1" bottom="1" header="0.5" footer="0.5"/>
  <pageSetup horizontalDpi="600" verticalDpi="600" orientation="portrait" r:id="rId1"/>
  <headerFooter alignWithMargins="0">
    <oddHeader>&amp;LPro Forma Single Family Rentals&amp;RSECTION III - EXHIBIT 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view="pageLayout" workbookViewId="0" topLeftCell="A1">
      <selection activeCell="K4" sqref="K4"/>
    </sheetView>
  </sheetViews>
  <sheetFormatPr defaultColWidth="9.140625" defaultRowHeight="12.75"/>
  <cols>
    <col min="1" max="1" width="15.421875" style="0" customWidth="1"/>
    <col min="2" max="2" width="13.00390625" style="0" customWidth="1"/>
    <col min="3" max="4" width="12.140625" style="0" customWidth="1"/>
    <col min="5" max="5" width="12.140625" style="0" bestFit="1" customWidth="1"/>
    <col min="6" max="6" width="12.00390625" style="0" customWidth="1"/>
    <col min="7" max="12" width="12.140625" style="0" bestFit="1" customWidth="1"/>
    <col min="13" max="22" width="9.7109375" style="0" bestFit="1" customWidth="1"/>
  </cols>
  <sheetData>
    <row r="1" spans="1:6" ht="17.25">
      <c r="A1" s="87" t="s">
        <v>154</v>
      </c>
      <c r="B1" s="88"/>
      <c r="C1" s="88"/>
      <c r="D1" s="88"/>
      <c r="E1" s="88"/>
      <c r="F1" s="88"/>
    </row>
    <row r="3" spans="1:6" ht="12.75">
      <c r="A3" t="s">
        <v>48</v>
      </c>
      <c r="B3" s="5" t="str">
        <f>Operating!C3</f>
        <v>Sample Project Name</v>
      </c>
      <c r="D3" t="s">
        <v>49</v>
      </c>
      <c r="F3" s="5" t="str">
        <f>Operating!C4</f>
        <v>Sample Project Address</v>
      </c>
    </row>
    <row r="4" spans="1:6" ht="12.75">
      <c r="A4" t="s">
        <v>61</v>
      </c>
      <c r="B4" s="6">
        <v>0</v>
      </c>
      <c r="D4" t="s">
        <v>62</v>
      </c>
      <c r="F4" s="6">
        <v>0</v>
      </c>
    </row>
    <row r="7" spans="1:12" ht="15">
      <c r="A7" s="8" t="s">
        <v>0</v>
      </c>
      <c r="C7" s="46" t="s">
        <v>67</v>
      </c>
      <c r="D7" s="46" t="s">
        <v>68</v>
      </c>
      <c r="E7" s="46" t="s">
        <v>69</v>
      </c>
      <c r="F7" s="46" t="s">
        <v>70</v>
      </c>
      <c r="G7" s="46" t="s">
        <v>71</v>
      </c>
      <c r="H7" s="46" t="s">
        <v>72</v>
      </c>
      <c r="I7" s="46" t="s">
        <v>73</v>
      </c>
      <c r="J7" s="46" t="s">
        <v>74</v>
      </c>
      <c r="K7" s="46" t="s">
        <v>75</v>
      </c>
      <c r="L7" s="46" t="s">
        <v>76</v>
      </c>
    </row>
    <row r="8" spans="1:12" s="56" customFormat="1" ht="12.75">
      <c r="A8" s="53" t="s">
        <v>63</v>
      </c>
      <c r="B8" s="54"/>
      <c r="C8" s="55">
        <f>Operating!G19</f>
        <v>0</v>
      </c>
      <c r="D8" s="55">
        <f aca="true" t="shared" si="0" ref="D8:L8">ROUND((C8*(1+$B$4)),0)</f>
        <v>0</v>
      </c>
      <c r="E8" s="55">
        <f t="shared" si="0"/>
        <v>0</v>
      </c>
      <c r="F8" s="55">
        <f t="shared" si="0"/>
        <v>0</v>
      </c>
      <c r="G8" s="55">
        <f t="shared" si="0"/>
        <v>0</v>
      </c>
      <c r="H8" s="55">
        <f t="shared" si="0"/>
        <v>0</v>
      </c>
      <c r="I8" s="55">
        <f t="shared" si="0"/>
        <v>0</v>
      </c>
      <c r="J8" s="55">
        <f t="shared" si="0"/>
        <v>0</v>
      </c>
      <c r="K8" s="55">
        <f t="shared" si="0"/>
        <v>0</v>
      </c>
      <c r="L8" s="55">
        <f t="shared" si="0"/>
        <v>0</v>
      </c>
    </row>
    <row r="9" spans="3:12" ht="12.75">
      <c r="C9" s="2"/>
      <c r="D9" s="2"/>
      <c r="E9" s="2"/>
      <c r="F9" s="2"/>
      <c r="G9" s="2"/>
      <c r="H9" s="2"/>
      <c r="I9" s="2"/>
      <c r="J9" s="2"/>
      <c r="K9" s="2"/>
      <c r="L9" s="2"/>
    </row>
    <row r="10" spans="1:12" ht="15">
      <c r="A10" s="8" t="s">
        <v>12</v>
      </c>
      <c r="C10" s="2"/>
      <c r="D10" s="2"/>
      <c r="E10" s="2"/>
      <c r="F10" s="2"/>
      <c r="G10" s="2"/>
      <c r="H10" s="2"/>
      <c r="I10" s="2"/>
      <c r="J10" s="2"/>
      <c r="K10" s="2"/>
      <c r="L10" s="2"/>
    </row>
    <row r="11" spans="1:12" ht="12.75">
      <c r="A11" s="42" t="s">
        <v>13</v>
      </c>
      <c r="B11" s="43"/>
      <c r="C11" s="44">
        <f>Operating!G32</f>
        <v>0</v>
      </c>
      <c r="D11" s="44">
        <f aca="true" t="shared" si="1" ref="D11:L11">ROUND((C11*(1+$F$4)),0)</f>
        <v>0</v>
      </c>
      <c r="E11" s="44">
        <f t="shared" si="1"/>
        <v>0</v>
      </c>
      <c r="F11" s="44">
        <f t="shared" si="1"/>
        <v>0</v>
      </c>
      <c r="G11" s="44">
        <f t="shared" si="1"/>
        <v>0</v>
      </c>
      <c r="H11" s="44">
        <f t="shared" si="1"/>
        <v>0</v>
      </c>
      <c r="I11" s="44">
        <f t="shared" si="1"/>
        <v>0</v>
      </c>
      <c r="J11" s="44">
        <f t="shared" si="1"/>
        <v>0</v>
      </c>
      <c r="K11" s="44">
        <f t="shared" si="1"/>
        <v>0</v>
      </c>
      <c r="L11" s="44">
        <f t="shared" si="1"/>
        <v>0</v>
      </c>
    </row>
    <row r="12" spans="1:12" ht="12.75">
      <c r="A12" s="9" t="s">
        <v>22</v>
      </c>
      <c r="B12" s="38"/>
      <c r="C12" s="12">
        <f>Operating!G38</f>
        <v>0</v>
      </c>
      <c r="D12" s="12">
        <f aca="true" t="shared" si="2" ref="D12:L12">ROUND((C12*(1+$F$4)),0)</f>
        <v>0</v>
      </c>
      <c r="E12" s="12">
        <f t="shared" si="2"/>
        <v>0</v>
      </c>
      <c r="F12" s="12">
        <f t="shared" si="2"/>
        <v>0</v>
      </c>
      <c r="G12" s="12">
        <f t="shared" si="2"/>
        <v>0</v>
      </c>
      <c r="H12" s="12">
        <f t="shared" si="2"/>
        <v>0</v>
      </c>
      <c r="I12" s="12">
        <f t="shared" si="2"/>
        <v>0</v>
      </c>
      <c r="J12" s="12">
        <f t="shared" si="2"/>
        <v>0</v>
      </c>
      <c r="K12" s="12">
        <f t="shared" si="2"/>
        <v>0</v>
      </c>
      <c r="L12" s="12">
        <f t="shared" si="2"/>
        <v>0</v>
      </c>
    </row>
    <row r="13" spans="1:12" ht="12.75">
      <c r="A13" s="42" t="s">
        <v>29</v>
      </c>
      <c r="B13" s="43"/>
      <c r="C13" s="44">
        <f>Operating!G47</f>
        <v>0</v>
      </c>
      <c r="D13" s="44">
        <f aca="true" t="shared" si="3" ref="D13:L13">ROUND((C13*(1+$F$4)),0)</f>
        <v>0</v>
      </c>
      <c r="E13" s="44">
        <f t="shared" si="3"/>
        <v>0</v>
      </c>
      <c r="F13" s="44">
        <f t="shared" si="3"/>
        <v>0</v>
      </c>
      <c r="G13" s="44">
        <f t="shared" si="3"/>
        <v>0</v>
      </c>
      <c r="H13" s="44">
        <f t="shared" si="3"/>
        <v>0</v>
      </c>
      <c r="I13" s="44">
        <f t="shared" si="3"/>
        <v>0</v>
      </c>
      <c r="J13" s="44">
        <f t="shared" si="3"/>
        <v>0</v>
      </c>
      <c r="K13" s="44">
        <f t="shared" si="3"/>
        <v>0</v>
      </c>
      <c r="L13" s="44">
        <f t="shared" si="3"/>
        <v>0</v>
      </c>
    </row>
    <row r="14" spans="1:12" ht="12.75">
      <c r="A14" s="9" t="s">
        <v>64</v>
      </c>
      <c r="B14" s="38"/>
      <c r="C14" s="12">
        <f>Operating!G57</f>
        <v>0</v>
      </c>
      <c r="D14" s="12">
        <f aca="true" t="shared" si="4" ref="D14:L14">ROUND((C14*(1+$F$4)),0)</f>
        <v>0</v>
      </c>
      <c r="E14" s="12">
        <f t="shared" si="4"/>
        <v>0</v>
      </c>
      <c r="F14" s="12">
        <f t="shared" si="4"/>
        <v>0</v>
      </c>
      <c r="G14" s="12">
        <f t="shared" si="4"/>
        <v>0</v>
      </c>
      <c r="H14" s="12">
        <f t="shared" si="4"/>
        <v>0</v>
      </c>
      <c r="I14" s="12">
        <f t="shared" si="4"/>
        <v>0</v>
      </c>
      <c r="J14" s="12">
        <f t="shared" si="4"/>
        <v>0</v>
      </c>
      <c r="K14" s="12">
        <f t="shared" si="4"/>
        <v>0</v>
      </c>
      <c r="L14" s="12">
        <f t="shared" si="4"/>
        <v>0</v>
      </c>
    </row>
    <row r="15" spans="1:12" ht="12.75">
      <c r="A15" s="42" t="s">
        <v>65</v>
      </c>
      <c r="B15" s="43"/>
      <c r="C15" s="44">
        <f>Operating!G62</f>
        <v>0</v>
      </c>
      <c r="D15" s="44">
        <f aca="true" t="shared" si="5" ref="D15:L15">ROUND((C15*(1+$F$4)),0)</f>
        <v>0</v>
      </c>
      <c r="E15" s="44">
        <f t="shared" si="5"/>
        <v>0</v>
      </c>
      <c r="F15" s="44">
        <f t="shared" si="5"/>
        <v>0</v>
      </c>
      <c r="G15" s="44">
        <f t="shared" si="5"/>
        <v>0</v>
      </c>
      <c r="H15" s="44">
        <f t="shared" si="5"/>
        <v>0</v>
      </c>
      <c r="I15" s="44">
        <f t="shared" si="5"/>
        <v>0</v>
      </c>
      <c r="J15" s="44">
        <f t="shared" si="5"/>
        <v>0</v>
      </c>
      <c r="K15" s="44">
        <f t="shared" si="5"/>
        <v>0</v>
      </c>
      <c r="L15" s="44">
        <f t="shared" si="5"/>
        <v>0</v>
      </c>
    </row>
    <row r="16" spans="1:12" s="19" customFormat="1" ht="12.75">
      <c r="A16" s="11" t="s">
        <v>66</v>
      </c>
      <c r="B16" s="39"/>
      <c r="C16" s="13">
        <f aca="true" t="shared" si="6" ref="C16:L16">SUM(C11:C15)</f>
        <v>0</v>
      </c>
      <c r="D16" s="13">
        <f t="shared" si="6"/>
        <v>0</v>
      </c>
      <c r="E16" s="13">
        <f t="shared" si="6"/>
        <v>0</v>
      </c>
      <c r="F16" s="13">
        <f t="shared" si="6"/>
        <v>0</v>
      </c>
      <c r="G16" s="13">
        <f t="shared" si="6"/>
        <v>0</v>
      </c>
      <c r="H16" s="13">
        <f t="shared" si="6"/>
        <v>0</v>
      </c>
      <c r="I16" s="13">
        <f t="shared" si="6"/>
        <v>0</v>
      </c>
      <c r="J16" s="13">
        <f t="shared" si="6"/>
        <v>0</v>
      </c>
      <c r="K16" s="13">
        <f t="shared" si="6"/>
        <v>0</v>
      </c>
      <c r="L16" s="13">
        <f t="shared" si="6"/>
        <v>0</v>
      </c>
    </row>
    <row r="17" spans="3:12" ht="12.75">
      <c r="C17" s="2"/>
      <c r="D17" s="2"/>
      <c r="E17" s="2"/>
      <c r="F17" s="2"/>
      <c r="G17" s="2"/>
      <c r="H17" s="2"/>
      <c r="I17" s="2"/>
      <c r="J17" s="2"/>
      <c r="K17" s="2"/>
      <c r="L17" s="2"/>
    </row>
    <row r="18" spans="1:12" s="51" customFormat="1" ht="15">
      <c r="A18" s="48" t="s">
        <v>119</v>
      </c>
      <c r="B18" s="49"/>
      <c r="C18" s="50">
        <f aca="true" t="shared" si="7" ref="C18:L18">C8-C16</f>
        <v>0</v>
      </c>
      <c r="D18" s="50">
        <f t="shared" si="7"/>
        <v>0</v>
      </c>
      <c r="E18" s="50">
        <f t="shared" si="7"/>
        <v>0</v>
      </c>
      <c r="F18" s="50">
        <f t="shared" si="7"/>
        <v>0</v>
      </c>
      <c r="G18" s="50">
        <f t="shared" si="7"/>
        <v>0</v>
      </c>
      <c r="H18" s="50">
        <f t="shared" si="7"/>
        <v>0</v>
      </c>
      <c r="I18" s="50">
        <f t="shared" si="7"/>
        <v>0</v>
      </c>
      <c r="J18" s="50">
        <f t="shared" si="7"/>
        <v>0</v>
      </c>
      <c r="K18" s="50">
        <f t="shared" si="7"/>
        <v>0</v>
      </c>
      <c r="L18" s="50">
        <f t="shared" si="7"/>
        <v>0</v>
      </c>
    </row>
    <row r="19" spans="3:12" ht="12.75">
      <c r="C19" s="2"/>
      <c r="D19" s="2"/>
      <c r="E19" s="2"/>
      <c r="F19" s="2"/>
      <c r="G19" s="2"/>
      <c r="H19" s="2"/>
      <c r="I19" s="2"/>
      <c r="J19" s="2"/>
      <c r="K19" s="2"/>
      <c r="L19" s="2"/>
    </row>
    <row r="20" spans="1:12" ht="12.75">
      <c r="A20" s="9" t="s">
        <v>118</v>
      </c>
      <c r="B20" s="38"/>
      <c r="C20" s="12">
        <f>Operating!G71+Operating!G72</f>
        <v>0</v>
      </c>
      <c r="D20" s="12">
        <f aca="true" t="shared" si="8" ref="D20:L20">+C20</f>
        <v>0</v>
      </c>
      <c r="E20" s="12">
        <f t="shared" si="8"/>
        <v>0</v>
      </c>
      <c r="F20" s="12">
        <f t="shared" si="8"/>
        <v>0</v>
      </c>
      <c r="G20" s="12">
        <f t="shared" si="8"/>
        <v>0</v>
      </c>
      <c r="H20" s="12">
        <f t="shared" si="8"/>
        <v>0</v>
      </c>
      <c r="I20" s="12">
        <f t="shared" si="8"/>
        <v>0</v>
      </c>
      <c r="J20" s="12">
        <f t="shared" si="8"/>
        <v>0</v>
      </c>
      <c r="K20" s="12">
        <f t="shared" si="8"/>
        <v>0</v>
      </c>
      <c r="L20" s="12">
        <f t="shared" si="8"/>
        <v>0</v>
      </c>
    </row>
    <row r="21" spans="1:12" ht="12.75">
      <c r="A21" s="42" t="s">
        <v>87</v>
      </c>
      <c r="B21" s="43"/>
      <c r="C21" s="45" t="e">
        <f>ROUND(Operating!G74,4)</f>
        <v>#DIV/0!</v>
      </c>
      <c r="D21" s="45" t="e">
        <f aca="true" t="shared" si="9" ref="D21:L21">+C21</f>
        <v>#DIV/0!</v>
      </c>
      <c r="E21" s="45" t="e">
        <f t="shared" si="9"/>
        <v>#DIV/0!</v>
      </c>
      <c r="F21" s="45" t="e">
        <f t="shared" si="9"/>
        <v>#DIV/0!</v>
      </c>
      <c r="G21" s="45" t="e">
        <f t="shared" si="9"/>
        <v>#DIV/0!</v>
      </c>
      <c r="H21" s="45" t="e">
        <f t="shared" si="9"/>
        <v>#DIV/0!</v>
      </c>
      <c r="I21" s="45" t="e">
        <f t="shared" si="9"/>
        <v>#DIV/0!</v>
      </c>
      <c r="J21" s="45" t="e">
        <f t="shared" si="9"/>
        <v>#DIV/0!</v>
      </c>
      <c r="K21" s="45" t="e">
        <f t="shared" si="9"/>
        <v>#DIV/0!</v>
      </c>
      <c r="L21" s="45" t="e">
        <f t="shared" si="9"/>
        <v>#DIV/0!</v>
      </c>
    </row>
    <row r="23" spans="1:12" s="8" customFormat="1" ht="15">
      <c r="A23" s="33" t="s">
        <v>117</v>
      </c>
      <c r="B23" s="40"/>
      <c r="C23" s="81" t="e">
        <f aca="true" t="shared" si="10" ref="C23:L23">C18-C20-C21</f>
        <v>#DIV/0!</v>
      </c>
      <c r="D23" s="81" t="e">
        <f t="shared" si="10"/>
        <v>#DIV/0!</v>
      </c>
      <c r="E23" s="81" t="e">
        <f t="shared" si="10"/>
        <v>#DIV/0!</v>
      </c>
      <c r="F23" s="81" t="e">
        <f t="shared" si="10"/>
        <v>#DIV/0!</v>
      </c>
      <c r="G23" s="81" t="e">
        <f t="shared" si="10"/>
        <v>#DIV/0!</v>
      </c>
      <c r="H23" s="81" t="e">
        <f t="shared" si="10"/>
        <v>#DIV/0!</v>
      </c>
      <c r="I23" s="81" t="e">
        <f t="shared" si="10"/>
        <v>#DIV/0!</v>
      </c>
      <c r="J23" s="81" t="e">
        <f t="shared" si="10"/>
        <v>#DIV/0!</v>
      </c>
      <c r="K23" s="81" t="e">
        <f t="shared" si="10"/>
        <v>#DIV/0!</v>
      </c>
      <c r="L23" s="81" t="e">
        <f t="shared" si="10"/>
        <v>#DIV/0!</v>
      </c>
    </row>
    <row r="26" spans="1:12" s="8" customFormat="1" ht="15">
      <c r="A26" s="8" t="s">
        <v>0</v>
      </c>
      <c r="C26" s="47" t="s">
        <v>77</v>
      </c>
      <c r="D26" s="47" t="s">
        <v>78</v>
      </c>
      <c r="E26" s="47" t="s">
        <v>79</v>
      </c>
      <c r="F26" s="47" t="s">
        <v>80</v>
      </c>
      <c r="G26" s="47" t="s">
        <v>81</v>
      </c>
      <c r="H26" s="47" t="s">
        <v>82</v>
      </c>
      <c r="I26" s="47" t="s">
        <v>83</v>
      </c>
      <c r="J26" s="47" t="s">
        <v>84</v>
      </c>
      <c r="K26" s="47" t="s">
        <v>85</v>
      </c>
      <c r="L26" s="47" t="s">
        <v>86</v>
      </c>
    </row>
    <row r="27" spans="1:12" s="56" customFormat="1" ht="12.75">
      <c r="A27" s="53" t="s">
        <v>63</v>
      </c>
      <c r="B27" s="54"/>
      <c r="C27" s="55">
        <f>ROUND((L8*(1+$B$4)),0)</f>
        <v>0</v>
      </c>
      <c r="D27" s="55">
        <f aca="true" t="shared" si="11" ref="D27:L27">ROUND((C27*(1+$B$4)),0)</f>
        <v>0</v>
      </c>
      <c r="E27" s="55">
        <f t="shared" si="11"/>
        <v>0</v>
      </c>
      <c r="F27" s="55">
        <f t="shared" si="11"/>
        <v>0</v>
      </c>
      <c r="G27" s="55">
        <f t="shared" si="11"/>
        <v>0</v>
      </c>
      <c r="H27" s="55">
        <f t="shared" si="11"/>
        <v>0</v>
      </c>
      <c r="I27" s="55">
        <f t="shared" si="11"/>
        <v>0</v>
      </c>
      <c r="J27" s="55">
        <f t="shared" si="11"/>
        <v>0</v>
      </c>
      <c r="K27" s="55">
        <f t="shared" si="11"/>
        <v>0</v>
      </c>
      <c r="L27" s="55">
        <f t="shared" si="11"/>
        <v>0</v>
      </c>
    </row>
    <row r="28" spans="3:12" ht="12.75">
      <c r="C28" s="2"/>
      <c r="D28" s="2"/>
      <c r="E28" s="2"/>
      <c r="F28" s="2"/>
      <c r="G28" s="2"/>
      <c r="H28" s="2"/>
      <c r="I28" s="2"/>
      <c r="J28" s="2"/>
      <c r="K28" s="2"/>
      <c r="L28" s="2"/>
    </row>
    <row r="29" spans="1:12" ht="15">
      <c r="A29" s="8" t="s">
        <v>12</v>
      </c>
      <c r="C29" s="2"/>
      <c r="D29" s="2"/>
      <c r="E29" s="2"/>
      <c r="F29" s="2"/>
      <c r="G29" s="2"/>
      <c r="H29" s="2"/>
      <c r="I29" s="2"/>
      <c r="J29" s="2"/>
      <c r="K29" s="2"/>
      <c r="L29" s="2"/>
    </row>
    <row r="30" spans="1:12" ht="12.75">
      <c r="A30" s="42" t="s">
        <v>13</v>
      </c>
      <c r="B30" s="43"/>
      <c r="C30" s="44">
        <f>ROUND((L11*(1+$F$4)),0)</f>
        <v>0</v>
      </c>
      <c r="D30" s="44">
        <f aca="true" t="shared" si="12" ref="D30:L30">ROUND((C30*(1+$F$4)),0)</f>
        <v>0</v>
      </c>
      <c r="E30" s="44">
        <f t="shared" si="12"/>
        <v>0</v>
      </c>
      <c r="F30" s="44">
        <f t="shared" si="12"/>
        <v>0</v>
      </c>
      <c r="G30" s="44">
        <f t="shared" si="12"/>
        <v>0</v>
      </c>
      <c r="H30" s="44">
        <f t="shared" si="12"/>
        <v>0</v>
      </c>
      <c r="I30" s="44">
        <f t="shared" si="12"/>
        <v>0</v>
      </c>
      <c r="J30" s="44">
        <f t="shared" si="12"/>
        <v>0</v>
      </c>
      <c r="K30" s="44">
        <f t="shared" si="12"/>
        <v>0</v>
      </c>
      <c r="L30" s="44">
        <f t="shared" si="12"/>
        <v>0</v>
      </c>
    </row>
    <row r="31" spans="1:12" ht="12.75">
      <c r="A31" s="9" t="s">
        <v>22</v>
      </c>
      <c r="B31" s="38"/>
      <c r="C31" s="12">
        <f>ROUND((L12*(1+$F$4)),0)</f>
        <v>0</v>
      </c>
      <c r="D31" s="12">
        <f aca="true" t="shared" si="13" ref="D31:L31">ROUND((C31*(1+$F$4)),0)</f>
        <v>0</v>
      </c>
      <c r="E31" s="12">
        <f t="shared" si="13"/>
        <v>0</v>
      </c>
      <c r="F31" s="12">
        <f t="shared" si="13"/>
        <v>0</v>
      </c>
      <c r="G31" s="12">
        <f t="shared" si="13"/>
        <v>0</v>
      </c>
      <c r="H31" s="12">
        <f t="shared" si="13"/>
        <v>0</v>
      </c>
      <c r="I31" s="12">
        <f t="shared" si="13"/>
        <v>0</v>
      </c>
      <c r="J31" s="12">
        <f t="shared" si="13"/>
        <v>0</v>
      </c>
      <c r="K31" s="12">
        <f t="shared" si="13"/>
        <v>0</v>
      </c>
      <c r="L31" s="12">
        <f t="shared" si="13"/>
        <v>0</v>
      </c>
    </row>
    <row r="32" spans="1:12" ht="12.75">
      <c r="A32" s="42" t="s">
        <v>29</v>
      </c>
      <c r="B32" s="43"/>
      <c r="C32" s="44">
        <f>ROUND((L13*(1+$F$4)),0)</f>
        <v>0</v>
      </c>
      <c r="D32" s="44">
        <f aca="true" t="shared" si="14" ref="D32:L32">ROUND((C32*(1+$F$4)),0)</f>
        <v>0</v>
      </c>
      <c r="E32" s="44">
        <f t="shared" si="14"/>
        <v>0</v>
      </c>
      <c r="F32" s="44">
        <f t="shared" si="14"/>
        <v>0</v>
      </c>
      <c r="G32" s="44">
        <f t="shared" si="14"/>
        <v>0</v>
      </c>
      <c r="H32" s="44">
        <f t="shared" si="14"/>
        <v>0</v>
      </c>
      <c r="I32" s="44">
        <f t="shared" si="14"/>
        <v>0</v>
      </c>
      <c r="J32" s="44">
        <f t="shared" si="14"/>
        <v>0</v>
      </c>
      <c r="K32" s="44">
        <f t="shared" si="14"/>
        <v>0</v>
      </c>
      <c r="L32" s="44">
        <f t="shared" si="14"/>
        <v>0</v>
      </c>
    </row>
    <row r="33" spans="1:12" ht="12.75">
      <c r="A33" s="9" t="s">
        <v>64</v>
      </c>
      <c r="B33" s="38"/>
      <c r="C33" s="12">
        <f>ROUND((L14*(1+$F$4)),0)</f>
        <v>0</v>
      </c>
      <c r="D33" s="12">
        <f aca="true" t="shared" si="15" ref="D33:L33">ROUND((C33*(1+$F$4)),0)</f>
        <v>0</v>
      </c>
      <c r="E33" s="12">
        <f t="shared" si="15"/>
        <v>0</v>
      </c>
      <c r="F33" s="12">
        <f t="shared" si="15"/>
        <v>0</v>
      </c>
      <c r="G33" s="12">
        <f t="shared" si="15"/>
        <v>0</v>
      </c>
      <c r="H33" s="12">
        <f t="shared" si="15"/>
        <v>0</v>
      </c>
      <c r="I33" s="12">
        <f t="shared" si="15"/>
        <v>0</v>
      </c>
      <c r="J33" s="12">
        <f t="shared" si="15"/>
        <v>0</v>
      </c>
      <c r="K33" s="12">
        <f t="shared" si="15"/>
        <v>0</v>
      </c>
      <c r="L33" s="12">
        <f t="shared" si="15"/>
        <v>0</v>
      </c>
    </row>
    <row r="34" spans="1:12" ht="12.75">
      <c r="A34" s="42" t="s">
        <v>65</v>
      </c>
      <c r="B34" s="43"/>
      <c r="C34" s="44">
        <f>ROUND((L15*(1+$F$4)),0)</f>
        <v>0</v>
      </c>
      <c r="D34" s="44">
        <f aca="true" t="shared" si="16" ref="D34:L34">ROUND((C34*(1+$F$4)),0)</f>
        <v>0</v>
      </c>
      <c r="E34" s="44">
        <f t="shared" si="16"/>
        <v>0</v>
      </c>
      <c r="F34" s="44">
        <f t="shared" si="16"/>
        <v>0</v>
      </c>
      <c r="G34" s="44">
        <f t="shared" si="16"/>
        <v>0</v>
      </c>
      <c r="H34" s="44">
        <f t="shared" si="16"/>
        <v>0</v>
      </c>
      <c r="I34" s="44">
        <f t="shared" si="16"/>
        <v>0</v>
      </c>
      <c r="J34" s="44">
        <f t="shared" si="16"/>
        <v>0</v>
      </c>
      <c r="K34" s="44">
        <f t="shared" si="16"/>
        <v>0</v>
      </c>
      <c r="L34" s="44">
        <f t="shared" si="16"/>
        <v>0</v>
      </c>
    </row>
    <row r="35" spans="1:12" s="19" customFormat="1" ht="12.75">
      <c r="A35" s="11" t="s">
        <v>66</v>
      </c>
      <c r="B35" s="39"/>
      <c r="C35" s="13">
        <f aca="true" t="shared" si="17" ref="C35:L35">SUM(C30:C34)</f>
        <v>0</v>
      </c>
      <c r="D35" s="13">
        <f t="shared" si="17"/>
        <v>0</v>
      </c>
      <c r="E35" s="13">
        <f t="shared" si="17"/>
        <v>0</v>
      </c>
      <c r="F35" s="13">
        <f t="shared" si="17"/>
        <v>0</v>
      </c>
      <c r="G35" s="13">
        <f t="shared" si="17"/>
        <v>0</v>
      </c>
      <c r="H35" s="13">
        <f t="shared" si="17"/>
        <v>0</v>
      </c>
      <c r="I35" s="13">
        <f t="shared" si="17"/>
        <v>0</v>
      </c>
      <c r="J35" s="13">
        <f t="shared" si="17"/>
        <v>0</v>
      </c>
      <c r="K35" s="13">
        <f t="shared" si="17"/>
        <v>0</v>
      </c>
      <c r="L35" s="13">
        <f t="shared" si="17"/>
        <v>0</v>
      </c>
    </row>
    <row r="36" spans="3:12" ht="12.75">
      <c r="C36" s="2"/>
      <c r="D36" s="2"/>
      <c r="E36" s="2"/>
      <c r="F36" s="2"/>
      <c r="G36" s="2"/>
      <c r="H36" s="2"/>
      <c r="I36" s="2"/>
      <c r="J36" s="2"/>
      <c r="K36" s="2"/>
      <c r="L36" s="2"/>
    </row>
    <row r="37" spans="3:12" ht="12.75">
      <c r="C37" s="2"/>
      <c r="D37" s="2"/>
      <c r="E37" s="2"/>
      <c r="F37" s="2"/>
      <c r="G37" s="2"/>
      <c r="H37" s="2"/>
      <c r="I37" s="2"/>
      <c r="J37" s="2"/>
      <c r="K37" s="2"/>
      <c r="L37" s="2"/>
    </row>
    <row r="38" spans="1:12" s="52" customFormat="1" ht="15">
      <c r="A38" s="48" t="s">
        <v>119</v>
      </c>
      <c r="B38" s="49"/>
      <c r="C38" s="50">
        <f aca="true" t="shared" si="18" ref="C38:L38">C27-C35</f>
        <v>0</v>
      </c>
      <c r="D38" s="50">
        <f t="shared" si="18"/>
        <v>0</v>
      </c>
      <c r="E38" s="50">
        <f t="shared" si="18"/>
        <v>0</v>
      </c>
      <c r="F38" s="50">
        <f t="shared" si="18"/>
        <v>0</v>
      </c>
      <c r="G38" s="50">
        <f t="shared" si="18"/>
        <v>0</v>
      </c>
      <c r="H38" s="50">
        <f t="shared" si="18"/>
        <v>0</v>
      </c>
      <c r="I38" s="50">
        <f t="shared" si="18"/>
        <v>0</v>
      </c>
      <c r="J38" s="50">
        <f t="shared" si="18"/>
        <v>0</v>
      </c>
      <c r="K38" s="50">
        <f t="shared" si="18"/>
        <v>0</v>
      </c>
      <c r="L38" s="50">
        <f t="shared" si="18"/>
        <v>0</v>
      </c>
    </row>
    <row r="39" spans="3:12" ht="12.75">
      <c r="C39" s="2"/>
      <c r="D39" s="2"/>
      <c r="E39" s="2"/>
      <c r="F39" s="2"/>
      <c r="G39" s="2"/>
      <c r="H39" s="2"/>
      <c r="I39" s="2"/>
      <c r="J39" s="2"/>
      <c r="K39" s="2"/>
      <c r="L39" s="2"/>
    </row>
    <row r="40" spans="1:12" ht="12.75">
      <c r="A40" s="9" t="s">
        <v>118</v>
      </c>
      <c r="B40" s="38"/>
      <c r="C40" s="12">
        <f>+L20</f>
        <v>0</v>
      </c>
      <c r="D40" s="12">
        <f aca="true" t="shared" si="19" ref="D40:L40">+C40</f>
        <v>0</v>
      </c>
      <c r="E40" s="12">
        <f t="shared" si="19"/>
        <v>0</v>
      </c>
      <c r="F40" s="12">
        <f t="shared" si="19"/>
        <v>0</v>
      </c>
      <c r="G40" s="12">
        <f t="shared" si="19"/>
        <v>0</v>
      </c>
      <c r="H40" s="12">
        <f t="shared" si="19"/>
        <v>0</v>
      </c>
      <c r="I40" s="12">
        <f t="shared" si="19"/>
        <v>0</v>
      </c>
      <c r="J40" s="12">
        <f t="shared" si="19"/>
        <v>0</v>
      </c>
      <c r="K40" s="12">
        <f t="shared" si="19"/>
        <v>0</v>
      </c>
      <c r="L40" s="12">
        <f t="shared" si="19"/>
        <v>0</v>
      </c>
    </row>
    <row r="41" spans="1:12" ht="12.75">
      <c r="A41" s="42" t="s">
        <v>87</v>
      </c>
      <c r="B41" s="43"/>
      <c r="C41" s="45" t="e">
        <f>+L21</f>
        <v>#DIV/0!</v>
      </c>
      <c r="D41" s="45" t="e">
        <f aca="true" t="shared" si="20" ref="D41:L41">+C41</f>
        <v>#DIV/0!</v>
      </c>
      <c r="E41" s="45" t="e">
        <f t="shared" si="20"/>
        <v>#DIV/0!</v>
      </c>
      <c r="F41" s="45" t="e">
        <f t="shared" si="20"/>
        <v>#DIV/0!</v>
      </c>
      <c r="G41" s="45" t="e">
        <f t="shared" si="20"/>
        <v>#DIV/0!</v>
      </c>
      <c r="H41" s="45" t="e">
        <f t="shared" si="20"/>
        <v>#DIV/0!</v>
      </c>
      <c r="I41" s="45" t="e">
        <f t="shared" si="20"/>
        <v>#DIV/0!</v>
      </c>
      <c r="J41" s="45" t="e">
        <f t="shared" si="20"/>
        <v>#DIV/0!</v>
      </c>
      <c r="K41" s="45" t="e">
        <f t="shared" si="20"/>
        <v>#DIV/0!</v>
      </c>
      <c r="L41" s="45" t="e">
        <f t="shared" si="20"/>
        <v>#DIV/0!</v>
      </c>
    </row>
    <row r="43" spans="1:12" s="8" customFormat="1" ht="15">
      <c r="A43" s="33" t="s">
        <v>117</v>
      </c>
      <c r="B43" s="41"/>
      <c r="C43" s="81" t="e">
        <f aca="true" t="shared" si="21" ref="C43:L43">C38-C40-C41</f>
        <v>#DIV/0!</v>
      </c>
      <c r="D43" s="81" t="e">
        <f t="shared" si="21"/>
        <v>#DIV/0!</v>
      </c>
      <c r="E43" s="81" t="e">
        <f t="shared" si="21"/>
        <v>#DIV/0!</v>
      </c>
      <c r="F43" s="81" t="e">
        <f t="shared" si="21"/>
        <v>#DIV/0!</v>
      </c>
      <c r="G43" s="81" t="e">
        <f t="shared" si="21"/>
        <v>#DIV/0!</v>
      </c>
      <c r="H43" s="81" t="e">
        <f t="shared" si="21"/>
        <v>#DIV/0!</v>
      </c>
      <c r="I43" s="81" t="e">
        <f t="shared" si="21"/>
        <v>#DIV/0!</v>
      </c>
      <c r="J43" s="81" t="e">
        <f t="shared" si="21"/>
        <v>#DIV/0!</v>
      </c>
      <c r="K43" s="81" t="e">
        <f t="shared" si="21"/>
        <v>#DIV/0!</v>
      </c>
      <c r="L43" s="81" t="e">
        <f t="shared" si="21"/>
        <v>#DIV/0!</v>
      </c>
    </row>
  </sheetData>
  <sheetProtection/>
  <mergeCells count="1">
    <mergeCell ref="A1:F1"/>
  </mergeCells>
  <printOptions/>
  <pageMargins left="0.5" right="0.5" top="1" bottom="1" header="0.5" footer="0.5"/>
  <pageSetup fitToHeight="1" fitToWidth="1" horizontalDpi="600" verticalDpi="600" orientation="landscape" scale="82" r:id="rId1"/>
  <headerFooter differentOddEven="1" alignWithMargins="0">
    <oddHeader>&amp;LPro Forma Single Family Rentals&amp;RSECTION III - EXHIBIT A</oddHeader>
  </headerFooter>
</worksheet>
</file>

<file path=xl/worksheets/sheet4.xml><?xml version="1.0" encoding="utf-8"?>
<worksheet xmlns="http://schemas.openxmlformats.org/spreadsheetml/2006/main" xmlns:r="http://schemas.openxmlformats.org/officeDocument/2006/relationships">
  <dimension ref="A1:A207"/>
  <sheetViews>
    <sheetView view="pageLayout" workbookViewId="0" topLeftCell="A1">
      <selection activeCell="A1" sqref="A1"/>
    </sheetView>
  </sheetViews>
  <sheetFormatPr defaultColWidth="9.140625" defaultRowHeight="12.75"/>
  <cols>
    <col min="1" max="1" width="119.7109375" style="0" customWidth="1"/>
  </cols>
  <sheetData>
    <row r="1" ht="12.75">
      <c r="A1" s="82"/>
    </row>
    <row r="2" ht="12.75">
      <c r="A2" s="60"/>
    </row>
    <row r="3" ht="12.75">
      <c r="A3" s="60"/>
    </row>
    <row r="4" ht="12.75">
      <c r="A4" s="60"/>
    </row>
    <row r="5" ht="12.75">
      <c r="A5" s="60"/>
    </row>
    <row r="6" ht="12.75">
      <c r="A6" s="60"/>
    </row>
    <row r="7" ht="12.75">
      <c r="A7" s="60"/>
    </row>
    <row r="8" ht="12.75">
      <c r="A8" s="60"/>
    </row>
    <row r="9" ht="12.75">
      <c r="A9" s="60"/>
    </row>
    <row r="10" ht="12.75">
      <c r="A10" s="60"/>
    </row>
    <row r="11" ht="12.75">
      <c r="A11" s="60"/>
    </row>
    <row r="12" ht="12.75">
      <c r="A12" s="60"/>
    </row>
    <row r="13" ht="12.75">
      <c r="A13" s="60"/>
    </row>
    <row r="14" ht="12.75">
      <c r="A14" s="60"/>
    </row>
    <row r="15" ht="12.75">
      <c r="A15" s="60"/>
    </row>
    <row r="16" ht="12.75">
      <c r="A16" s="60"/>
    </row>
    <row r="17" ht="12.75">
      <c r="A17" s="60"/>
    </row>
    <row r="18" ht="12.75">
      <c r="A18" s="60"/>
    </row>
    <row r="19" ht="12.75">
      <c r="A19" s="60"/>
    </row>
    <row r="20" ht="12.75">
      <c r="A20" s="60"/>
    </row>
    <row r="21" ht="12.75">
      <c r="A21" s="60"/>
    </row>
    <row r="22" ht="12.75">
      <c r="A22" s="60"/>
    </row>
    <row r="23" ht="12.75">
      <c r="A23" s="60"/>
    </row>
    <row r="24" ht="12.75">
      <c r="A24" s="60"/>
    </row>
    <row r="25" ht="12.75">
      <c r="A25" s="60"/>
    </row>
    <row r="26" ht="12.75">
      <c r="A26" s="60"/>
    </row>
    <row r="27" ht="12.75">
      <c r="A27" s="60"/>
    </row>
    <row r="28" ht="12.75">
      <c r="A28" s="60"/>
    </row>
    <row r="29" ht="12.75">
      <c r="A29" s="60"/>
    </row>
    <row r="30" ht="12.75">
      <c r="A30" s="60"/>
    </row>
    <row r="31" ht="12.75">
      <c r="A31" s="60"/>
    </row>
    <row r="32" ht="12.75">
      <c r="A32" s="60"/>
    </row>
    <row r="33" ht="12.75">
      <c r="A33" s="60"/>
    </row>
    <row r="34" ht="12.75">
      <c r="A34" s="60"/>
    </row>
    <row r="35" ht="12.75">
      <c r="A35" s="60"/>
    </row>
    <row r="36" ht="12.75">
      <c r="A36" s="60"/>
    </row>
    <row r="37" ht="12.75">
      <c r="A37" s="60"/>
    </row>
    <row r="38" ht="12.75">
      <c r="A38" s="60"/>
    </row>
    <row r="39" ht="12.75">
      <c r="A39" s="60"/>
    </row>
    <row r="40" ht="12.75">
      <c r="A40" s="60"/>
    </row>
    <row r="41" ht="12.75">
      <c r="A41" s="60"/>
    </row>
    <row r="42" ht="12.75">
      <c r="A42" s="60"/>
    </row>
    <row r="43" ht="12.75">
      <c r="A43" s="60"/>
    </row>
    <row r="44" ht="12.75">
      <c r="A44" s="60"/>
    </row>
    <row r="45" ht="12.75">
      <c r="A45" s="60"/>
    </row>
    <row r="46" ht="12.75">
      <c r="A46" s="60"/>
    </row>
    <row r="47" ht="12.75">
      <c r="A47" s="60"/>
    </row>
    <row r="48" ht="12.75">
      <c r="A48" s="60"/>
    </row>
    <row r="49" ht="12.75">
      <c r="A49" s="60"/>
    </row>
    <row r="50" ht="12.75">
      <c r="A50" s="60"/>
    </row>
    <row r="51" ht="12.75">
      <c r="A51" s="60"/>
    </row>
    <row r="52" ht="12.75">
      <c r="A52" s="60"/>
    </row>
    <row r="53" ht="12.75">
      <c r="A53" s="60"/>
    </row>
    <row r="54" ht="12.75">
      <c r="A54" s="60"/>
    </row>
    <row r="55" ht="12.75">
      <c r="A55" s="60"/>
    </row>
    <row r="56" ht="12.75">
      <c r="A56" s="60"/>
    </row>
    <row r="57" ht="12.75">
      <c r="A57" s="60"/>
    </row>
    <row r="58" ht="12.75">
      <c r="A58" s="60"/>
    </row>
    <row r="59" ht="12.75">
      <c r="A59" s="60"/>
    </row>
    <row r="60" ht="12.75">
      <c r="A60" s="60"/>
    </row>
    <row r="61" ht="12.75">
      <c r="A61" s="60"/>
    </row>
    <row r="62" ht="12.75">
      <c r="A62" s="60"/>
    </row>
    <row r="63" ht="12.75">
      <c r="A63" s="60"/>
    </row>
    <row r="64" ht="12.75">
      <c r="A64" s="60"/>
    </row>
    <row r="65" ht="12.75">
      <c r="A65" s="60"/>
    </row>
    <row r="66" ht="12.75">
      <c r="A66" s="60"/>
    </row>
    <row r="67" ht="12.75">
      <c r="A67" s="60"/>
    </row>
    <row r="68" ht="12.75">
      <c r="A68" s="60"/>
    </row>
    <row r="69" ht="12.75">
      <c r="A69" s="60"/>
    </row>
    <row r="70" ht="12.75">
      <c r="A70" s="60"/>
    </row>
    <row r="71" ht="12.75">
      <c r="A71" s="60"/>
    </row>
    <row r="72" ht="12.75">
      <c r="A72" s="60"/>
    </row>
    <row r="73" ht="12.75">
      <c r="A73" s="60"/>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row r="98" ht="12.75">
      <c r="A98" s="60"/>
    </row>
    <row r="99" ht="12.75">
      <c r="A99" s="60"/>
    </row>
    <row r="100" ht="12.75">
      <c r="A100" s="60"/>
    </row>
    <row r="101" ht="12.75">
      <c r="A101" s="60"/>
    </row>
    <row r="102" ht="12.75">
      <c r="A102" s="60"/>
    </row>
    <row r="103" ht="12.75">
      <c r="A103" s="60"/>
    </row>
    <row r="104" ht="12.75">
      <c r="A104" s="60"/>
    </row>
    <row r="105" ht="12.75">
      <c r="A105" s="60"/>
    </row>
    <row r="106" ht="12.75">
      <c r="A106" s="60"/>
    </row>
    <row r="107" ht="12.75">
      <c r="A107" s="60"/>
    </row>
    <row r="108" ht="12.75">
      <c r="A108" s="60"/>
    </row>
    <row r="109" ht="12.75">
      <c r="A109" s="60"/>
    </row>
    <row r="110" ht="12.75">
      <c r="A110" s="60"/>
    </row>
    <row r="111" ht="12.75">
      <c r="A111" s="60"/>
    </row>
    <row r="112" ht="12.75">
      <c r="A112" s="60"/>
    </row>
    <row r="113" ht="12.75">
      <c r="A113" s="60"/>
    </row>
    <row r="114" ht="12.75">
      <c r="A114" s="60"/>
    </row>
    <row r="115" ht="12.75">
      <c r="A115" s="60"/>
    </row>
    <row r="116" ht="12.75">
      <c r="A116" s="60"/>
    </row>
    <row r="117" ht="12.75">
      <c r="A117" s="60"/>
    </row>
    <row r="118" ht="12.75">
      <c r="A118" s="60"/>
    </row>
    <row r="119" ht="12.75">
      <c r="A119" s="60"/>
    </row>
    <row r="120" ht="12.75">
      <c r="A120" s="60"/>
    </row>
    <row r="121" ht="12.75">
      <c r="A121" s="60"/>
    </row>
    <row r="122" ht="12.75">
      <c r="A122" s="60"/>
    </row>
    <row r="123" ht="12.75">
      <c r="A123" s="60"/>
    </row>
    <row r="124" ht="12.75">
      <c r="A124" s="60"/>
    </row>
    <row r="125" ht="12.75">
      <c r="A125" s="60"/>
    </row>
    <row r="126" ht="12.75">
      <c r="A126" s="60"/>
    </row>
    <row r="127" ht="12.75">
      <c r="A127" s="60"/>
    </row>
    <row r="128" ht="12.75">
      <c r="A128" s="60"/>
    </row>
    <row r="129" ht="12.75">
      <c r="A129" s="60"/>
    </row>
    <row r="130" ht="12.75">
      <c r="A130" s="60"/>
    </row>
    <row r="131" ht="12.75">
      <c r="A131" s="60"/>
    </row>
    <row r="132" ht="12.75">
      <c r="A132" s="60"/>
    </row>
    <row r="133" ht="12.75">
      <c r="A133" s="60"/>
    </row>
    <row r="134" ht="12.75">
      <c r="A134" s="60"/>
    </row>
    <row r="135" ht="12.75">
      <c r="A135" s="60"/>
    </row>
    <row r="136" ht="12.75">
      <c r="A136" s="60"/>
    </row>
    <row r="137" ht="12.75">
      <c r="A137" s="60"/>
    </row>
    <row r="138" ht="12.75">
      <c r="A138" s="60"/>
    </row>
    <row r="139" ht="12.75">
      <c r="A139" s="60"/>
    </row>
    <row r="140" ht="12.75">
      <c r="A140" s="60"/>
    </row>
    <row r="141" ht="12.75">
      <c r="A141" s="60"/>
    </row>
    <row r="142" ht="12.75">
      <c r="A142" s="60"/>
    </row>
    <row r="143" ht="12.75">
      <c r="A143" s="60"/>
    </row>
    <row r="144" ht="12.75">
      <c r="A144" s="60"/>
    </row>
    <row r="145" ht="12.75">
      <c r="A145" s="60"/>
    </row>
    <row r="146" ht="12.75">
      <c r="A146" s="60"/>
    </row>
    <row r="147" ht="12.75">
      <c r="A147" s="60"/>
    </row>
    <row r="148" ht="12.75">
      <c r="A148" s="59"/>
    </row>
    <row r="149" ht="12.75">
      <c r="A149" s="59"/>
    </row>
    <row r="150" ht="12.75">
      <c r="A150" s="59"/>
    </row>
    <row r="151" ht="12.75">
      <c r="A151" s="59"/>
    </row>
    <row r="152" ht="12.75">
      <c r="A152" s="59"/>
    </row>
    <row r="153" ht="12.75">
      <c r="A153" s="59"/>
    </row>
    <row r="154" ht="12.75">
      <c r="A154" s="59"/>
    </row>
    <row r="155" ht="12.75">
      <c r="A155" s="59"/>
    </row>
    <row r="156" ht="12.75">
      <c r="A156" s="59"/>
    </row>
    <row r="157" ht="12.75">
      <c r="A157" s="59"/>
    </row>
    <row r="158" ht="12.75">
      <c r="A158" s="59"/>
    </row>
    <row r="159" ht="12.75">
      <c r="A159" s="59"/>
    </row>
    <row r="160" ht="12.75">
      <c r="A160" s="59"/>
    </row>
    <row r="161" ht="12.75">
      <c r="A161" s="59"/>
    </row>
    <row r="162" ht="12.75">
      <c r="A162" s="59"/>
    </row>
    <row r="163" ht="12.75">
      <c r="A163" s="59"/>
    </row>
    <row r="164" ht="12.75">
      <c r="A164" s="59"/>
    </row>
    <row r="165" ht="12.75">
      <c r="A165" s="59"/>
    </row>
    <row r="166" ht="12.75">
      <c r="A166" s="59"/>
    </row>
    <row r="167" ht="12.75">
      <c r="A167" s="59"/>
    </row>
    <row r="168" ht="12.75">
      <c r="A168" s="59"/>
    </row>
    <row r="169" ht="12.75">
      <c r="A169" s="59"/>
    </row>
    <row r="170" ht="12.75">
      <c r="A170" s="59"/>
    </row>
    <row r="171" ht="12.75">
      <c r="A171" s="59"/>
    </row>
    <row r="172" ht="12.75">
      <c r="A172" s="59"/>
    </row>
    <row r="173" ht="12.75">
      <c r="A173" s="59"/>
    </row>
    <row r="174" ht="12.75">
      <c r="A174" s="59"/>
    </row>
    <row r="175" ht="12.75">
      <c r="A175" s="59"/>
    </row>
    <row r="176" ht="12.75">
      <c r="A176" s="59"/>
    </row>
    <row r="177" ht="12.75">
      <c r="A177" s="59"/>
    </row>
    <row r="178" ht="12.75">
      <c r="A178" s="59"/>
    </row>
    <row r="179" ht="12.75">
      <c r="A179" s="59"/>
    </row>
    <row r="180" ht="12.75">
      <c r="A180" s="59"/>
    </row>
    <row r="181" ht="12.75">
      <c r="A181" s="59"/>
    </row>
    <row r="182" ht="12.75">
      <c r="A182" s="59"/>
    </row>
    <row r="183" ht="12.75">
      <c r="A183" s="59"/>
    </row>
    <row r="184" ht="12.75">
      <c r="A184" s="59"/>
    </row>
    <row r="185" ht="12.75">
      <c r="A185" s="59"/>
    </row>
    <row r="186" ht="12.75">
      <c r="A186" s="59"/>
    </row>
    <row r="187" ht="12.75">
      <c r="A187" s="59"/>
    </row>
    <row r="188" ht="12.75">
      <c r="A188" s="59"/>
    </row>
    <row r="189" ht="12.75">
      <c r="A189" s="59"/>
    </row>
    <row r="190" ht="12.75">
      <c r="A190" s="59"/>
    </row>
    <row r="191" ht="12.75">
      <c r="A191" s="59"/>
    </row>
    <row r="192" ht="12.75">
      <c r="A192" s="59"/>
    </row>
    <row r="193" ht="12.75">
      <c r="A193" s="59"/>
    </row>
    <row r="194" ht="12.75">
      <c r="A194" s="59"/>
    </row>
    <row r="195" ht="12.75">
      <c r="A195" s="59"/>
    </row>
    <row r="196" ht="12.75">
      <c r="A196" s="59"/>
    </row>
    <row r="197" ht="12.75">
      <c r="A197" s="59"/>
    </row>
    <row r="198" ht="12.75">
      <c r="A198" s="59"/>
    </row>
    <row r="199" ht="12.75">
      <c r="A199" s="59"/>
    </row>
    <row r="200" ht="12.75">
      <c r="A200" s="59"/>
    </row>
    <row r="201" ht="12.75">
      <c r="A201" s="59"/>
    </row>
    <row r="202" ht="12.75">
      <c r="A202" s="59"/>
    </row>
    <row r="203" ht="12.75">
      <c r="A203" s="59"/>
    </row>
    <row r="204" ht="12.75">
      <c r="A204" s="59"/>
    </row>
    <row r="205" ht="12.75">
      <c r="A205" s="59"/>
    </row>
    <row r="206" ht="12.75">
      <c r="A206" s="59"/>
    </row>
    <row r="207" ht="12.75">
      <c r="A207" s="59"/>
    </row>
  </sheetData>
  <sheetProtection/>
  <printOptions/>
  <pageMargins left="0.25" right="0.25" top="0.75" bottom="0.75" header="0.3" footer="0.3"/>
  <pageSetup horizontalDpi="600" verticalDpi="600" orientation="portrait" r:id="rId2"/>
  <headerFooter>
    <oddHeader>&amp;LSample Pro Forma Single Family Rentals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Enterprise Community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Pro Forma Single Family Rentals</dc:title>
  <dc:subject/>
  <dc:creator>Peter Werwath</dc:creator>
  <cp:keywords/>
  <dc:description/>
  <cp:lastModifiedBy>Fire-Training15</cp:lastModifiedBy>
  <cp:lastPrinted>2019-05-09T17:15:42Z</cp:lastPrinted>
  <dcterms:created xsi:type="dcterms:W3CDTF">2010-05-08T14:19:47Z</dcterms:created>
  <dcterms:modified xsi:type="dcterms:W3CDTF">2020-11-30T19:32:23Z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