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castx.sharepoint.com/sites/Finance/Finance Department Files/Finance/Transparency Stars/Debt Star/2024/"/>
    </mc:Choice>
  </mc:AlternateContent>
  <xr:revisionPtr revIDLastSave="98" documentId="8_{9EC5F2D4-D85F-4612-9512-F383617C5C74}" xr6:coauthVersionLast="47" xr6:coauthVersionMax="47" xr10:uidLastSave="{623C053F-0216-40B7-A773-3F277012F16D}"/>
  <bookViews>
    <workbookView xWindow="-28920" yWindow="-120" windowWidth="29040" windowHeight="15840" xr2:uid="{C618DAC9-BAD7-416B-8DB9-1DEE75CB54E8}"/>
  </bookViews>
  <sheets>
    <sheet name="Issue by issue Listing" sheetId="1" r:id="rId1"/>
  </sheets>
  <definedNames>
    <definedName name="_xlnm.Print_Area" localSheetId="0">'Issue by issue Listing'!$A$1:$J$16</definedName>
    <definedName name="TitleRegionEntityInformation..B4.3">#REF!</definedName>
    <definedName name="TitleRegionTotalTaxAdValorem..B17.3">#REF!</definedName>
    <definedName name="TitleRegionTotalTaxAdValoremPerCapita..B24.3">#REF!</definedName>
    <definedName name="TitleRegionTotalTaxRevDebt..B12.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7" i="1"/>
  <c r="H6" i="1"/>
  <c r="H5" i="1"/>
  <c r="H4" i="1"/>
  <c r="H12" i="1"/>
  <c r="H11" i="1"/>
  <c r="E15" i="1"/>
  <c r="F15" i="1"/>
  <c r="F9" i="1"/>
  <c r="E9" i="1"/>
  <c r="H8" i="1"/>
  <c r="G15" i="1" l="1"/>
  <c r="G9" i="1"/>
  <c r="E16" i="1"/>
  <c r="H15" i="1"/>
  <c r="F16" i="1"/>
  <c r="H9" i="1"/>
  <c r="G16" i="1" l="1"/>
  <c r="H16" i="1"/>
</calcChain>
</file>

<file path=xl/sharedStrings.xml><?xml version="1.0" encoding="utf-8"?>
<sst xmlns="http://schemas.openxmlformats.org/spreadsheetml/2006/main" count="52" uniqueCount="29">
  <si>
    <t>Issue</t>
  </si>
  <si>
    <t>Issue Date</t>
  </si>
  <si>
    <t>Maturity Date</t>
  </si>
  <si>
    <t>Payment Source</t>
  </si>
  <si>
    <t>Issued Principal Amount at Par</t>
  </si>
  <si>
    <t>Outstanding Interest</t>
  </si>
  <si>
    <t>Total  Debt Service</t>
  </si>
  <si>
    <t>S&amp;P Rating</t>
  </si>
  <si>
    <t>Purpose of Debt</t>
  </si>
  <si>
    <t>Outstanding General Debt Obligations</t>
  </si>
  <si>
    <t>Ad Valorem Tax</t>
  </si>
  <si>
    <t>TOTAL GENERAL OBLIGATION BONDS</t>
  </si>
  <si>
    <t>Outstanding Business-type Obligations</t>
  </si>
  <si>
    <t>Revenue</t>
  </si>
  <si>
    <t>TOTAL BUSINESS-TYPE OBLIGATIONS</t>
  </si>
  <si>
    <t>TOTAL DIRECT DEBT SERVICE REQUIREMENTS</t>
  </si>
  <si>
    <t>Certificates of Obligation Series 2007</t>
  </si>
  <si>
    <t>Certificates of Obligation Series 2017</t>
  </si>
  <si>
    <t>Certificates of Obligation Series 2019</t>
  </si>
  <si>
    <t>GO Refunding Series 2020</t>
  </si>
  <si>
    <t xml:space="preserve">Outstanding Principal  </t>
  </si>
  <si>
    <t>AA+</t>
  </si>
  <si>
    <t>Certificates of Obligation Series 2015</t>
  </si>
  <si>
    <t>Providing funds for permanent public improvements and for other public purposes including constructing street improvements, the purchase of materials, supplies, equipment, machinery, land, right-of-way related to street improvements and payment of professional services related to the construction and financing of aforementioned projects.</t>
  </si>
  <si>
    <t>Providing funds for permanent public improvements and for other public purposes including constructing street improvements, bridge improvements, the purchase of materials, supplies, equipment, machinery, land, right-of-way related to street improvements and payment of professional services related to the construction and financing of aforementioned projects.</t>
  </si>
  <si>
    <t>Refunding of the City's Certificates of obligations, Series 2011 general obligation for debt service savings; and to pay for certain costs of issuance.</t>
  </si>
  <si>
    <t>Refunding of the City's Certificates of obligations, Series 2011 revenue obligation for debt service savings; and to pay for certain costs of issuance.</t>
  </si>
  <si>
    <t>Providing funds for improving the city's utility system, the purchase of materials, supplies, equipment, machinery, land, right-of-way related to the improvements and payment of professional services related to the construction and financing of aforementioned projects.</t>
  </si>
  <si>
    <t>CITY OF LUCAS
Outstanding Direct Debt and Debt Service Requirements
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</si>
</sst>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42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164" fontId="0" fillId="0" borderId="0" xfId="1" applyNumberFormat="1" applyFont="1"/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42" fontId="4" fillId="3" borderId="4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2" fontId="4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justify" vertical="center" wrapText="1"/>
    </xf>
    <xf numFmtId="42" fontId="0" fillId="0" borderId="0" xfId="0" applyNumberFormat="1"/>
    <xf numFmtId="14" fontId="1" fillId="4" borderId="4" xfId="0" applyNumberFormat="1" applyFont="1" applyFill="1" applyBorder="1" applyAlignment="1">
      <alignment horizontal="center" vertical="center"/>
    </xf>
    <xf numFmtId="42" fontId="1" fillId="4" borderId="4" xfId="0" applyNumberFormat="1" applyFont="1" applyFill="1" applyBorder="1" applyAlignment="1">
      <alignment vertical="center"/>
    </xf>
    <xf numFmtId="44" fontId="0" fillId="0" borderId="0" xfId="2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11AE-0D91-4592-8491-CA8D96F5A636}">
  <sheetPr>
    <pageSetUpPr fitToPage="1"/>
  </sheetPr>
  <dimension ref="A1:N19"/>
  <sheetViews>
    <sheetView showGridLines="0" tabSelected="1" zoomScale="89" zoomScaleNormal="89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M11" sqref="M11"/>
    </sheetView>
  </sheetViews>
  <sheetFormatPr defaultRowHeight="15" x14ac:dyDescent="0.25"/>
  <cols>
    <col min="1" max="1" width="42.140625" customWidth="1"/>
    <col min="2" max="2" width="11.7109375" bestFit="1" customWidth="1"/>
    <col min="3" max="3" width="11.28515625" bestFit="1" customWidth="1"/>
    <col min="4" max="4" width="15.140625" bestFit="1" customWidth="1"/>
    <col min="5" max="5" width="16.7109375" customWidth="1"/>
    <col min="6" max="6" width="20.28515625" customWidth="1"/>
    <col min="7" max="7" width="14.140625" bestFit="1" customWidth="1"/>
    <col min="8" max="8" width="14.28515625" bestFit="1" customWidth="1"/>
    <col min="9" max="9" width="6.28515625" bestFit="1" customWidth="1"/>
    <col min="10" max="10" width="94.42578125" customWidth="1"/>
    <col min="12" max="12" width="15.28515625" bestFit="1" customWidth="1"/>
    <col min="13" max="13" width="31.140625" bestFit="1" customWidth="1"/>
    <col min="14" max="14" width="11.28515625" bestFit="1" customWidth="1"/>
  </cols>
  <sheetData>
    <row r="1" spans="1:14" ht="43.5" customHeight="1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6"/>
    </row>
    <row r="2" spans="1:14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20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4" x14ac:dyDescent="0.25">
      <c r="A3" s="2" t="s">
        <v>9</v>
      </c>
      <c r="B3" s="3"/>
      <c r="C3" s="3"/>
      <c r="D3" s="3"/>
      <c r="E3" s="4"/>
      <c r="F3" s="4"/>
      <c r="G3" s="4"/>
      <c r="H3" s="4"/>
      <c r="I3" s="4"/>
      <c r="J3" s="5"/>
    </row>
    <row r="4" spans="1:14" ht="60" x14ac:dyDescent="0.25">
      <c r="A4" s="6" t="s">
        <v>16</v>
      </c>
      <c r="B4" s="7">
        <v>39309</v>
      </c>
      <c r="C4" s="21">
        <v>46419</v>
      </c>
      <c r="D4" s="21" t="s">
        <v>10</v>
      </c>
      <c r="E4" s="22">
        <v>2500000</v>
      </c>
      <c r="F4" s="22">
        <v>300000</v>
      </c>
      <c r="G4" s="22">
        <v>19125</v>
      </c>
      <c r="H4" s="22">
        <f t="shared" ref="H4:H8" si="0">F4+G4</f>
        <v>319125</v>
      </c>
      <c r="I4" s="9" t="s">
        <v>21</v>
      </c>
      <c r="J4" s="10" t="s">
        <v>23</v>
      </c>
      <c r="N4" s="11"/>
    </row>
    <row r="5" spans="1:14" ht="60" x14ac:dyDescent="0.25">
      <c r="A5" s="6" t="s">
        <v>22</v>
      </c>
      <c r="B5" s="8">
        <v>42170</v>
      </c>
      <c r="C5" s="21">
        <v>47515</v>
      </c>
      <c r="D5" s="21" t="s">
        <v>10</v>
      </c>
      <c r="E5" s="22">
        <v>2000000</v>
      </c>
      <c r="F5" s="22">
        <v>885000</v>
      </c>
      <c r="G5" s="22">
        <v>82275</v>
      </c>
      <c r="H5" s="22">
        <f t="shared" si="0"/>
        <v>967275</v>
      </c>
      <c r="I5" s="9" t="s">
        <v>21</v>
      </c>
      <c r="J5" s="10" t="s">
        <v>24</v>
      </c>
    </row>
    <row r="6" spans="1:14" ht="60" x14ac:dyDescent="0.25">
      <c r="A6" s="6" t="s">
        <v>17</v>
      </c>
      <c r="B6" s="8">
        <v>42917</v>
      </c>
      <c r="C6" s="21">
        <v>50072</v>
      </c>
      <c r="D6" s="21" t="s">
        <v>10</v>
      </c>
      <c r="E6" s="22">
        <v>5855000</v>
      </c>
      <c r="F6" s="22">
        <v>4185000</v>
      </c>
      <c r="G6" s="22">
        <v>868875</v>
      </c>
      <c r="H6" s="22">
        <f t="shared" si="0"/>
        <v>5053875</v>
      </c>
      <c r="I6" s="9" t="s">
        <v>21</v>
      </c>
      <c r="J6" s="10" t="s">
        <v>23</v>
      </c>
      <c r="M6" s="23"/>
    </row>
    <row r="7" spans="1:14" ht="60" x14ac:dyDescent="0.25">
      <c r="A7" s="6" t="s">
        <v>18</v>
      </c>
      <c r="B7" s="8">
        <v>43678</v>
      </c>
      <c r="C7" s="21">
        <v>50802</v>
      </c>
      <c r="D7" s="21" t="s">
        <v>10</v>
      </c>
      <c r="E7" s="22">
        <v>7215000</v>
      </c>
      <c r="F7" s="22">
        <v>6105000</v>
      </c>
      <c r="G7" s="22">
        <v>1307348</v>
      </c>
      <c r="H7" s="22">
        <f t="shared" si="0"/>
        <v>7412348</v>
      </c>
      <c r="I7" s="9" t="s">
        <v>21</v>
      </c>
      <c r="J7" s="10" t="s">
        <v>23</v>
      </c>
      <c r="L7" s="20"/>
    </row>
    <row r="8" spans="1:14" ht="30" x14ac:dyDescent="0.25">
      <c r="A8" s="6" t="s">
        <v>19</v>
      </c>
      <c r="B8" s="8">
        <v>44150</v>
      </c>
      <c r="C8" s="21">
        <v>47880</v>
      </c>
      <c r="D8" s="21" t="s">
        <v>10</v>
      </c>
      <c r="E8" s="22">
        <v>1745000</v>
      </c>
      <c r="F8" s="22">
        <v>1280000</v>
      </c>
      <c r="G8" s="22">
        <v>124100</v>
      </c>
      <c r="H8" s="22">
        <f t="shared" si="0"/>
        <v>1404100</v>
      </c>
      <c r="I8" s="9" t="s">
        <v>21</v>
      </c>
      <c r="J8" s="10" t="s">
        <v>25</v>
      </c>
    </row>
    <row r="9" spans="1:14" x14ac:dyDescent="0.25">
      <c r="A9" s="12" t="s">
        <v>11</v>
      </c>
      <c r="B9" s="13"/>
      <c r="C9" s="13"/>
      <c r="D9" s="13"/>
      <c r="E9" s="14">
        <f>SUM(E4:E8)</f>
        <v>19315000</v>
      </c>
      <c r="F9" s="14">
        <f>SUM(F4:F8)</f>
        <v>12755000</v>
      </c>
      <c r="G9" s="14">
        <f>SUM(G4:G8)</f>
        <v>2401723</v>
      </c>
      <c r="H9" s="14">
        <f>SUM(H4:H8)</f>
        <v>15156723</v>
      </c>
      <c r="I9" s="14"/>
      <c r="J9" s="15"/>
    </row>
    <row r="10" spans="1:14" x14ac:dyDescent="0.25">
      <c r="A10" s="2" t="s">
        <v>12</v>
      </c>
      <c r="B10" s="3"/>
      <c r="C10" s="3"/>
      <c r="D10" s="3"/>
      <c r="E10" s="4"/>
      <c r="F10" s="4"/>
      <c r="G10" s="4"/>
      <c r="H10" s="4"/>
      <c r="I10" s="4"/>
      <c r="J10" s="5"/>
    </row>
    <row r="11" spans="1:14" ht="45" x14ac:dyDescent="0.25">
      <c r="A11" s="6" t="s">
        <v>16</v>
      </c>
      <c r="B11" s="7">
        <v>39309</v>
      </c>
      <c r="C11" s="21">
        <v>46419</v>
      </c>
      <c r="D11" s="21" t="s">
        <v>13</v>
      </c>
      <c r="E11" s="22">
        <v>2500000</v>
      </c>
      <c r="F11" s="22">
        <v>375000</v>
      </c>
      <c r="G11" s="22">
        <v>23907</v>
      </c>
      <c r="H11" s="22">
        <f t="shared" ref="H11:H14" si="1">F11+G11</f>
        <v>398907</v>
      </c>
      <c r="I11" s="9" t="s">
        <v>21</v>
      </c>
      <c r="J11" s="10" t="s">
        <v>27</v>
      </c>
      <c r="L11" s="20"/>
      <c r="M11" s="23"/>
    </row>
    <row r="12" spans="1:14" ht="45" x14ac:dyDescent="0.25">
      <c r="A12" s="6" t="s">
        <v>17</v>
      </c>
      <c r="B12" s="8">
        <v>42917</v>
      </c>
      <c r="C12" s="21">
        <v>50072</v>
      </c>
      <c r="D12" s="21" t="s">
        <v>13</v>
      </c>
      <c r="E12" s="22">
        <v>2920000</v>
      </c>
      <c r="F12" s="22">
        <v>2090000</v>
      </c>
      <c r="G12" s="22">
        <v>433200</v>
      </c>
      <c r="H12" s="22">
        <f t="shared" si="1"/>
        <v>2523200</v>
      </c>
      <c r="I12" s="9" t="s">
        <v>21</v>
      </c>
      <c r="J12" s="10" t="s">
        <v>27</v>
      </c>
    </row>
    <row r="13" spans="1:14" ht="45" x14ac:dyDescent="0.25">
      <c r="A13" s="6" t="s">
        <v>18</v>
      </c>
      <c r="B13" s="8">
        <v>43678</v>
      </c>
      <c r="C13" s="21">
        <v>50802</v>
      </c>
      <c r="D13" s="21" t="s">
        <v>13</v>
      </c>
      <c r="E13" s="22">
        <v>1390000</v>
      </c>
      <c r="F13" s="22">
        <v>1130000</v>
      </c>
      <c r="G13" s="22">
        <v>242171</v>
      </c>
      <c r="H13" s="22">
        <f t="shared" si="1"/>
        <v>1372171</v>
      </c>
      <c r="I13" s="9" t="s">
        <v>21</v>
      </c>
      <c r="J13" s="10" t="s">
        <v>27</v>
      </c>
      <c r="L13" s="23"/>
      <c r="M13" s="23"/>
    </row>
    <row r="14" spans="1:14" ht="30" x14ac:dyDescent="0.25">
      <c r="A14" s="6" t="s">
        <v>19</v>
      </c>
      <c r="B14" s="8">
        <v>44150</v>
      </c>
      <c r="C14" s="21">
        <v>47880</v>
      </c>
      <c r="D14" s="21" t="s">
        <v>13</v>
      </c>
      <c r="E14" s="22">
        <v>1165000</v>
      </c>
      <c r="F14" s="22">
        <v>860000</v>
      </c>
      <c r="G14" s="22">
        <v>82950</v>
      </c>
      <c r="H14" s="22">
        <f t="shared" si="1"/>
        <v>942950</v>
      </c>
      <c r="I14" s="9" t="s">
        <v>21</v>
      </c>
      <c r="J14" s="10" t="s">
        <v>26</v>
      </c>
      <c r="L14" s="23"/>
      <c r="M14" s="23"/>
    </row>
    <row r="15" spans="1:14" x14ac:dyDescent="0.25">
      <c r="A15" s="12" t="s">
        <v>14</v>
      </c>
      <c r="B15" s="13"/>
      <c r="C15" s="13"/>
      <c r="D15" s="13"/>
      <c r="E15" s="14">
        <f>SUM(E11:E14)</f>
        <v>7975000</v>
      </c>
      <c r="F15" s="14">
        <f>SUM(F11:F14)</f>
        <v>4455000</v>
      </c>
      <c r="G15" s="14">
        <f>SUM(G11:G14)</f>
        <v>782228</v>
      </c>
      <c r="H15" s="14">
        <f>SUM(H11:H14)</f>
        <v>5237228</v>
      </c>
      <c r="I15" s="14"/>
      <c r="J15" s="15"/>
    </row>
    <row r="16" spans="1:14" x14ac:dyDescent="0.25">
      <c r="A16" s="16" t="s">
        <v>15</v>
      </c>
      <c r="B16" s="17"/>
      <c r="C16" s="17"/>
      <c r="D16" s="17"/>
      <c r="E16" s="18">
        <f>+E15+E9</f>
        <v>27290000</v>
      </c>
      <c r="F16" s="18">
        <f>+F15+F9</f>
        <v>17210000</v>
      </c>
      <c r="G16" s="18">
        <f>+G15+G9</f>
        <v>3183951</v>
      </c>
      <c r="H16" s="18">
        <f>+H15+H9</f>
        <v>20393951</v>
      </c>
      <c r="I16" s="18"/>
      <c r="J16" s="19"/>
    </row>
    <row r="18" spans="5:8" x14ac:dyDescent="0.25">
      <c r="E18" s="20"/>
    </row>
    <row r="19" spans="5:8" x14ac:dyDescent="0.25">
      <c r="H19" s="20"/>
    </row>
  </sheetData>
  <mergeCells count="1">
    <mergeCell ref="A1:J1"/>
  </mergeCells>
  <pageMargins left="0.2" right="0.2" top="0.75" bottom="0.75" header="0.3" footer="0.3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526E24CA9D145A70A2C65A152803C" ma:contentTypeVersion="13" ma:contentTypeDescription="Create a new document." ma:contentTypeScope="" ma:versionID="2cbd77b6ff2445489412ac039f91be13">
  <xsd:schema xmlns:xsd="http://www.w3.org/2001/XMLSchema" xmlns:xs="http://www.w3.org/2001/XMLSchema" xmlns:p="http://schemas.microsoft.com/office/2006/metadata/properties" xmlns:ns2="572a816a-d0e5-4d5f-af6c-607c21ce9730" xmlns:ns3="e5d6bf52-1864-402a-82d4-3ab7f291abd1" targetNamespace="http://schemas.microsoft.com/office/2006/metadata/properties" ma:root="true" ma:fieldsID="f0108f159060eaf091cb986daf146dd4" ns2:_="" ns3:_="">
    <xsd:import namespace="572a816a-d0e5-4d5f-af6c-607c21ce9730"/>
    <xsd:import namespace="e5d6bf52-1864-402a-82d4-3ab7f291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816a-d0e5-4d5f-af6c-607c21ce97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b9e66-0da4-4481-9cda-696a04a2b314}" ma:internalName="TaxCatchAll" ma:showField="CatchAllData" ma:web="572a816a-d0e5-4d5f-af6c-607c21ce9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bf52-1864-402a-82d4-3ab7f291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696398-c017-4c15-a46c-bd1e6a9b6f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2a816a-d0e5-4d5f-af6c-607c21ce9730" xsi:nil="true"/>
    <lcf76f155ced4ddcb4097134ff3c332f xmlns="e5d6bf52-1864-402a-82d4-3ab7f291ab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31411-BA18-469D-9F88-BA319DA99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a816a-d0e5-4d5f-af6c-607c21ce9730"/>
    <ds:schemaRef ds:uri="e5d6bf52-1864-402a-82d4-3ab7f291a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46FAB9-CD6F-4FFF-B4DB-3DD6280A9DFB}">
  <ds:schemaRefs>
    <ds:schemaRef ds:uri="http://schemas.microsoft.com/office/2006/metadata/properties"/>
    <ds:schemaRef ds:uri="http://schemas.microsoft.com/office/infopath/2007/PartnerControls"/>
    <ds:schemaRef ds:uri="572a816a-d0e5-4d5f-af6c-607c21ce9730"/>
    <ds:schemaRef ds:uri="e5d6bf52-1864-402a-82d4-3ab7f291abd1"/>
  </ds:schemaRefs>
</ds:datastoreItem>
</file>

<file path=customXml/itemProps3.xml><?xml version="1.0" encoding="utf-8"?>
<ds:datastoreItem xmlns:ds="http://schemas.openxmlformats.org/officeDocument/2006/customXml" ds:itemID="{1EBDD509-A625-4818-BF71-F70EBF4609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Issue by issue Listing</vt:lpstr>
      <vt:lpstr>'Issue by issue Listing'!Print_Area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 Fitzpatrick</dc:creator>
  <cp:lastModifiedBy>Liz Exum</cp:lastModifiedBy>
  <cp:lastPrinted>2023-02-13T22:25:15Z</cp:lastPrinted>
  <dcterms:created xsi:type="dcterms:W3CDTF">2021-07-28T20:21:52Z</dcterms:created>
  <dcterms:modified xsi:type="dcterms:W3CDTF">2025-01-08T21:31:58Z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0x01010089F526E24CA9D145A70A2C65A152803C</vt:lpwstr>
  </property>
  <property fmtid="{D5CDD505-2E9C-101B-9397-08002B2CF9AE}" pid="3" name="Order">
    <vt:r8>3180000</vt:r8>
  </property>
  <property fmtid="{D5CDD505-2E9C-101B-9397-08002B2CF9AE}" pid="4" name="MediaServiceImageTags">
    <vt:lpwstr/>
  </property>
</Properties>
</file>