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Finance\FORMS\"/>
    </mc:Choice>
  </mc:AlternateContent>
  <xr:revisionPtr revIDLastSave="0" documentId="8_{C7D973BC-6C46-4FE6-8827-E38D22029489}" xr6:coauthVersionLast="47" xr6:coauthVersionMax="47" xr10:uidLastSave="{00000000-0000-0000-0000-000000000000}"/>
  <workbookProtection workbookAlgorithmName="SHA-512" workbookHashValue="ls1XJRqFDd5Y0MgbyhzlDvQkk9DOAtDsuqQlgpXjCiiSKBRlZ8fyXb1jTnumamAwuQjetuiVMw6ch2CpBbJFmA==" workbookSaltValue="LMDTU4OI31aovzOGPhE0/g==" workbookSpinCount="100000" lockStructure="1"/>
  <bookViews>
    <workbookView xWindow="-28920" yWindow="-120" windowWidth="29040" windowHeight="15840" xr2:uid="{C1081C76-202D-4CD5-A0BC-0811B6561FB6}"/>
  </bookViews>
  <sheets>
    <sheet name="Travel Reimbursement" sheetId="1" r:id="rId1"/>
    <sheet name="Lists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8" i="1" l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88" i="1" s="1"/>
  <c r="B61" i="1" l="1"/>
  <c r="I61" i="1"/>
  <c r="A55" i="1"/>
  <c r="G54" i="1"/>
  <c r="E54" i="1"/>
  <c r="A54" i="1"/>
  <c r="E53" i="1"/>
  <c r="A53" i="1"/>
  <c r="J32" i="1"/>
  <c r="J31" i="1"/>
  <c r="J30" i="1"/>
  <c r="J29" i="1"/>
  <c r="J28" i="1"/>
  <c r="J27" i="1"/>
  <c r="J26" i="1"/>
  <c r="J25" i="1"/>
  <c r="J24" i="1"/>
  <c r="J23" i="1"/>
  <c r="J22" i="1"/>
  <c r="B7" i="1"/>
  <c r="J33" i="1" l="1"/>
  <c r="J34" i="1" s="1"/>
  <c r="J35" i="1" s="1"/>
  <c r="J38" i="1" l="1"/>
  <c r="J37" i="1"/>
  <c r="G53" i="1" s="1"/>
</calcChain>
</file>

<file path=xl/sharedStrings.xml><?xml version="1.0" encoding="utf-8"?>
<sst xmlns="http://schemas.openxmlformats.org/spreadsheetml/2006/main" count="83" uniqueCount="76">
  <si>
    <t>CITY OF PETALUMA</t>
  </si>
  <si>
    <t>Date:</t>
  </si>
  <si>
    <t>Name:</t>
  </si>
  <si>
    <t>Dept:</t>
  </si>
  <si>
    <t>Event/Course Attended:</t>
  </si>
  <si>
    <t>Dates Attended:</t>
  </si>
  <si>
    <t>Fund.Cost Center:</t>
  </si>
  <si>
    <t>Project:</t>
  </si>
  <si>
    <t>Paid with CalCard?</t>
  </si>
  <si>
    <t>Travel Dates</t>
  </si>
  <si>
    <t>TOTALS</t>
  </si>
  <si>
    <t xml:space="preserve">Hotel </t>
  </si>
  <si>
    <t xml:space="preserve">Meals </t>
  </si>
  <si>
    <t>Airfare</t>
  </si>
  <si>
    <t>Other Transportation</t>
  </si>
  <si>
    <t>Parking</t>
  </si>
  <si>
    <t>Conference Registration</t>
  </si>
  <si>
    <t>Mileage Reimbursement - Use mileage log on page 2 to record miles.</t>
  </si>
  <si>
    <t>TOTAL TRAVEL EXPENSES</t>
  </si>
  <si>
    <t xml:space="preserve"> ENTER CASH ADVANCE AMOUNT HERE --&gt; LESS CASH ADVANCED</t>
  </si>
  <si>
    <t>(Pay by check to City of Petaluma)</t>
  </si>
  <si>
    <t>I certify that the above expenses represent actual and necessary expenses for City business.</t>
  </si>
  <si>
    <t>Submitted By:</t>
  </si>
  <si>
    <t>Approved By:</t>
  </si>
  <si>
    <t>FINANCE DEPARTMENT USE</t>
  </si>
  <si>
    <t>Fund.Cost Center</t>
  </si>
  <si>
    <t>Object</t>
  </si>
  <si>
    <t>Project</t>
  </si>
  <si>
    <t>Amount</t>
  </si>
  <si>
    <t>Advance Cleared:</t>
  </si>
  <si>
    <t>Entered:</t>
  </si>
  <si>
    <t>MILEAGE REIMBURSEMENT LOG</t>
  </si>
  <si>
    <t>Department:</t>
  </si>
  <si>
    <t>Date</t>
  </si>
  <si>
    <t>Travel</t>
  </si>
  <si>
    <t>Purpose</t>
  </si>
  <si>
    <t>Miles</t>
  </si>
  <si>
    <t>Reimbursement</t>
  </si>
  <si>
    <t>From</t>
  </si>
  <si>
    <t>To</t>
  </si>
  <si>
    <t xml:space="preserve">2024 IRS Reimbursement Rate </t>
  </si>
  <si>
    <t>per mile</t>
  </si>
  <si>
    <t>Additional Information on Travel Expenditures:</t>
  </si>
  <si>
    <t>Y</t>
  </si>
  <si>
    <t>City Attorney</t>
  </si>
  <si>
    <t>N</t>
  </si>
  <si>
    <t>City Clerk</t>
  </si>
  <si>
    <t>City Manager</t>
  </si>
  <si>
    <t>Community Development</t>
  </si>
  <si>
    <t>Economic Development &amp; Open Gov</t>
  </si>
  <si>
    <t>Finance</t>
  </si>
  <si>
    <t>Fire</t>
  </si>
  <si>
    <t>Human Resources</t>
  </si>
  <si>
    <t>Parks &amp; Recreation</t>
  </si>
  <si>
    <t>Police</t>
  </si>
  <si>
    <t>Public Works &amp; Utilities</t>
  </si>
  <si>
    <t>PROVIDE RECEIPTS FOR ALL REIMBURSABLE EXPENSES EXCEPT MILEAGE</t>
  </si>
  <si>
    <t>COMPLETE ALL HIGHLIGHTED FIELDS</t>
  </si>
  <si>
    <t>Location of Event/Course:</t>
  </si>
  <si>
    <t>ONLY CLAIM MILES DRIVEN ABOVE AND BEYOND YOUR REGULAR DAILY ROUND-TRIP COMMUTE</t>
  </si>
  <si>
    <t>Driver or Passenger?</t>
  </si>
  <si>
    <t>Driver</t>
  </si>
  <si>
    <t>Passenger</t>
  </si>
  <si>
    <t>Personal Vehicle</t>
  </si>
  <si>
    <t>City Vehicle</t>
  </si>
  <si>
    <t>POST Reimbursement Information:</t>
  </si>
  <si>
    <t>Vehicle Type:</t>
  </si>
  <si>
    <t>CITY COUNCIL EXPENSE REPORT - CALENDAR YEAR 2024</t>
  </si>
  <si>
    <t>City Council</t>
  </si>
  <si>
    <t>EXPENSE REIMBURSEMENT TO COUNCIL MEMBER</t>
  </si>
  <si>
    <t>EXCESS ADVANCE DUE CITY FROM COUNCIL MEMBER</t>
  </si>
  <si>
    <t>TOTAL TRAVEL EXPENSES PAID BY COUNCIL MEMBER</t>
  </si>
  <si>
    <t>Per Government Code 53232.3 requires documentation that expenses meet the existing policy. Explain why this</t>
  </si>
  <si>
    <t>_____________________________________________________________________________________________________</t>
  </si>
  <si>
    <t>expense is consistent with the policy:   ____________________________________________________________________</t>
  </si>
  <si>
    <t>1100.11300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</si>
</sst>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4" fillId="0" borderId="0" xfId="0" applyFont="1"/>
    <xf numFmtId="164" fontId="4" fillId="2" borderId="10" xfId="0" applyNumberFormat="1" applyFont="1" applyFill="1" applyBorder="1" applyProtection="1">
      <protection locked="0"/>
    </xf>
    <xf numFmtId="43" fontId="4" fillId="2" borderId="4" xfId="1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43" fontId="4" fillId="2" borderId="8" xfId="1" applyFont="1" applyFill="1" applyBorder="1" applyAlignment="1" applyProtection="1">
      <alignment vertical="center"/>
      <protection locked="0"/>
    </xf>
    <xf numFmtId="43" fontId="4" fillId="2" borderId="8" xfId="1" applyFont="1" applyFill="1" applyBorder="1" applyProtection="1">
      <protection locked="0"/>
    </xf>
    <xf numFmtId="43" fontId="4" fillId="2" borderId="4" xfId="1" applyFont="1" applyFill="1" applyBorder="1" applyProtection="1">
      <protection locked="0"/>
    </xf>
    <xf numFmtId="43" fontId="4" fillId="2" borderId="16" xfId="1" applyFont="1" applyFill="1" applyBorder="1" applyProtection="1">
      <protection locked="0"/>
    </xf>
    <xf numFmtId="164" fontId="4" fillId="2" borderId="7" xfId="0" applyNumberFormat="1" applyFont="1" applyFill="1" applyBorder="1" applyProtection="1">
      <protection locked="0"/>
    </xf>
    <xf numFmtId="43" fontId="4" fillId="2" borderId="7" xfId="1" applyFont="1" applyFill="1" applyBorder="1" applyProtection="1">
      <protection locked="0"/>
    </xf>
    <xf numFmtId="0" fontId="4" fillId="0" borderId="5" xfId="0" applyFont="1" applyBorder="1"/>
    <xf numFmtId="14" fontId="4" fillId="0" borderId="5" xfId="0" applyNumberFormat="1" applyFont="1" applyBorder="1"/>
    <xf numFmtId="0" fontId="4" fillId="0" borderId="5" xfId="0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43" fontId="4" fillId="0" borderId="12" xfId="1" applyFont="1" applyBorder="1" applyAlignment="1" applyProtection="1">
      <alignment vertical="center"/>
    </xf>
    <xf numFmtId="43" fontId="4" fillId="0" borderId="13" xfId="1" applyFont="1" applyBorder="1" applyAlignment="1" applyProtection="1">
      <alignment vertical="center"/>
    </xf>
    <xf numFmtId="43" fontId="4" fillId="0" borderId="13" xfId="1" applyFont="1" applyBorder="1" applyProtection="1"/>
    <xf numFmtId="43" fontId="4" fillId="0" borderId="12" xfId="1" applyFont="1" applyBorder="1" applyProtection="1"/>
    <xf numFmtId="43" fontId="4" fillId="0" borderId="13" xfId="0" applyNumberFormat="1" applyFont="1" applyBorder="1"/>
    <xf numFmtId="43" fontId="4" fillId="0" borderId="12" xfId="0" applyNumberFormat="1" applyFont="1" applyBorder="1"/>
    <xf numFmtId="43" fontId="4" fillId="0" borderId="16" xfId="0" applyNumberFormat="1" applyFont="1" applyBorder="1"/>
    <xf numFmtId="43" fontId="4" fillId="0" borderId="16" xfId="1" applyFont="1" applyBorder="1" applyProtection="1"/>
    <xf numFmtId="43" fontId="4" fillId="0" borderId="17" xfId="1" applyFont="1" applyBorder="1" applyProtection="1"/>
    <xf numFmtId="0" fontId="4" fillId="0" borderId="14" xfId="0" applyFont="1" applyBorder="1"/>
    <xf numFmtId="0" fontId="4" fillId="0" borderId="8" xfId="0" applyFont="1" applyBorder="1"/>
    <xf numFmtId="0" fontId="4" fillId="0" borderId="15" xfId="0" applyFont="1" applyBorder="1"/>
    <xf numFmtId="0" fontId="4" fillId="0" borderId="0" xfId="0" applyFont="1" applyAlignment="1">
      <alignment horizontal="right" indent="1"/>
    </xf>
    <xf numFmtId="0" fontId="5" fillId="0" borderId="0" xfId="0" applyFont="1" applyAlignment="1">
      <alignment horizontal="right" indent="1"/>
    </xf>
    <xf numFmtId="0" fontId="6" fillId="0" borderId="0" xfId="0" applyFont="1" applyAlignment="1">
      <alignment horizontal="right" vertical="top" indent="1"/>
    </xf>
    <xf numFmtId="0" fontId="5" fillId="0" borderId="0" xfId="0" applyFont="1"/>
    <xf numFmtId="0" fontId="4" fillId="0" borderId="18" xfId="0" applyFont="1" applyBorder="1"/>
    <xf numFmtId="0" fontId="4" fillId="0" borderId="0" xfId="0" applyFont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19" xfId="0" applyFont="1" applyBorder="1"/>
    <xf numFmtId="0" fontId="4" fillId="0" borderId="4" xfId="0" applyFont="1" applyBorder="1"/>
    <xf numFmtId="0" fontId="3" fillId="0" borderId="8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8" fillId="0" borderId="0" xfId="0" applyFont="1"/>
    <xf numFmtId="43" fontId="4" fillId="0" borderId="20" xfId="1" applyFont="1" applyFill="1" applyBorder="1" applyProtection="1"/>
    <xf numFmtId="43" fontId="4" fillId="0" borderId="7" xfId="1" applyFont="1" applyFill="1" applyBorder="1" applyProtection="1"/>
    <xf numFmtId="43" fontId="4" fillId="0" borderId="22" xfId="1" applyFont="1" applyBorder="1" applyProtection="1"/>
    <xf numFmtId="44" fontId="4" fillId="0" borderId="7" xfId="2" applyFont="1" applyBorder="1" applyProtection="1"/>
    <xf numFmtId="0" fontId="3" fillId="3" borderId="1" xfId="0" applyFont="1" applyFill="1" applyBorder="1" applyAlignment="1">
      <alignment horizontal="centerContinuous"/>
    </xf>
    <xf numFmtId="0" fontId="2" fillId="3" borderId="2" xfId="0" applyFont="1" applyFill="1" applyBorder="1" applyAlignment="1">
      <alignment horizontal="centerContinuous"/>
    </xf>
    <xf numFmtId="0" fontId="3" fillId="3" borderId="2" xfId="0" applyFont="1" applyFill="1" applyBorder="1" applyAlignment="1">
      <alignment horizontal="centerContinuous"/>
    </xf>
    <xf numFmtId="0" fontId="2" fillId="3" borderId="3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2" fillId="3" borderId="5" xfId="0" applyFont="1" applyFill="1" applyBorder="1" applyAlignment="1">
      <alignment horizontal="centerContinuous"/>
    </xf>
    <xf numFmtId="0" fontId="3" fillId="3" borderId="5" xfId="0" applyFont="1" applyFill="1" applyBorder="1" applyAlignment="1">
      <alignment horizontal="centerContinuous"/>
    </xf>
    <xf numFmtId="0" fontId="2" fillId="3" borderId="6" xfId="0" applyFont="1" applyFill="1" applyBorder="1" applyAlignment="1">
      <alignment horizontal="centerContinuous"/>
    </xf>
    <xf numFmtId="0" fontId="3" fillId="0" borderId="0" xfId="0" applyFont="1" applyAlignment="1">
      <alignment horizontal="center"/>
    </xf>
    <xf numFmtId="14" fontId="4" fillId="0" borderId="0" xfId="0" applyNumberFormat="1" applyFont="1"/>
    <xf numFmtId="0" fontId="2" fillId="0" borderId="0" xfId="0" applyFont="1" applyAlignment="1">
      <alignment wrapText="1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5" xfId="0" applyFont="1" applyBorder="1" applyAlignment="1">
      <alignment horizontal="left"/>
    </xf>
    <xf numFmtId="49" fontId="4" fillId="2" borderId="5" xfId="0" applyNumberFormat="1" applyFont="1" applyFill="1" applyBorder="1" applyAlignment="1" applyProtection="1">
      <alignment horizontal="left"/>
      <protection locked="0"/>
    </xf>
    <xf numFmtId="0" fontId="4" fillId="0" borderId="5" xfId="0" applyFont="1" applyBorder="1" applyAlignment="1">
      <alignment horizontal="right"/>
    </xf>
    <xf numFmtId="0" fontId="2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14" fontId="4" fillId="2" borderId="5" xfId="0" applyNumberFormat="1" applyFont="1" applyFill="1" applyBorder="1" applyAlignment="1" applyProtection="1">
      <alignment horizontal="left"/>
      <protection locked="0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2" borderId="8" xfId="0" applyFont="1" applyFill="1" applyBorder="1" applyAlignment="1" applyProtection="1">
      <alignment horizontal="left"/>
      <protection locked="0"/>
    </xf>
    <xf numFmtId="0" fontId="4" fillId="2" borderId="9" xfId="0" applyFont="1" applyFill="1" applyBorder="1" applyAlignment="1" applyProtection="1">
      <alignment horizontal="left"/>
      <protection locked="0"/>
    </xf>
    <xf numFmtId="49" fontId="4" fillId="0" borderId="7" xfId="0" applyNumberFormat="1" applyFont="1" applyBorder="1"/>
    <xf numFmtId="0" fontId="4" fillId="0" borderId="7" xfId="0" applyFont="1" applyBorder="1"/>
    <xf numFmtId="49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3" fontId="4" fillId="0" borderId="8" xfId="1" applyFont="1" applyBorder="1" applyAlignment="1" applyProtection="1">
      <alignment horizontal="center"/>
    </xf>
    <xf numFmtId="43" fontId="4" fillId="0" borderId="9" xfId="1" applyFont="1" applyBorder="1" applyAlignment="1" applyProtection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4" fontId="4" fillId="2" borderId="8" xfId="0" applyNumberFormat="1" applyFont="1" applyFill="1" applyBorder="1" applyAlignment="1" applyProtection="1">
      <alignment horizontal="left"/>
      <protection locked="0"/>
    </xf>
    <xf numFmtId="14" fontId="4" fillId="2" borderId="9" xfId="0" applyNumberFormat="1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2634F-CF17-4476-96AB-2743B7C3DC03}">
  <sheetPr>
    <pageSetUpPr fitToPage="1"/>
  </sheetPr>
  <dimension ref="A1:L96"/>
  <sheetViews>
    <sheetView showGridLines="0" tabSelected="1" zoomScaleNormal="100" workbookViewId="0">
      <selection activeCell="D2" sqref="D2"/>
    </sheetView>
  </sheetViews>
  <sheetFormatPr defaultRowHeight="15.75" x14ac:dyDescent="0.25"/>
  <cols>
    <col min="1" max="2" width="12" style="1" customWidth="1"/>
    <col min="3" max="8" width="8.85546875" style="1" customWidth="1"/>
    <col min="9" max="9" width="9.28515625" style="1" customWidth="1"/>
    <col min="10" max="10" width="16.7109375" style="1" customWidth="1"/>
    <col min="11" max="11" width="1.7109375" style="1" customWidth="1"/>
    <col min="12" max="12" width="9.85546875" style="1" customWidth="1"/>
  </cols>
  <sheetData>
    <row r="1" spans="1:12" ht="18.75" x14ac:dyDescent="0.3">
      <c r="A1" s="48" t="s">
        <v>0</v>
      </c>
      <c r="B1" s="49"/>
      <c r="C1" s="49"/>
      <c r="D1" s="49"/>
      <c r="E1" s="49"/>
      <c r="F1" s="50"/>
      <c r="G1" s="49"/>
      <c r="H1" s="49"/>
      <c r="I1" s="49"/>
      <c r="J1" s="49"/>
      <c r="K1" s="49"/>
      <c r="L1" s="51"/>
    </row>
    <row r="2" spans="1:12" ht="18.75" x14ac:dyDescent="0.3">
      <c r="A2" s="52" t="s">
        <v>67</v>
      </c>
      <c r="B2" s="53"/>
      <c r="C2" s="53"/>
      <c r="D2" s="53"/>
      <c r="E2" s="53"/>
      <c r="F2" s="54"/>
      <c r="G2" s="53"/>
      <c r="H2" s="53"/>
      <c r="I2" s="53"/>
      <c r="J2" s="53"/>
      <c r="K2" s="53"/>
      <c r="L2" s="55"/>
    </row>
    <row r="3" spans="1:12" ht="18.75" x14ac:dyDescent="0.3">
      <c r="F3" s="56"/>
    </row>
    <row r="4" spans="1:12" x14ac:dyDescent="0.25">
      <c r="A4" s="43" t="s">
        <v>56</v>
      </c>
      <c r="B4" s="2"/>
      <c r="C4" s="2"/>
      <c r="D4" s="2"/>
      <c r="E4" s="2"/>
      <c r="F4" s="2"/>
      <c r="G4" s="2"/>
      <c r="H4" s="2"/>
      <c r="I4" s="2"/>
      <c r="J4" s="2"/>
    </row>
    <row r="5" spans="1:12" x14ac:dyDescent="0.25">
      <c r="A5" s="43" t="s">
        <v>57</v>
      </c>
      <c r="B5" s="2"/>
      <c r="C5" s="2"/>
      <c r="D5" s="2"/>
      <c r="E5" s="2"/>
      <c r="F5" s="2"/>
      <c r="G5" s="2"/>
      <c r="H5" s="2"/>
      <c r="I5" s="2"/>
      <c r="J5" s="2"/>
    </row>
    <row r="6" spans="1:12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2" x14ac:dyDescent="0.25">
      <c r="A7" s="12" t="s">
        <v>1</v>
      </c>
      <c r="B7" s="13">
        <f ca="1">TODAY()</f>
        <v>45489</v>
      </c>
      <c r="C7" s="57"/>
      <c r="D7" s="2"/>
      <c r="E7" s="2"/>
      <c r="F7" s="2"/>
    </row>
    <row r="8" spans="1:12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2" x14ac:dyDescent="0.25">
      <c r="A9" s="12" t="s">
        <v>2</v>
      </c>
      <c r="B9" s="12"/>
      <c r="C9" s="72"/>
      <c r="D9" s="72"/>
      <c r="E9" s="72"/>
      <c r="F9" s="12"/>
      <c r="G9" s="14" t="s">
        <v>3</v>
      </c>
      <c r="H9" s="71" t="s">
        <v>68</v>
      </c>
      <c r="I9" s="71"/>
      <c r="J9" s="71"/>
    </row>
    <row r="10" spans="1:12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2" x14ac:dyDescent="0.25">
      <c r="A11" s="65" t="s">
        <v>4</v>
      </c>
      <c r="B11" s="65"/>
      <c r="C11" s="72"/>
      <c r="D11" s="72"/>
      <c r="E11" s="72"/>
      <c r="F11" s="72"/>
      <c r="G11" s="72"/>
      <c r="H11" s="72"/>
      <c r="I11" s="72"/>
      <c r="J11" s="72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2" x14ac:dyDescent="0.25">
      <c r="A13" s="65" t="s">
        <v>58</v>
      </c>
      <c r="B13" s="65"/>
      <c r="C13" s="72"/>
      <c r="D13" s="72"/>
      <c r="E13" s="72"/>
      <c r="F13" s="67" t="s">
        <v>5</v>
      </c>
      <c r="G13" s="67"/>
      <c r="H13" s="72"/>
      <c r="I13" s="72"/>
      <c r="J13" s="72"/>
      <c r="L13" s="58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2" x14ac:dyDescent="0.25">
      <c r="A15" s="65" t="s">
        <v>6</v>
      </c>
      <c r="B15" s="65"/>
      <c r="C15" s="66" t="s">
        <v>75</v>
      </c>
      <c r="D15" s="66"/>
      <c r="E15" s="66"/>
      <c r="F15" s="67" t="s">
        <v>7</v>
      </c>
      <c r="G15" s="67"/>
      <c r="H15" s="66"/>
      <c r="I15" s="66"/>
      <c r="J15" s="66"/>
      <c r="L15" s="58"/>
    </row>
    <row r="16" spans="1:12" x14ac:dyDescent="0.25">
      <c r="A16" s="59"/>
      <c r="B16" s="59"/>
      <c r="C16" s="60"/>
      <c r="D16" s="60"/>
      <c r="E16" s="60"/>
      <c r="F16" s="61"/>
      <c r="G16" s="61"/>
      <c r="H16" s="60"/>
      <c r="I16" s="60"/>
      <c r="J16" s="60"/>
      <c r="L16" s="58"/>
    </row>
    <row r="17" spans="1:12" hidden="1" x14ac:dyDescent="0.25">
      <c r="A17" s="62" t="s">
        <v>65</v>
      </c>
      <c r="B17" s="63"/>
      <c r="C17" s="63"/>
      <c r="D17" s="63"/>
      <c r="E17" s="63"/>
      <c r="F17" s="63"/>
      <c r="G17" s="63"/>
      <c r="H17" s="63"/>
      <c r="I17" s="63"/>
      <c r="J17" s="64"/>
    </row>
    <row r="18" spans="1:12" hidden="1" x14ac:dyDescent="0.25">
      <c r="A18" s="73" t="s">
        <v>60</v>
      </c>
      <c r="B18" s="65"/>
      <c r="C18" s="71"/>
      <c r="D18" s="71"/>
      <c r="E18" s="71"/>
      <c r="F18" s="67" t="s">
        <v>66</v>
      </c>
      <c r="G18" s="67"/>
      <c r="H18" s="71"/>
      <c r="I18" s="71"/>
      <c r="J18" s="74"/>
    </row>
    <row r="19" spans="1:12" x14ac:dyDescent="0.25">
      <c r="A19" s="59"/>
      <c r="B19" s="59"/>
      <c r="C19" s="60"/>
      <c r="D19" s="60"/>
      <c r="E19" s="60"/>
      <c r="F19" s="61"/>
      <c r="G19" s="61"/>
      <c r="H19" s="60"/>
      <c r="I19" s="60"/>
      <c r="J19" s="60"/>
      <c r="L19" s="58"/>
    </row>
    <row r="20" spans="1:12" ht="16.5" thickBot="1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L20" s="68" t="s">
        <v>8</v>
      </c>
    </row>
    <row r="21" spans="1:12" ht="17.25" thickTop="1" thickBot="1" x14ac:dyDescent="0.3">
      <c r="A21" s="15"/>
      <c r="B21" s="16" t="s">
        <v>9</v>
      </c>
      <c r="C21" s="3"/>
      <c r="D21" s="3"/>
      <c r="E21" s="3"/>
      <c r="F21" s="3"/>
      <c r="G21" s="3"/>
      <c r="H21" s="3"/>
      <c r="I21" s="3"/>
      <c r="J21" s="17" t="s">
        <v>10</v>
      </c>
      <c r="L21" s="68"/>
    </row>
    <row r="22" spans="1:12" x14ac:dyDescent="0.25">
      <c r="A22" s="69" t="s">
        <v>11</v>
      </c>
      <c r="B22" s="70"/>
      <c r="C22" s="4"/>
      <c r="D22" s="4"/>
      <c r="E22" s="4"/>
      <c r="F22" s="4"/>
      <c r="G22" s="4"/>
      <c r="H22" s="4"/>
      <c r="I22" s="4"/>
      <c r="J22" s="18">
        <f>SUM(C22:I22)</f>
        <v>0</v>
      </c>
      <c r="L22" s="5"/>
    </row>
    <row r="23" spans="1:12" x14ac:dyDescent="0.25">
      <c r="A23" s="69" t="s">
        <v>12</v>
      </c>
      <c r="B23" s="70"/>
      <c r="C23" s="6"/>
      <c r="D23" s="6"/>
      <c r="E23" s="6"/>
      <c r="F23" s="6"/>
      <c r="G23" s="6"/>
      <c r="H23" s="6"/>
      <c r="I23" s="6"/>
      <c r="J23" s="19">
        <f>SUM(C23:I23)</f>
        <v>0</v>
      </c>
      <c r="L23" s="5"/>
    </row>
    <row r="24" spans="1:12" x14ac:dyDescent="0.25">
      <c r="A24" s="69" t="s">
        <v>13</v>
      </c>
      <c r="B24" s="70"/>
      <c r="C24" s="6"/>
      <c r="D24" s="6"/>
      <c r="E24" s="6"/>
      <c r="F24" s="6"/>
      <c r="G24" s="6"/>
      <c r="H24" s="6"/>
      <c r="I24" s="6"/>
      <c r="J24" s="19">
        <f>SUM(C24:I24)</f>
        <v>0</v>
      </c>
      <c r="L24" s="5"/>
    </row>
    <row r="25" spans="1:12" x14ac:dyDescent="0.25">
      <c r="A25" s="69" t="s">
        <v>14</v>
      </c>
      <c r="B25" s="70"/>
      <c r="C25" s="6"/>
      <c r="D25" s="6"/>
      <c r="E25" s="6"/>
      <c r="F25" s="6"/>
      <c r="G25" s="6"/>
      <c r="H25" s="6"/>
      <c r="I25" s="6"/>
      <c r="J25" s="19">
        <f>SUM(C25:I25)</f>
        <v>0</v>
      </c>
      <c r="L25" s="5"/>
    </row>
    <row r="26" spans="1:12" x14ac:dyDescent="0.25">
      <c r="A26" s="79" t="s">
        <v>15</v>
      </c>
      <c r="B26" s="80"/>
      <c r="C26" s="7"/>
      <c r="D26" s="7"/>
      <c r="E26" s="7"/>
      <c r="F26" s="7"/>
      <c r="G26" s="7"/>
      <c r="H26" s="7"/>
      <c r="I26" s="7"/>
      <c r="J26" s="20">
        <f t="shared" ref="J26:J32" si="0">SUM(C26:I26)</f>
        <v>0</v>
      </c>
      <c r="L26" s="5"/>
    </row>
    <row r="27" spans="1:12" x14ac:dyDescent="0.25">
      <c r="A27" s="81" t="s">
        <v>16</v>
      </c>
      <c r="B27" s="82"/>
      <c r="C27" s="8"/>
      <c r="D27" s="8"/>
      <c r="E27" s="8"/>
      <c r="F27" s="8"/>
      <c r="G27" s="8"/>
      <c r="H27" s="8"/>
      <c r="I27" s="8"/>
      <c r="J27" s="21">
        <f>SUM(C27:I27)</f>
        <v>0</v>
      </c>
      <c r="L27" s="5"/>
    </row>
    <row r="28" spans="1:12" x14ac:dyDescent="0.25">
      <c r="A28" s="83"/>
      <c r="B28" s="84"/>
      <c r="C28" s="7"/>
      <c r="D28" s="7"/>
      <c r="E28" s="7"/>
      <c r="F28" s="7"/>
      <c r="G28" s="7"/>
      <c r="H28" s="7"/>
      <c r="I28" s="7"/>
      <c r="J28" s="20">
        <f t="shared" si="0"/>
        <v>0</v>
      </c>
      <c r="L28" s="5"/>
    </row>
    <row r="29" spans="1:12" x14ac:dyDescent="0.25">
      <c r="A29" s="75"/>
      <c r="B29" s="76"/>
      <c r="C29" s="8"/>
      <c r="D29" s="8"/>
      <c r="E29" s="8"/>
      <c r="F29" s="8"/>
      <c r="G29" s="8"/>
      <c r="H29" s="8"/>
      <c r="I29" s="8"/>
      <c r="J29" s="21">
        <f t="shared" si="0"/>
        <v>0</v>
      </c>
      <c r="L29" s="5"/>
    </row>
    <row r="30" spans="1:12" x14ac:dyDescent="0.25">
      <c r="A30" s="75"/>
      <c r="B30" s="76"/>
      <c r="C30" s="8"/>
      <c r="D30" s="8"/>
      <c r="E30" s="8"/>
      <c r="F30" s="8"/>
      <c r="G30" s="8"/>
      <c r="H30" s="8"/>
      <c r="I30" s="8"/>
      <c r="J30" s="21">
        <f t="shared" si="0"/>
        <v>0</v>
      </c>
      <c r="L30" s="5"/>
    </row>
    <row r="31" spans="1:12" x14ac:dyDescent="0.25">
      <c r="A31" s="75"/>
      <c r="B31" s="76"/>
      <c r="C31" s="8"/>
      <c r="D31" s="8"/>
      <c r="E31" s="8"/>
      <c r="F31" s="8"/>
      <c r="G31" s="8"/>
      <c r="H31" s="8"/>
      <c r="I31" s="8"/>
      <c r="J31" s="21">
        <f t="shared" si="0"/>
        <v>0</v>
      </c>
      <c r="L31" s="5"/>
    </row>
    <row r="32" spans="1:12" x14ac:dyDescent="0.25">
      <c r="A32" s="75"/>
      <c r="B32" s="76"/>
      <c r="C32" s="8"/>
      <c r="D32" s="8"/>
      <c r="E32" s="8"/>
      <c r="F32" s="8"/>
      <c r="G32" s="8"/>
      <c r="H32" s="8"/>
      <c r="I32" s="8"/>
      <c r="J32" s="21">
        <f t="shared" si="0"/>
        <v>0</v>
      </c>
      <c r="L32" s="5"/>
    </row>
    <row r="33" spans="1:12" x14ac:dyDescent="0.25">
      <c r="A33" s="28" t="s">
        <v>17</v>
      </c>
      <c r="B33" s="27"/>
      <c r="C33" s="27"/>
      <c r="D33" s="27"/>
      <c r="E33" s="27"/>
      <c r="F33" s="27"/>
      <c r="G33" s="27"/>
      <c r="H33" s="27"/>
      <c r="I33" s="29"/>
      <c r="J33" s="22">
        <f>J88</f>
        <v>0</v>
      </c>
    </row>
    <row r="34" spans="1:12" ht="16.5" thickBot="1" x14ac:dyDescent="0.3">
      <c r="A34" s="2"/>
      <c r="B34" s="2"/>
      <c r="C34" s="2"/>
      <c r="D34" s="2"/>
      <c r="F34" s="2"/>
      <c r="G34" s="2"/>
      <c r="H34" s="2"/>
      <c r="I34" s="30" t="s">
        <v>18</v>
      </c>
      <c r="J34" s="23">
        <f>SUM(J22:J33)</f>
        <v>0</v>
      </c>
    </row>
    <row r="35" spans="1:12" ht="16.5" thickBot="1" x14ac:dyDescent="0.3">
      <c r="A35" s="2"/>
      <c r="B35" s="2"/>
      <c r="C35" s="2"/>
      <c r="D35" s="2"/>
      <c r="F35" s="2"/>
      <c r="G35" s="2"/>
      <c r="H35" s="2"/>
      <c r="I35" s="30" t="s">
        <v>71</v>
      </c>
      <c r="J35" s="24">
        <f>J34-SUMIF(L22:L32,"y",J22:J32)</f>
        <v>0</v>
      </c>
    </row>
    <row r="36" spans="1:12" ht="16.5" thickBot="1" x14ac:dyDescent="0.3">
      <c r="A36" s="2"/>
      <c r="B36" s="2"/>
      <c r="C36" s="2"/>
      <c r="D36" s="2"/>
      <c r="F36" s="2"/>
      <c r="G36" s="2"/>
      <c r="H36" s="2"/>
      <c r="I36" s="31" t="s">
        <v>19</v>
      </c>
      <c r="J36" s="9">
        <v>0</v>
      </c>
    </row>
    <row r="37" spans="1:12" ht="16.5" thickBot="1" x14ac:dyDescent="0.3">
      <c r="A37" s="2"/>
      <c r="B37" s="2"/>
      <c r="C37" s="2"/>
      <c r="D37" s="2"/>
      <c r="F37" s="2"/>
      <c r="G37" s="2"/>
      <c r="H37" s="2"/>
      <c r="I37" s="31" t="s">
        <v>69</v>
      </c>
      <c r="J37" s="25" t="str">
        <f>IF(J35&gt;J36,J35-J36,"")</f>
        <v/>
      </c>
    </row>
    <row r="38" spans="1:12" ht="16.5" thickBot="1" x14ac:dyDescent="0.3">
      <c r="A38" s="2"/>
      <c r="B38" s="2"/>
      <c r="C38" s="2"/>
      <c r="D38" s="2"/>
      <c r="F38" s="2"/>
      <c r="G38" s="2"/>
      <c r="H38" s="2"/>
      <c r="I38" s="31" t="s">
        <v>70</v>
      </c>
      <c r="J38" s="26" t="str">
        <f>IF(J36&gt;J35,J36-J35,"")</f>
        <v/>
      </c>
    </row>
    <row r="39" spans="1:12" ht="16.5" thickTop="1" x14ac:dyDescent="0.25">
      <c r="A39" s="2"/>
      <c r="B39" s="2"/>
      <c r="C39" s="2"/>
      <c r="D39" s="2"/>
      <c r="G39" s="2"/>
      <c r="H39" s="2"/>
      <c r="I39" s="32" t="s">
        <v>20</v>
      </c>
      <c r="J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2" x14ac:dyDescent="0.25">
      <c r="A41" s="2" t="s">
        <v>72</v>
      </c>
      <c r="B41" s="2"/>
      <c r="C41" s="2"/>
      <c r="D41" s="2"/>
      <c r="E41" s="2"/>
      <c r="F41" s="2"/>
      <c r="G41" s="2"/>
      <c r="H41" s="2"/>
      <c r="I41" s="2"/>
      <c r="J41" s="2"/>
    </row>
    <row r="42" spans="1:12" ht="15" x14ac:dyDescent="0.25">
      <c r="A42" s="2" t="s">
        <v>74</v>
      </c>
      <c r="B42" s="2"/>
      <c r="C42" s="2"/>
      <c r="D42" s="77"/>
      <c r="E42" s="77"/>
      <c r="F42" s="77"/>
      <c r="G42" s="77"/>
      <c r="H42" s="77"/>
      <c r="I42" s="77"/>
      <c r="J42" s="77"/>
      <c r="K42" s="77"/>
      <c r="L42" s="77"/>
    </row>
    <row r="43" spans="1:12" ht="15" x14ac:dyDescent="0.25">
      <c r="A43" s="77" t="s">
        <v>73</v>
      </c>
      <c r="B43" s="77"/>
      <c r="C43" s="77"/>
      <c r="D43" s="77" t="s">
        <v>73</v>
      </c>
      <c r="E43" s="77"/>
      <c r="F43" s="77"/>
      <c r="G43" s="77" t="s">
        <v>73</v>
      </c>
      <c r="H43" s="77"/>
      <c r="I43" s="77"/>
      <c r="J43" s="77" t="s">
        <v>73</v>
      </c>
      <c r="K43" s="77"/>
      <c r="L43" s="77"/>
    </row>
    <row r="44" spans="1:12" x14ac:dyDescent="0.25">
      <c r="A44" s="33" t="s">
        <v>21</v>
      </c>
      <c r="B44" s="33"/>
      <c r="C44" s="2"/>
      <c r="D44" s="2"/>
      <c r="E44" s="2"/>
      <c r="F44" s="2"/>
      <c r="G44" s="2"/>
      <c r="H44" s="2"/>
      <c r="I44" s="2"/>
      <c r="J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2" x14ac:dyDescent="0.25">
      <c r="A46" s="12" t="s">
        <v>22</v>
      </c>
      <c r="B46" s="12"/>
      <c r="C46" s="77"/>
      <c r="D46" s="77"/>
      <c r="E46" s="77"/>
      <c r="F46" s="2"/>
      <c r="G46" s="12" t="s">
        <v>1</v>
      </c>
      <c r="H46" s="78"/>
      <c r="I46" s="78"/>
      <c r="J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2" x14ac:dyDescent="0.25">
      <c r="A48" s="12" t="s">
        <v>23</v>
      </c>
      <c r="B48" s="12"/>
      <c r="C48" s="72"/>
      <c r="D48" s="72"/>
      <c r="E48" s="72"/>
      <c r="F48" s="2"/>
      <c r="G48" s="12" t="s">
        <v>1</v>
      </c>
      <c r="H48" s="78"/>
      <c r="I48" s="78"/>
      <c r="J48" s="2"/>
    </row>
    <row r="49" spans="1:10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35" t="s">
        <v>24</v>
      </c>
      <c r="B51" s="35"/>
      <c r="C51" s="35"/>
      <c r="D51" s="35"/>
      <c r="E51" s="35"/>
      <c r="F51" s="35"/>
      <c r="G51" s="35"/>
      <c r="H51" s="35"/>
      <c r="I51" s="2"/>
      <c r="J51" s="2"/>
    </row>
    <row r="52" spans="1:10" x14ac:dyDescent="0.25">
      <c r="A52" s="88" t="s">
        <v>25</v>
      </c>
      <c r="B52" s="88"/>
      <c r="C52" s="88"/>
      <c r="D52" s="36" t="s">
        <v>26</v>
      </c>
      <c r="E52" s="88" t="s">
        <v>27</v>
      </c>
      <c r="F52" s="88"/>
      <c r="G52" s="91" t="s">
        <v>28</v>
      </c>
      <c r="H52" s="92"/>
      <c r="I52" s="37"/>
      <c r="J52" s="2"/>
    </row>
    <row r="53" spans="1:10" x14ac:dyDescent="0.25">
      <c r="A53" s="85" t="str">
        <f>$C$15</f>
        <v>1100.11300</v>
      </c>
      <c r="B53" s="86"/>
      <c r="C53" s="86"/>
      <c r="D53" s="36">
        <v>56530</v>
      </c>
      <c r="E53" s="87">
        <f>H15</f>
        <v>0</v>
      </c>
      <c r="F53" s="88"/>
      <c r="G53" s="89">
        <f>IFERROR(J37-G54,0)</f>
        <v>0</v>
      </c>
      <c r="H53" s="90"/>
      <c r="I53" s="38" t="s">
        <v>29</v>
      </c>
      <c r="J53" s="12"/>
    </row>
    <row r="54" spans="1:10" x14ac:dyDescent="0.25">
      <c r="A54" s="85" t="str">
        <f>$C$15</f>
        <v>1100.11300</v>
      </c>
      <c r="B54" s="86"/>
      <c r="C54" s="86"/>
      <c r="D54" s="36">
        <v>56550</v>
      </c>
      <c r="E54" s="87">
        <f>H15</f>
        <v>0</v>
      </c>
      <c r="F54" s="88"/>
      <c r="G54" s="89">
        <f>IF(L27="n",J27,0)</f>
        <v>0</v>
      </c>
      <c r="H54" s="90"/>
      <c r="I54" s="38" t="s">
        <v>30</v>
      </c>
      <c r="J54" s="12"/>
    </row>
    <row r="55" spans="1:10" x14ac:dyDescent="0.25">
      <c r="A55" s="85" t="str">
        <f>$C$15</f>
        <v>1100.11300</v>
      </c>
      <c r="B55" s="86"/>
      <c r="C55" s="86"/>
      <c r="D55" s="36"/>
      <c r="E55" s="88"/>
      <c r="F55" s="88"/>
      <c r="G55" s="89"/>
      <c r="H55" s="90"/>
    </row>
    <row r="56" spans="1:1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8.75" x14ac:dyDescent="0.3">
      <c r="A59" s="39" t="s">
        <v>31</v>
      </c>
      <c r="B59" s="40"/>
      <c r="C59" s="40"/>
      <c r="D59" s="40"/>
      <c r="E59" s="40"/>
      <c r="F59" s="41"/>
      <c r="G59" s="40"/>
      <c r="H59" s="40"/>
      <c r="I59" s="40"/>
      <c r="J59" s="42"/>
    </row>
    <row r="60" spans="1:1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5">
      <c r="A61" s="12" t="s">
        <v>2</v>
      </c>
      <c r="B61" s="65">
        <f>C9</f>
        <v>0</v>
      </c>
      <c r="C61" s="65"/>
      <c r="D61" s="65"/>
      <c r="E61" s="65"/>
      <c r="F61" s="2"/>
      <c r="G61" s="12" t="s">
        <v>32</v>
      </c>
      <c r="H61" s="12"/>
      <c r="I61" s="65" t="str">
        <f>H9</f>
        <v>City Council</v>
      </c>
      <c r="J61" s="65"/>
    </row>
    <row r="62" spans="1:1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5">
      <c r="A64" s="43" t="s">
        <v>59</v>
      </c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5">
      <c r="A66" s="93" t="s">
        <v>33</v>
      </c>
      <c r="B66" s="91" t="s">
        <v>34</v>
      </c>
      <c r="C66" s="95"/>
      <c r="D66" s="95"/>
      <c r="E66" s="92"/>
      <c r="F66" s="96" t="s">
        <v>35</v>
      </c>
      <c r="G66" s="97"/>
      <c r="H66" s="98"/>
      <c r="I66" s="93" t="s">
        <v>36</v>
      </c>
      <c r="J66" s="93" t="s">
        <v>37</v>
      </c>
    </row>
    <row r="67" spans="1:10" x14ac:dyDescent="0.25">
      <c r="A67" s="94"/>
      <c r="B67" s="88" t="s">
        <v>38</v>
      </c>
      <c r="C67" s="88"/>
      <c r="D67" s="91" t="s">
        <v>39</v>
      </c>
      <c r="E67" s="92"/>
      <c r="F67" s="99"/>
      <c r="G67" s="100"/>
      <c r="H67" s="101"/>
      <c r="I67" s="94"/>
      <c r="J67" s="94"/>
    </row>
    <row r="68" spans="1:10" x14ac:dyDescent="0.25">
      <c r="A68" s="10"/>
      <c r="B68" s="102"/>
      <c r="C68" s="103"/>
      <c r="D68" s="102"/>
      <c r="E68" s="103"/>
      <c r="F68" s="83"/>
      <c r="G68" s="104"/>
      <c r="H68" s="84"/>
      <c r="I68" s="11"/>
      <c r="J68" s="44" t="str">
        <f>IF(I68&gt;0,ROUND(I68*$D$89,2),"")</f>
        <v/>
      </c>
    </row>
    <row r="69" spans="1:10" x14ac:dyDescent="0.25">
      <c r="A69" s="10"/>
      <c r="B69" s="102"/>
      <c r="C69" s="103"/>
      <c r="D69" s="102"/>
      <c r="E69" s="103"/>
      <c r="F69" s="83"/>
      <c r="G69" s="104"/>
      <c r="H69" s="84"/>
      <c r="I69" s="11"/>
      <c r="J69" s="45" t="str">
        <f t="shared" ref="J69:J87" si="1">IF(I69&gt;0,ROUND(I69*$D$89,2),"")</f>
        <v/>
      </c>
    </row>
    <row r="70" spans="1:10" x14ac:dyDescent="0.25">
      <c r="A70" s="10"/>
      <c r="B70" s="102"/>
      <c r="C70" s="103"/>
      <c r="D70" s="102"/>
      <c r="E70" s="103"/>
      <c r="F70" s="83"/>
      <c r="G70" s="104"/>
      <c r="H70" s="84"/>
      <c r="I70" s="11"/>
      <c r="J70" s="45" t="str">
        <f t="shared" si="1"/>
        <v/>
      </c>
    </row>
    <row r="71" spans="1:10" x14ac:dyDescent="0.25">
      <c r="A71" s="10"/>
      <c r="B71" s="102"/>
      <c r="C71" s="103"/>
      <c r="D71" s="102"/>
      <c r="E71" s="103"/>
      <c r="F71" s="83"/>
      <c r="G71" s="104"/>
      <c r="H71" s="84"/>
      <c r="I71" s="11"/>
      <c r="J71" s="45" t="str">
        <f t="shared" si="1"/>
        <v/>
      </c>
    </row>
    <row r="72" spans="1:10" x14ac:dyDescent="0.25">
      <c r="A72" s="10"/>
      <c r="B72" s="102"/>
      <c r="C72" s="103"/>
      <c r="D72" s="102"/>
      <c r="E72" s="103"/>
      <c r="F72" s="83"/>
      <c r="G72" s="104"/>
      <c r="H72" s="84"/>
      <c r="I72" s="11"/>
      <c r="J72" s="45" t="str">
        <f t="shared" si="1"/>
        <v/>
      </c>
    </row>
    <row r="73" spans="1:10" x14ac:dyDescent="0.25">
      <c r="A73" s="10"/>
      <c r="B73" s="102"/>
      <c r="C73" s="103"/>
      <c r="D73" s="102"/>
      <c r="E73" s="103"/>
      <c r="F73" s="83"/>
      <c r="G73" s="104"/>
      <c r="H73" s="84"/>
      <c r="I73" s="11"/>
      <c r="J73" s="45" t="str">
        <f t="shared" si="1"/>
        <v/>
      </c>
    </row>
    <row r="74" spans="1:10" x14ac:dyDescent="0.25">
      <c r="A74" s="10"/>
      <c r="B74" s="102"/>
      <c r="C74" s="103"/>
      <c r="D74" s="102"/>
      <c r="E74" s="103"/>
      <c r="F74" s="83"/>
      <c r="G74" s="104"/>
      <c r="H74" s="84"/>
      <c r="I74" s="11"/>
      <c r="J74" s="45" t="str">
        <f t="shared" si="1"/>
        <v/>
      </c>
    </row>
    <row r="75" spans="1:10" x14ac:dyDescent="0.25">
      <c r="A75" s="10"/>
      <c r="B75" s="102"/>
      <c r="C75" s="103"/>
      <c r="D75" s="102"/>
      <c r="E75" s="103"/>
      <c r="F75" s="83"/>
      <c r="G75" s="104"/>
      <c r="H75" s="84"/>
      <c r="I75" s="11"/>
      <c r="J75" s="45" t="str">
        <f t="shared" si="1"/>
        <v/>
      </c>
    </row>
    <row r="76" spans="1:10" x14ac:dyDescent="0.25">
      <c r="A76" s="10"/>
      <c r="B76" s="102"/>
      <c r="C76" s="103"/>
      <c r="D76" s="102"/>
      <c r="E76" s="103"/>
      <c r="F76" s="83"/>
      <c r="G76" s="104"/>
      <c r="H76" s="84"/>
      <c r="I76" s="11"/>
      <c r="J76" s="45" t="str">
        <f t="shared" si="1"/>
        <v/>
      </c>
    </row>
    <row r="77" spans="1:10" x14ac:dyDescent="0.25">
      <c r="A77" s="10"/>
      <c r="B77" s="102"/>
      <c r="C77" s="103"/>
      <c r="D77" s="102"/>
      <c r="E77" s="103"/>
      <c r="F77" s="83"/>
      <c r="G77" s="104"/>
      <c r="H77" s="84"/>
      <c r="I77" s="11"/>
      <c r="J77" s="45" t="str">
        <f t="shared" si="1"/>
        <v/>
      </c>
    </row>
    <row r="78" spans="1:10" x14ac:dyDescent="0.25">
      <c r="A78" s="10"/>
      <c r="B78" s="102"/>
      <c r="C78" s="103"/>
      <c r="D78" s="102"/>
      <c r="E78" s="103"/>
      <c r="F78" s="83"/>
      <c r="G78" s="104"/>
      <c r="H78" s="84"/>
      <c r="I78" s="11"/>
      <c r="J78" s="45" t="str">
        <f t="shared" si="1"/>
        <v/>
      </c>
    </row>
    <row r="79" spans="1:10" x14ac:dyDescent="0.25">
      <c r="A79" s="10"/>
      <c r="B79" s="102"/>
      <c r="C79" s="103"/>
      <c r="D79" s="102"/>
      <c r="E79" s="103"/>
      <c r="F79" s="83"/>
      <c r="G79" s="104"/>
      <c r="H79" s="84"/>
      <c r="I79" s="11"/>
      <c r="J79" s="45" t="str">
        <f t="shared" si="1"/>
        <v/>
      </c>
    </row>
    <row r="80" spans="1:10" x14ac:dyDescent="0.25">
      <c r="A80" s="10"/>
      <c r="B80" s="102"/>
      <c r="C80" s="103"/>
      <c r="D80" s="102"/>
      <c r="E80" s="103"/>
      <c r="F80" s="83"/>
      <c r="G80" s="104"/>
      <c r="H80" s="84"/>
      <c r="I80" s="11"/>
      <c r="J80" s="45" t="str">
        <f t="shared" si="1"/>
        <v/>
      </c>
    </row>
    <row r="81" spans="1:10" x14ac:dyDescent="0.25">
      <c r="A81" s="10"/>
      <c r="B81" s="102"/>
      <c r="C81" s="103"/>
      <c r="D81" s="102"/>
      <c r="E81" s="103"/>
      <c r="F81" s="83"/>
      <c r="G81" s="104"/>
      <c r="H81" s="84"/>
      <c r="I81" s="11"/>
      <c r="J81" s="45" t="str">
        <f t="shared" si="1"/>
        <v/>
      </c>
    </row>
    <row r="82" spans="1:10" x14ac:dyDescent="0.25">
      <c r="A82" s="10"/>
      <c r="B82" s="102"/>
      <c r="C82" s="103"/>
      <c r="D82" s="102"/>
      <c r="E82" s="103"/>
      <c r="F82" s="83"/>
      <c r="G82" s="104"/>
      <c r="H82" s="84"/>
      <c r="I82" s="11"/>
      <c r="J82" s="45" t="str">
        <f t="shared" si="1"/>
        <v/>
      </c>
    </row>
    <row r="83" spans="1:10" x14ac:dyDescent="0.25">
      <c r="A83" s="10"/>
      <c r="B83" s="102"/>
      <c r="C83" s="103"/>
      <c r="D83" s="102"/>
      <c r="E83" s="103"/>
      <c r="F83" s="83"/>
      <c r="G83" s="104"/>
      <c r="H83" s="84"/>
      <c r="I83" s="11"/>
      <c r="J83" s="45" t="str">
        <f t="shared" si="1"/>
        <v/>
      </c>
    </row>
    <row r="84" spans="1:10" x14ac:dyDescent="0.25">
      <c r="A84" s="10"/>
      <c r="B84" s="102"/>
      <c r="C84" s="103"/>
      <c r="D84" s="102"/>
      <c r="E84" s="103"/>
      <c r="F84" s="83"/>
      <c r="G84" s="104"/>
      <c r="H84" s="84"/>
      <c r="I84" s="11"/>
      <c r="J84" s="45" t="str">
        <f t="shared" si="1"/>
        <v/>
      </c>
    </row>
    <row r="85" spans="1:10" x14ac:dyDescent="0.25">
      <c r="A85" s="10"/>
      <c r="B85" s="102"/>
      <c r="C85" s="103"/>
      <c r="D85" s="102"/>
      <c r="E85" s="103"/>
      <c r="F85" s="83"/>
      <c r="G85" s="104"/>
      <c r="H85" s="84"/>
      <c r="I85" s="11"/>
      <c r="J85" s="45" t="str">
        <f t="shared" si="1"/>
        <v/>
      </c>
    </row>
    <row r="86" spans="1:10" x14ac:dyDescent="0.25">
      <c r="A86" s="10"/>
      <c r="B86" s="102"/>
      <c r="C86" s="103"/>
      <c r="D86" s="102"/>
      <c r="E86" s="103"/>
      <c r="F86" s="83"/>
      <c r="G86" s="104"/>
      <c r="H86" s="84"/>
      <c r="I86" s="11"/>
      <c r="J86" s="45" t="str">
        <f t="shared" si="1"/>
        <v/>
      </c>
    </row>
    <row r="87" spans="1:10" ht="16.5" thickBot="1" x14ac:dyDescent="0.3">
      <c r="A87" s="10"/>
      <c r="B87" s="102"/>
      <c r="C87" s="103"/>
      <c r="D87" s="102"/>
      <c r="E87" s="103"/>
      <c r="F87" s="83"/>
      <c r="G87" s="104"/>
      <c r="H87" s="84"/>
      <c r="I87" s="11"/>
      <c r="J87" s="44" t="str">
        <f t="shared" si="1"/>
        <v/>
      </c>
    </row>
    <row r="88" spans="1:10" ht="16.5" thickBot="1" x14ac:dyDescent="0.3">
      <c r="A88" s="2"/>
      <c r="B88" s="2"/>
      <c r="C88" s="2"/>
      <c r="D88" s="2"/>
      <c r="E88" s="2"/>
      <c r="F88" s="2"/>
      <c r="G88" s="2"/>
      <c r="H88" s="2"/>
      <c r="I88" s="46">
        <f>SUM(I68:I87)</f>
        <v>0</v>
      </c>
      <c r="J88" s="46">
        <f>SUM(J68:J87)</f>
        <v>0</v>
      </c>
    </row>
    <row r="89" spans="1:10" x14ac:dyDescent="0.25">
      <c r="A89" s="2" t="s">
        <v>40</v>
      </c>
      <c r="B89" s="2"/>
      <c r="C89" s="2"/>
      <c r="D89" s="47">
        <v>0.67</v>
      </c>
      <c r="E89" s="2" t="s">
        <v>41</v>
      </c>
      <c r="F89" s="2"/>
      <c r="G89" s="2"/>
      <c r="H89" s="2"/>
      <c r="I89" s="2"/>
      <c r="J89" s="2"/>
    </row>
    <row r="90" spans="1:10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</row>
    <row r="91" spans="1:10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x14ac:dyDescent="0.25">
      <c r="A92" s="2" t="s">
        <v>42</v>
      </c>
      <c r="B92" s="2"/>
      <c r="C92" s="2"/>
      <c r="D92" s="2"/>
      <c r="E92" s="2"/>
      <c r="F92" s="2"/>
      <c r="G92" s="2"/>
      <c r="H92" s="2"/>
      <c r="I92" s="2"/>
      <c r="J92" s="2"/>
    </row>
    <row r="93" spans="1:10" ht="299.25" customHeight="1" x14ac:dyDescent="0.25">
      <c r="A93" s="105"/>
      <c r="B93" s="106"/>
      <c r="C93" s="106"/>
      <c r="D93" s="106"/>
      <c r="E93" s="106"/>
      <c r="F93" s="106"/>
      <c r="G93" s="106"/>
      <c r="H93" s="106"/>
      <c r="I93" s="106"/>
      <c r="J93" s="107"/>
    </row>
    <row r="94" spans="1:10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</row>
  </sheetData>
  <sheetProtection algorithmName="SHA-512" hashValue="j8U0TelFaoCT+W685weddDQN/ExbPA0UHnpUTXR/QGFEiLKc1yC2KSap7H2CuOzenN2dd2WTzWvgRC0OP5ddKA==" saltValue="fYg+kCoQdvwiRqCgj3q2uQ==" spinCount="100000" sheet="1" objects="1" scenarios="1"/>
  <mergeCells count="121">
    <mergeCell ref="J42:L42"/>
    <mergeCell ref="A43:C43"/>
    <mergeCell ref="D43:F43"/>
    <mergeCell ref="G43:I43"/>
    <mergeCell ref="J43:L43"/>
    <mergeCell ref="A93:J93"/>
    <mergeCell ref="C9:E9"/>
    <mergeCell ref="C13:E13"/>
    <mergeCell ref="C18:E18"/>
    <mergeCell ref="B86:C86"/>
    <mergeCell ref="D86:E86"/>
    <mergeCell ref="F86:H86"/>
    <mergeCell ref="B87:C87"/>
    <mergeCell ref="D87:E87"/>
    <mergeCell ref="F87:H87"/>
    <mergeCell ref="B84:C84"/>
    <mergeCell ref="D84:E84"/>
    <mergeCell ref="F84:H84"/>
    <mergeCell ref="B85:C85"/>
    <mergeCell ref="D85:E85"/>
    <mergeCell ref="F85:H85"/>
    <mergeCell ref="B82:C82"/>
    <mergeCell ref="D82:E82"/>
    <mergeCell ref="F82:H82"/>
    <mergeCell ref="B83:C83"/>
    <mergeCell ref="D83:E83"/>
    <mergeCell ref="F83:H83"/>
    <mergeCell ref="B80:C80"/>
    <mergeCell ref="D80:E80"/>
    <mergeCell ref="F80:H80"/>
    <mergeCell ref="B81:C81"/>
    <mergeCell ref="D81:E81"/>
    <mergeCell ref="F81:H81"/>
    <mergeCell ref="B78:C78"/>
    <mergeCell ref="D78:E78"/>
    <mergeCell ref="F78:H78"/>
    <mergeCell ref="B79:C79"/>
    <mergeCell ref="D79:E79"/>
    <mergeCell ref="F79:H79"/>
    <mergeCell ref="B76:C76"/>
    <mergeCell ref="D76:E76"/>
    <mergeCell ref="F76:H76"/>
    <mergeCell ref="B77:C77"/>
    <mergeCell ref="D77:E77"/>
    <mergeCell ref="F77:H77"/>
    <mergeCell ref="B74:C74"/>
    <mergeCell ref="D74:E74"/>
    <mergeCell ref="F74:H74"/>
    <mergeCell ref="B75:C75"/>
    <mergeCell ref="D75:E75"/>
    <mergeCell ref="F75:H75"/>
    <mergeCell ref="B72:C72"/>
    <mergeCell ref="D72:E72"/>
    <mergeCell ref="F72:H72"/>
    <mergeCell ref="B73:C73"/>
    <mergeCell ref="D73:E73"/>
    <mergeCell ref="F73:H73"/>
    <mergeCell ref="B70:C70"/>
    <mergeCell ref="D70:E70"/>
    <mergeCell ref="F70:H70"/>
    <mergeCell ref="B71:C71"/>
    <mergeCell ref="D71:E71"/>
    <mergeCell ref="F71:H71"/>
    <mergeCell ref="B68:C68"/>
    <mergeCell ref="D68:E68"/>
    <mergeCell ref="F68:H68"/>
    <mergeCell ref="B69:C69"/>
    <mergeCell ref="D69:E69"/>
    <mergeCell ref="F69:H69"/>
    <mergeCell ref="B61:E61"/>
    <mergeCell ref="I61:J61"/>
    <mergeCell ref="A66:A67"/>
    <mergeCell ref="B66:E66"/>
    <mergeCell ref="F66:H67"/>
    <mergeCell ref="I66:I67"/>
    <mergeCell ref="J66:J67"/>
    <mergeCell ref="B67:C67"/>
    <mergeCell ref="D67:E67"/>
    <mergeCell ref="A54:C54"/>
    <mergeCell ref="E54:F54"/>
    <mergeCell ref="G54:H54"/>
    <mergeCell ref="A55:C55"/>
    <mergeCell ref="E55:F55"/>
    <mergeCell ref="G55:H55"/>
    <mergeCell ref="C48:E48"/>
    <mergeCell ref="H48:I48"/>
    <mergeCell ref="A52:C52"/>
    <mergeCell ref="E52:F52"/>
    <mergeCell ref="G52:H52"/>
    <mergeCell ref="A53:C53"/>
    <mergeCell ref="E53:F53"/>
    <mergeCell ref="G53:H53"/>
    <mergeCell ref="A29:B29"/>
    <mergeCell ref="A30:B30"/>
    <mergeCell ref="A31:B31"/>
    <mergeCell ref="A32:B32"/>
    <mergeCell ref="C46:E46"/>
    <mergeCell ref="H46:I46"/>
    <mergeCell ref="A23:B23"/>
    <mergeCell ref="A24:B24"/>
    <mergeCell ref="A25:B25"/>
    <mergeCell ref="A26:B26"/>
    <mergeCell ref="A27:B27"/>
    <mergeCell ref="A28:B28"/>
    <mergeCell ref="D42:F42"/>
    <mergeCell ref="G42:I42"/>
    <mergeCell ref="A15:B15"/>
    <mergeCell ref="C15:E15"/>
    <mergeCell ref="F15:G15"/>
    <mergeCell ref="H15:J15"/>
    <mergeCell ref="L20:L21"/>
    <mergeCell ref="A22:B22"/>
    <mergeCell ref="H9:J9"/>
    <mergeCell ref="A11:B11"/>
    <mergeCell ref="C11:J11"/>
    <mergeCell ref="F13:G13"/>
    <mergeCell ref="H13:J13"/>
    <mergeCell ref="A13:B13"/>
    <mergeCell ref="A18:B18"/>
    <mergeCell ref="F18:G18"/>
    <mergeCell ref="H18:J18"/>
  </mergeCells>
  <dataValidations count="6">
    <dataValidation allowBlank="1" showInputMessage="1" showErrorMessage="1" promptTitle="Airfare" prompt="Enter cost of airfare" sqref="C24:I24" xr:uid="{6050F65E-B563-499D-BB77-8F4C25D3AFF5}"/>
    <dataValidation allowBlank="1" showInputMessage="1" showErrorMessage="1" promptTitle="Hotel" prompt="Enter full cost of hotel, including parking, wifi, or other additional charges related to your business travel." sqref="C22:I22" xr:uid="{1A8A1A0D-A546-4113-9250-EA07F53FB48D}"/>
    <dataValidation allowBlank="1" showInputMessage="1" showErrorMessage="1" promptTitle="Other Transportation" prompt="Enter cost of transportation such as rental car, rideshares, taxis, public transportation, etc." sqref="C25:I25" xr:uid="{2E3D0AD0-4661-4288-8127-EBE858A6CD09}"/>
    <dataValidation type="decimal" allowBlank="1" showInputMessage="1" showErrorMessage="1" errorTitle="Reduce Amount" error="Maximum per diem amount is $74.00" promptTitle="Enter Actual Amount Spent" prompt="Enter actual amount spent per day, per meal, including tax and tips. Maximum allowable is $74: $17 for breakfast, $18 for lunch, $34 for dinner, and $5 for incidental expenses." sqref="C23:I23" xr:uid="{C5FC4519-7D4F-46B6-895D-A81898777162}">
      <formula1>0</formula1>
      <formula2>74</formula2>
    </dataValidation>
    <dataValidation allowBlank="1" showInputMessage="1" showErrorMessage="1" promptTitle="Additional Expense" prompt="State the type of expense that you are requesting to be reimbursed" sqref="A28:B32" xr:uid="{2CF0D08F-02BE-456A-8E23-1AAB9975DCD2}"/>
    <dataValidation allowBlank="1" showInputMessage="1" showErrorMessage="1" promptTitle="Travel Dates" prompt="Enter the date for each travel day (mm/dd/yy)" sqref="C21:I21" xr:uid="{C6B87B0F-DFFE-4FB3-B348-0D7EDC3F212F}"/>
  </dataValidations>
  <pageMargins left="0.7" right="0.7" top="0.75" bottom="0.75" header="0.3" footer="0.3"/>
  <pageSetup scale="79" fitToHeight="0" orientation="portrait" verticalDpi="1200" r:id="rId1"/>
  <headerFooter>
    <oddFooter>&amp;R&amp;P</oddFooter>
  </headerFooter>
  <rowBreaks count="1" manualBreakCount="1">
    <brk id="58" max="1638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68D08C2-6E2C-44A7-A762-A35878F7FE0C}">
          <x14:formula1>
            <xm:f>Lists!$B$2:$B$13</xm:f>
          </x14:formula1>
          <xm:sqref>H9:J9</xm:sqref>
        </x14:dataValidation>
        <x14:dataValidation type="list" allowBlank="1" showInputMessage="1" showErrorMessage="1" promptTitle="CalCard" prompt="If this travel expense was paid for with a City CalCard, select &quot;Y&quot; for Yes. If you paid for the travel expense with your personal funds, select &quot;N&quot;." xr:uid="{DC794FD1-7795-4B25-BAB9-95E796AB1F9C}">
          <x14:formula1>
            <xm:f>Lists!$A$2:$A$3</xm:f>
          </x14:formula1>
          <xm:sqref>L22:L32</xm:sqref>
        </x14:dataValidation>
        <x14:dataValidation type="list" allowBlank="1" showInputMessage="1" showErrorMessage="1" xr:uid="{5323D8C2-C434-4829-BA8B-E127519CE4D9}">
          <x14:formula1>
            <xm:f>Lists!$C$2:$C$3</xm:f>
          </x14:formula1>
          <xm:sqref>C18:E18</xm:sqref>
        </x14:dataValidation>
        <x14:dataValidation type="list" allowBlank="1" showInputMessage="1" showErrorMessage="1" xr:uid="{06415BCD-3298-4536-9CCC-064257798E92}">
          <x14:formula1>
            <xm:f>Lists!$D$2:$D$3</xm:f>
          </x14:formula1>
          <xm:sqref>H18:J18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BF44A-0354-4910-996E-93D4D314B269}">
  <dimension ref="A2:D13"/>
  <sheetViews>
    <sheetView workbookViewId="0">
      <selection activeCell="B14" sqref="B14"/>
    </sheetView>
  </sheetViews>
  <sheetFormatPr defaultRowHeight="15" x14ac:dyDescent="0.25"/>
  <cols>
    <col min="2" max="2" width="33.85546875" bestFit="1" customWidth="1"/>
    <col min="3" max="3" width="10" bestFit="1" customWidth="1"/>
    <col min="4" max="4" width="16" bestFit="1" customWidth="1"/>
  </cols>
  <sheetData>
    <row r="2" spans="1:4" x14ac:dyDescent="0.25">
      <c r="A2" t="s">
        <v>43</v>
      </c>
      <c r="B2" t="s">
        <v>44</v>
      </c>
      <c r="C2" t="s">
        <v>61</v>
      </c>
      <c r="D2" t="s">
        <v>63</v>
      </c>
    </row>
    <row r="3" spans="1:4" x14ac:dyDescent="0.25">
      <c r="A3" t="s">
        <v>45</v>
      </c>
      <c r="B3" t="s">
        <v>46</v>
      </c>
      <c r="C3" t="s">
        <v>62</v>
      </c>
      <c r="D3" t="s">
        <v>64</v>
      </c>
    </row>
    <row r="4" spans="1:4" x14ac:dyDescent="0.25">
      <c r="B4" t="s">
        <v>47</v>
      </c>
    </row>
    <row r="5" spans="1:4" x14ac:dyDescent="0.25">
      <c r="B5" t="s">
        <v>48</v>
      </c>
    </row>
    <row r="6" spans="1:4" x14ac:dyDescent="0.25">
      <c r="B6" t="s">
        <v>49</v>
      </c>
    </row>
    <row r="7" spans="1:4" x14ac:dyDescent="0.25">
      <c r="B7" t="s">
        <v>50</v>
      </c>
    </row>
    <row r="8" spans="1:4" x14ac:dyDescent="0.25">
      <c r="B8" t="s">
        <v>51</v>
      </c>
    </row>
    <row r="9" spans="1:4" x14ac:dyDescent="0.25">
      <c r="B9" t="s">
        <v>52</v>
      </c>
    </row>
    <row r="10" spans="1:4" x14ac:dyDescent="0.25">
      <c r="B10" t="s">
        <v>53</v>
      </c>
    </row>
    <row r="11" spans="1:4" x14ac:dyDescent="0.25">
      <c r="B11" t="s">
        <v>54</v>
      </c>
    </row>
    <row r="12" spans="1:4" x14ac:dyDescent="0.25">
      <c r="B12" t="s">
        <v>55</v>
      </c>
    </row>
    <row r="13" spans="1:4" x14ac:dyDescent="0.25">
      <c r="B1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Travel Reimbursement</vt:lpstr>
      <vt:lpstr>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Gooch, Jessie</dc:creator>
  <cp:lastModifiedBy>Corey Garberolio</cp:lastModifiedBy>
  <cp:lastPrinted>2024-07-16T18:31:21Z</cp:lastPrinted>
  <dcterms:created xsi:type="dcterms:W3CDTF">2024-01-29T21:06:03Z</dcterms:created>
  <dcterms:modified xsi:type="dcterms:W3CDTF">2024-07-16T18:32:52Z</dcterms:modified>
</cp:coreProperties>
</file>