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melanieb\OneDrive - City of San Rafael\Desktop\"/>
    </mc:Choice>
  </mc:AlternateContent>
  <xr:revisionPtr revIDLastSave="0" documentId="13_ncr:1_{CEAC6D87-8BF8-44AF-9044-E0BB6816F946}" xr6:coauthVersionLast="47" xr6:coauthVersionMax="47" xr10:uidLastSave="{00000000-0000-0000-0000-000000000000}"/>
  <workbookProtection workbookAlgorithmName="SHA-512" workbookHashValue="bQZ2sL+F0hzdo4yc4Hr+ieNnOH9CBrNBTLLgVQBZ8pgfnb9E8ZhCrQCWXNrATlIVK6osVCsTfsI1Gtd5BPJ+BA==" workbookSaltValue="Ahvyt11LTvBMcqGoc+Dbgg==" workbookSpinCount="100000" lockStructure="1"/>
  <bookViews>
    <workbookView xWindow="-110" yWindow="-110" windowWidth="19420" windowHeight="11500" xr2:uid="{032309D9-B1B9-4B03-8398-C02F208AAA7F}"/>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 l="1"/>
  <c r="D13" i="1"/>
  <c r="D15" i="1" s="1"/>
  <c r="D16" i="1" l="1"/>
</calcChain>
</file>

<file path=xl/sharedStrings.xml><?xml version="1.0" encoding="utf-8"?>
<sst xmlns="http://schemas.openxmlformats.org/spreadsheetml/2006/main" count="24" uniqueCount="24">
  <si>
    <t>City of San Rafael Permanent Relocation Assistance Payment Calculator</t>
  </si>
  <si>
    <t xml:space="preserve">Applicable ONLY in the Canal Opportunity Zone per San Rafael Municipal Code Section 10.111.050 </t>
  </si>
  <si>
    <t>Current Rent of Unit per Month:</t>
  </si>
  <si>
    <t>Number of Bedrooms in the Rental Unit:</t>
  </si>
  <si>
    <t>a senior (62 years or older)</t>
  </si>
  <si>
    <t>an individual with a disability</t>
  </si>
  <si>
    <t xml:space="preserve">Does the tenant household include one of the following residents listed below: </t>
  </si>
  <si>
    <t>a minor child (18 years or younger)</t>
  </si>
  <si>
    <r>
      <t xml:space="preserve">Three (3) Month’s Rent. </t>
    </r>
    <r>
      <rPr>
        <sz val="11"/>
        <color rgb="FF000000"/>
        <rFont val="Arial"/>
        <family val="2"/>
      </rPr>
      <t>Use Fair Market Rent based on unit size OR Tenant Household’s Current Monthly Rent, WHICHEVER IS GREATER. </t>
    </r>
  </si>
  <si>
    <t>Total Permanent Relocation Assistance Payment:</t>
  </si>
  <si>
    <t>Studio</t>
  </si>
  <si>
    <t>Number of Bedrooms</t>
  </si>
  <si>
    <t>1-Bedroom</t>
  </si>
  <si>
    <t>2-Bedroom</t>
  </si>
  <si>
    <t>3-Bedroom</t>
  </si>
  <si>
    <t>4-Bedroom</t>
  </si>
  <si>
    <t>5-Bedroom</t>
  </si>
  <si>
    <t>Moving Assistance</t>
  </si>
  <si>
    <t>2024 Fair Market Rent</t>
  </si>
  <si>
    <r>
      <rPr>
        <b/>
        <sz val="11"/>
        <rFont val="Arial"/>
        <family val="2"/>
      </rPr>
      <t>One Additional Month's Rent.</t>
    </r>
    <r>
      <rPr>
        <sz val="11"/>
        <rFont val="Arial"/>
        <family val="2"/>
      </rPr>
      <t xml:space="preserve"> For eligible households with any one of the following: a minor child, senior, or individual with a disability.</t>
    </r>
  </si>
  <si>
    <r>
      <rPr>
        <b/>
        <sz val="11"/>
        <rFont val="Arial"/>
        <family val="2"/>
      </rPr>
      <t>Moving Expenses.</t>
    </r>
    <r>
      <rPr>
        <sz val="11"/>
        <rFont val="Arial"/>
        <family val="2"/>
      </rPr>
      <t> 
Studio or 1-Bedroom = $500
2-Bedroom = $750
3-Bedroom = $1,000
4-Bedroom = $1,500</t>
    </r>
  </si>
  <si>
    <r>
      <rPr>
        <b/>
        <sz val="12"/>
        <color theme="1"/>
        <rFont val="Arial"/>
        <family val="2"/>
      </rPr>
      <t>INSTRUCTIONS:</t>
    </r>
    <r>
      <rPr>
        <sz val="12"/>
        <color theme="1"/>
        <rFont val="Arial"/>
        <family val="2"/>
      </rPr>
      <t xml:space="preserve"> For Items 1 and 3, fill in the green cells by selecting from the dropdown menu. 
For Item 2, fill in the green cell by typing in the number.
Once all information has been entered, the relocation payment will automatically populate.</t>
    </r>
  </si>
  <si>
    <t xml:space="preserve">https://www.cityofsanrafael.org/tenant-relocation-assistance/ </t>
  </si>
  <si>
    <t>The above calculation ONLY applies to properties within the Canal Opportunity Zone and to tenants receiving Permanent Relocation Assistance pursuant to San Rafael Municipal Code 10.111.050. Tenants within the Canal Opportunity Zone who are receiving temporary relocation payments for substantial rehabilitation can visit the website below for payment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</si>
</sst>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x14ac:knownFonts="1">
    <font>
      <sz val="11"/>
      <color theme="1"/>
      <name val="Aptos Narrow"/>
      <family val="2"/>
      <scheme val="minor"/>
    </font>
    <font>
      <sz val="11"/>
      <color theme="1"/>
      <name val="Aptos Narrow"/>
      <family val="2"/>
      <scheme val="minor"/>
    </font>
    <font>
      <b/>
      <sz val="14"/>
      <color theme="0"/>
      <name val="Arial"/>
      <family val="2"/>
    </font>
    <font>
      <sz val="11"/>
      <color theme="1"/>
      <name val="Arial"/>
      <family val="2"/>
    </font>
    <font>
      <sz val="11"/>
      <color theme="0"/>
      <name val="Arial"/>
      <family val="2"/>
    </font>
    <font>
      <b/>
      <sz val="11"/>
      <color theme="1"/>
      <name val="Arial"/>
      <family val="2"/>
    </font>
    <font>
      <b/>
      <sz val="11"/>
      <color rgb="FF000000"/>
      <name val="Arial"/>
      <family val="2"/>
    </font>
    <font>
      <sz val="11"/>
      <color rgb="FF000000"/>
      <name val="Arial"/>
      <family val="2"/>
    </font>
    <font>
      <sz val="11"/>
      <name val="Arial"/>
      <family val="2"/>
    </font>
    <font>
      <b/>
      <sz val="11"/>
      <name val="Arial"/>
      <family val="2"/>
    </font>
    <font>
      <b/>
      <sz val="11"/>
      <color theme="1"/>
      <name val="Aptos Narrow"/>
      <family val="2"/>
      <scheme val="minor"/>
    </font>
    <font>
      <i/>
      <sz val="11"/>
      <color theme="1"/>
      <name val="Arial"/>
      <family val="2"/>
    </font>
    <font>
      <sz val="12"/>
      <color theme="1"/>
      <name val="Arial"/>
      <family val="2"/>
    </font>
    <font>
      <b/>
      <sz val="12"/>
      <color theme="1"/>
      <name val="Arial"/>
      <family val="2"/>
    </font>
    <font>
      <b/>
      <sz val="14"/>
      <name val="Arial"/>
      <family val="2"/>
    </font>
    <font>
      <sz val="11"/>
      <color theme="1"/>
      <name val="Aptos"/>
      <family val="2"/>
    </font>
    <font>
      <u/>
      <sz val="11"/>
      <color theme="10"/>
      <name val="Aptos Narrow"/>
      <family val="2"/>
      <scheme val="minor"/>
    </font>
  </fonts>
  <fills count="6">
    <fill>
      <patternFill patternType="none"/>
    </fill>
    <fill>
      <patternFill patternType="gray125"/>
    </fill>
    <fill>
      <patternFill patternType="solid">
        <fgColor theme="1" tint="0.14999847407452621"/>
        <bgColor indexed="64"/>
      </patternFill>
    </fill>
    <fill>
      <patternFill patternType="solid">
        <fgColor rgb="FFD5E3FB"/>
        <bgColor indexed="64"/>
      </patternFill>
    </fill>
    <fill>
      <patternFill patternType="solid">
        <fgColor rgb="FFB4C69A"/>
        <bgColor indexed="64"/>
      </patternFill>
    </fill>
    <fill>
      <patternFill patternType="solid">
        <fgColor rgb="FFFFC000"/>
        <bgColor indexed="64"/>
      </patternFill>
    </fill>
  </fills>
  <borders count="14">
    <border>
      <left/>
      <right/>
      <top/>
      <bottom/>
      <diagonal/>
    </border>
    <border>
      <left/>
      <right style="thick">
        <color indexed="64"/>
      </right>
      <top/>
      <bottom/>
      <diagonal/>
    </border>
    <border>
      <left/>
      <right/>
      <top style="thick">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bottom style="thin">
        <color indexed="64"/>
      </bottom>
      <diagonal/>
    </border>
    <border>
      <left style="thick">
        <color indexed="64"/>
      </left>
      <right/>
      <top/>
      <bottom style="thick">
        <color indexed="64"/>
      </bottom>
      <diagonal/>
    </border>
  </borders>
  <cellStyleXfs count="3">
    <xf numFmtId="0" fontId="0" fillId="0" borderId="0"/>
    <xf numFmtId="44" fontId="1" fillId="0" borderId="0" applyFont="0" applyFill="0" applyBorder="0" applyAlignment="0" applyProtection="0"/>
    <xf numFmtId="0" fontId="16" fillId="0" borderId="0" applyNumberFormat="0" applyFill="0" applyBorder="0" applyAlignment="0" applyProtection="0"/>
  </cellStyleXfs>
  <cellXfs count="44">
    <xf numFmtId="0" fontId="0" fillId="0" borderId="0" xfId="0"/>
    <xf numFmtId="44" fontId="0" fillId="0" borderId="0" xfId="1" applyFont="1"/>
    <xf numFmtId="0" fontId="0" fillId="0" borderId="0" xfId="0" applyAlignment="1">
      <alignment horizontal="center" wrapText="1"/>
    </xf>
    <xf numFmtId="0" fontId="10" fillId="0" borderId="0" xfId="0" applyFont="1" applyAlignment="1">
      <alignment horizontal="center" wrapText="1"/>
    </xf>
    <xf numFmtId="0" fontId="10" fillId="0" borderId="0" xfId="0" applyFont="1"/>
    <xf numFmtId="0" fontId="3" fillId="0" borderId="0" xfId="0" applyFont="1" applyProtection="1">
      <protection locked="0"/>
    </xf>
    <xf numFmtId="0" fontId="2" fillId="0" borderId="0" xfId="0" applyFont="1" applyProtection="1">
      <protection locked="0"/>
    </xf>
    <xf numFmtId="0" fontId="4" fillId="0" borderId="0" xfId="0" applyFont="1" applyProtection="1">
      <protection locked="0"/>
    </xf>
    <xf numFmtId="0" fontId="4" fillId="0" borderId="0" xfId="0" applyFont="1" applyAlignment="1" applyProtection="1">
      <alignment horizontal="center"/>
      <protection locked="0"/>
    </xf>
    <xf numFmtId="0" fontId="3" fillId="0" borderId="1" xfId="0" applyFont="1" applyBorder="1" applyProtection="1">
      <protection locked="0"/>
    </xf>
    <xf numFmtId="0" fontId="3" fillId="0" borderId="7" xfId="0" applyFont="1" applyBorder="1" applyProtection="1">
      <protection locked="0"/>
    </xf>
    <xf numFmtId="164" fontId="3" fillId="4" borderId="9" xfId="0" applyNumberFormat="1" applyFont="1" applyFill="1" applyBorder="1" applyProtection="1">
      <protection locked="0"/>
    </xf>
    <xf numFmtId="0" fontId="3" fillId="4" borderId="9" xfId="0" applyFont="1" applyFill="1" applyBorder="1" applyAlignment="1" applyProtection="1">
      <alignment horizontal="right" vertical="center"/>
      <protection locked="0"/>
    </xf>
    <xf numFmtId="164" fontId="3" fillId="0" borderId="2" xfId="0" applyNumberFormat="1" applyFont="1" applyBorder="1" applyProtection="1">
      <protection locked="0"/>
    </xf>
    <xf numFmtId="0" fontId="4" fillId="2" borderId="0" xfId="0" applyFont="1" applyFill="1" applyAlignment="1">
      <alignment horizontal="center"/>
    </xf>
    <xf numFmtId="0" fontId="12" fillId="3" borderId="4" xfId="0" applyFont="1" applyFill="1" applyBorder="1" applyAlignment="1">
      <alignment horizontal="right"/>
    </xf>
    <xf numFmtId="0" fontId="12" fillId="3" borderId="5" xfId="0" applyFont="1" applyFill="1" applyBorder="1" applyAlignment="1">
      <alignment horizontal="right" wrapText="1"/>
    </xf>
    <xf numFmtId="0" fontId="11" fillId="3" borderId="6" xfId="0" applyFont="1" applyFill="1" applyBorder="1" applyAlignment="1">
      <alignment horizontal="right"/>
    </xf>
    <xf numFmtId="0" fontId="3" fillId="0" borderId="5" xfId="0" applyFont="1" applyBorder="1"/>
    <xf numFmtId="0" fontId="11" fillId="3" borderId="7" xfId="0" applyFont="1" applyFill="1" applyBorder="1" applyAlignment="1">
      <alignment horizontal="right"/>
    </xf>
    <xf numFmtId="0" fontId="3" fillId="0" borderId="7" xfId="0" applyFont="1" applyBorder="1"/>
    <xf numFmtId="0" fontId="3" fillId="0" borderId="8" xfId="0" applyFont="1" applyBorder="1"/>
    <xf numFmtId="0" fontId="7" fillId="3" borderId="11" xfId="0" applyFont="1" applyFill="1" applyBorder="1" applyAlignment="1">
      <alignment vertical="top" wrapText="1"/>
    </xf>
    <xf numFmtId="0" fontId="7" fillId="3" borderId="10" xfId="0" applyFont="1" applyFill="1" applyBorder="1" applyAlignment="1">
      <alignment vertical="top" wrapText="1"/>
    </xf>
    <xf numFmtId="0" fontId="6" fillId="3" borderId="8" xfId="0" applyFont="1" applyFill="1" applyBorder="1" applyAlignment="1">
      <alignment horizontal="right" vertical="top" wrapText="1"/>
    </xf>
    <xf numFmtId="164" fontId="3" fillId="0" borderId="7" xfId="0" applyNumberFormat="1" applyFont="1" applyBorder="1"/>
    <xf numFmtId="0" fontId="8" fillId="3" borderId="4" xfId="0" applyFont="1" applyFill="1" applyBorder="1" applyAlignment="1">
      <alignment horizontal="right" vertical="top" wrapText="1"/>
    </xf>
    <xf numFmtId="164" fontId="3" fillId="0" borderId="9" xfId="1" applyNumberFormat="1" applyFont="1" applyBorder="1" applyProtection="1"/>
    <xf numFmtId="164" fontId="3" fillId="0" borderId="3" xfId="0" applyNumberFormat="1" applyFont="1" applyBorder="1" applyAlignment="1">
      <alignment horizontal="right"/>
    </xf>
    <xf numFmtId="164" fontId="5" fillId="0" borderId="0" xfId="0" applyNumberFormat="1" applyFont="1"/>
    <xf numFmtId="0" fontId="2" fillId="0" borderId="7" xfId="0" applyFont="1" applyBorder="1" applyProtection="1">
      <protection locked="0"/>
    </xf>
    <xf numFmtId="0" fontId="4" fillId="0" borderId="7" xfId="0" applyFont="1" applyBorder="1" applyProtection="1">
      <protection locked="0"/>
    </xf>
    <xf numFmtId="0" fontId="4" fillId="0" borderId="7" xfId="0" applyFont="1" applyBorder="1" applyAlignment="1" applyProtection="1">
      <alignment horizontal="center"/>
      <protection locked="0"/>
    </xf>
    <xf numFmtId="0" fontId="3" fillId="4" borderId="12" xfId="0" applyFont="1" applyFill="1" applyBorder="1" applyAlignment="1" applyProtection="1">
      <alignment horizontal="right"/>
      <protection locked="0"/>
    </xf>
    <xf numFmtId="0" fontId="12" fillId="3" borderId="8" xfId="0" applyFont="1" applyFill="1" applyBorder="1" applyAlignment="1">
      <alignment horizontal="right"/>
    </xf>
    <xf numFmtId="0" fontId="14" fillId="3" borderId="4" xfId="0" applyFont="1" applyFill="1" applyBorder="1" applyAlignment="1">
      <alignment horizontal="right" vertical="top" wrapText="1"/>
    </xf>
    <xf numFmtId="0" fontId="2" fillId="2" borderId="7" xfId="0" applyFont="1" applyFill="1" applyBorder="1" applyAlignment="1">
      <alignment horizontal="center"/>
    </xf>
    <xf numFmtId="0" fontId="2" fillId="2" borderId="0" xfId="0" applyFont="1" applyFill="1" applyAlignment="1">
      <alignment horizontal="center"/>
    </xf>
    <xf numFmtId="0" fontId="4" fillId="2" borderId="7" xfId="0" applyFont="1" applyFill="1" applyBorder="1" applyAlignment="1">
      <alignment horizontal="center"/>
    </xf>
    <xf numFmtId="0" fontId="4" fillId="2" borderId="0" xfId="0" applyFont="1" applyFill="1" applyAlignment="1">
      <alignment horizontal="center"/>
    </xf>
    <xf numFmtId="0" fontId="12" fillId="5" borderId="13" xfId="0" applyFont="1" applyFill="1" applyBorder="1" applyAlignment="1">
      <alignment horizontal="left" vertical="top" wrapText="1"/>
    </xf>
    <xf numFmtId="0" fontId="12" fillId="5" borderId="10" xfId="0" applyFont="1" applyFill="1" applyBorder="1" applyAlignment="1">
      <alignment horizontal="left" vertical="top" wrapText="1"/>
    </xf>
    <xf numFmtId="0" fontId="15" fillId="0" borderId="0" xfId="0" applyFont="1" applyAlignment="1">
      <alignment horizontal="left" vertical="top" wrapText="1"/>
    </xf>
    <xf numFmtId="0" fontId="16" fillId="0" borderId="0" xfId="2"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B4C69A"/>
      <color rgb="FFD5E3FB"/>
      <color rgb="FFD6D6FA"/>
      <color rgb="FFBBD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fsanrafael.org/tenant-relocation-assist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EB322-B83D-49EA-8D52-A7805755485B}">
  <dimension ref="B2:N19"/>
  <sheetViews>
    <sheetView tabSelected="1" zoomScale="70" zoomScaleNormal="70" workbookViewId="0">
      <selection activeCell="F5" sqref="F5"/>
    </sheetView>
  </sheetViews>
  <sheetFormatPr defaultColWidth="8.7265625" defaultRowHeight="14" x14ac:dyDescent="0.3"/>
  <cols>
    <col min="1" max="1" width="8.7265625" style="5"/>
    <col min="2" max="2" width="8" style="5" customWidth="1"/>
    <col min="3" max="3" width="75.7265625" style="5" customWidth="1"/>
    <col min="4" max="4" width="22.81640625" style="5" customWidth="1"/>
    <col min="5" max="5" width="11.54296875" style="5" customWidth="1"/>
    <col min="6" max="6" width="8.7265625" style="5" customWidth="1"/>
    <col min="7" max="16384" width="8.7265625" style="5"/>
  </cols>
  <sheetData>
    <row r="2" spans="2:14" ht="18" x14ac:dyDescent="0.4">
      <c r="C2" s="36" t="s">
        <v>0</v>
      </c>
      <c r="D2" s="37"/>
      <c r="E2" s="30"/>
      <c r="F2" s="6"/>
      <c r="G2" s="6"/>
      <c r="H2" s="6"/>
      <c r="I2" s="6"/>
      <c r="J2" s="6"/>
      <c r="K2" s="6"/>
      <c r="L2" s="6"/>
      <c r="M2" s="6"/>
      <c r="N2" s="6"/>
    </row>
    <row r="3" spans="2:14" ht="14.5" customHeight="1" x14ac:dyDescent="0.3">
      <c r="C3" s="38" t="s">
        <v>1</v>
      </c>
      <c r="D3" s="39"/>
      <c r="E3" s="31"/>
      <c r="F3" s="7"/>
      <c r="G3" s="7"/>
      <c r="H3" s="7"/>
      <c r="I3" s="7"/>
      <c r="J3" s="7"/>
      <c r="K3" s="7"/>
      <c r="L3" s="7"/>
      <c r="M3" s="7"/>
      <c r="N3" s="7"/>
    </row>
    <row r="4" spans="2:14" ht="14.5" customHeight="1" x14ac:dyDescent="0.3">
      <c r="B4" s="9"/>
      <c r="C4" s="14"/>
      <c r="D4" s="14"/>
      <c r="E4" s="32"/>
      <c r="F4" s="8"/>
      <c r="G4" s="8"/>
      <c r="H4" s="8"/>
      <c r="I4" s="8"/>
      <c r="J4" s="8"/>
      <c r="K4" s="8"/>
      <c r="L4" s="8"/>
      <c r="M4" s="8"/>
      <c r="N4" s="8"/>
    </row>
    <row r="5" spans="2:14" ht="66.75" customHeight="1" thickBot="1" x14ac:dyDescent="0.35">
      <c r="B5" s="9"/>
      <c r="C5" s="40" t="s">
        <v>21</v>
      </c>
      <c r="D5" s="41"/>
      <c r="E5" s="32"/>
      <c r="F5" s="8"/>
      <c r="G5" s="8"/>
      <c r="H5" s="8"/>
      <c r="I5" s="8"/>
      <c r="J5" s="8"/>
      <c r="K5" s="8"/>
      <c r="L5" s="8"/>
      <c r="M5" s="8"/>
      <c r="N5" s="8"/>
    </row>
    <row r="6" spans="2:14" ht="16.5" thickTop="1" thickBot="1" x14ac:dyDescent="0.4">
      <c r="B6" s="9"/>
      <c r="C6" s="34" t="s">
        <v>3</v>
      </c>
      <c r="D6" s="33"/>
      <c r="E6" s="10"/>
    </row>
    <row r="7" spans="2:14" ht="16.5" thickTop="1" thickBot="1" x14ac:dyDescent="0.4">
      <c r="C7" s="15" t="s">
        <v>2</v>
      </c>
      <c r="D7" s="11"/>
      <c r="E7" s="10"/>
    </row>
    <row r="8" spans="2:14" ht="32.15" customHeight="1" thickTop="1" thickBot="1" x14ac:dyDescent="0.4">
      <c r="C8" s="16" t="s">
        <v>6</v>
      </c>
      <c r="D8" s="12"/>
    </row>
    <row r="9" spans="2:14" ht="15" thickTop="1" x14ac:dyDescent="0.35">
      <c r="C9" s="17" t="s">
        <v>7</v>
      </c>
      <c r="D9" s="18"/>
      <c r="E9" s="10"/>
    </row>
    <row r="10" spans="2:14" ht="14.5" x14ac:dyDescent="0.35">
      <c r="C10" s="19" t="s">
        <v>4</v>
      </c>
      <c r="D10" s="20"/>
      <c r="E10" s="10"/>
    </row>
    <row r="11" spans="2:14" ht="15" thickBot="1" x14ac:dyDescent="0.4">
      <c r="C11" s="17" t="s">
        <v>5</v>
      </c>
      <c r="D11" s="21"/>
    </row>
    <row r="12" spans="2:14" ht="9.65" customHeight="1" thickTop="1" thickBot="1" x14ac:dyDescent="0.35">
      <c r="C12" s="22"/>
      <c r="D12" s="23"/>
      <c r="E12" s="10"/>
    </row>
    <row r="13" spans="2:14" ht="65.5" customHeight="1" thickTop="1" thickBot="1" x14ac:dyDescent="0.35">
      <c r="C13" s="24" t="s">
        <v>8</v>
      </c>
      <c r="D13" s="25" t="str">
        <f>_xlfn.IFNA(IF(D7&gt;VLOOKUP(D6,Sheet2!A1:C7,3,FALSE),D7*3,VLOOKUP(D6,Sheet2!A1:C7,3,FALSE)*3),"")</f>
        <v/>
      </c>
      <c r="E13" s="10"/>
    </row>
    <row r="14" spans="2:14" ht="78.650000000000006" customHeight="1" thickTop="1" thickBot="1" x14ac:dyDescent="0.35">
      <c r="C14" s="26" t="s">
        <v>20</v>
      </c>
      <c r="D14" s="27" t="str">
        <f>_xlfn.IFNA(VLOOKUP(D6,Sheet2!A1:B7,2, FALSE),"")</f>
        <v/>
      </c>
    </row>
    <row r="15" spans="2:14" ht="68.5" customHeight="1" thickTop="1" thickBot="1" x14ac:dyDescent="0.35">
      <c r="B15" s="9"/>
      <c r="C15" s="26" t="s">
        <v>19</v>
      </c>
      <c r="D15" s="28" t="str">
        <f>IF(D8="Yes",D13/3,"$0.00")</f>
        <v>$0.00</v>
      </c>
    </row>
    <row r="16" spans="2:14" ht="37.5" customHeight="1" thickTop="1" thickBot="1" x14ac:dyDescent="0.35">
      <c r="C16" s="35" t="s">
        <v>9</v>
      </c>
      <c r="D16" s="29">
        <f>SUM(D13:D15)</f>
        <v>0</v>
      </c>
      <c r="E16" s="10"/>
    </row>
    <row r="17" spans="3:4" ht="14.5" thickTop="1" x14ac:dyDescent="0.3">
      <c r="D17" s="13"/>
    </row>
    <row r="18" spans="3:4" ht="63" customHeight="1" x14ac:dyDescent="0.3">
      <c r="C18" s="42" t="s">
        <v>23</v>
      </c>
      <c r="D18" s="42"/>
    </row>
    <row r="19" spans="3:4" ht="14.5" x14ac:dyDescent="0.35">
      <c r="C19" s="43" t="s">
        <v>22</v>
      </c>
      <c r="D19" s="43"/>
    </row>
  </sheetData>
  <sheetProtection algorithmName="SHA-512" hashValue="si+7OdPSWShXJSdWZ8/o/07ZaiZf7L2XBm461OxKvGfASNmNiff5AFWb4GBt2HJOq7nqKPCz/eGWIETqwEsa0g==" saltValue="f8ChrzvKOGIPSAVdDo1bFQ==" spinCount="100000" sheet="1" objects="1" scenarios="1"/>
  <protectedRanges>
    <protectedRange algorithmName="SHA-512" hashValue="WSMNxV7CdxVpMUmipVOZHDOhzWm/EF/9RjmcvDp15RapoLLyr85mZPq1iejA4FlWDOSktxcl6HSNDoTFJZsD/Q==" saltValue="Q74l1kGpN2U7y3YitOA54Q==" spinCount="100000" sqref="D6:D8" name="Range1"/>
  </protectedRanges>
  <mergeCells count="5">
    <mergeCell ref="C2:D2"/>
    <mergeCell ref="C3:D3"/>
    <mergeCell ref="C5:D5"/>
    <mergeCell ref="C18:D18"/>
    <mergeCell ref="C19:D19"/>
  </mergeCells>
  <dataValidations count="2">
    <dataValidation type="list" allowBlank="1" showInputMessage="1" showErrorMessage="1" sqref="D6" xr:uid="{DAC41D30-944D-46E7-A237-89C0D3367CB0}">
      <formula1>"Studio, 1-Bedroom, 2-Bedroom, 3-Bedroom, 4-Bedroom, 5-Bedroom"</formula1>
    </dataValidation>
    <dataValidation type="list" allowBlank="1" showInputMessage="1" showErrorMessage="1" sqref="D8" xr:uid="{D198ABEF-B83D-49D7-A569-830A96409A07}">
      <formula1>"Yes, No"</formula1>
    </dataValidation>
  </dataValidations>
  <hyperlinks>
    <hyperlink ref="C19" r:id="rId1" display="https://www.cityofsanrafael.org/tenant-relocation-assistance/" xr:uid="{1969D209-CAAD-4361-9C34-7C4500BEAFC8}"/>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93DF8-7812-4360-A8F4-6ED0EA0C024A}">
  <dimension ref="A1:C7"/>
  <sheetViews>
    <sheetView zoomScale="120" zoomScaleNormal="120" workbookViewId="0">
      <selection activeCell="L10" sqref="L10"/>
    </sheetView>
  </sheetViews>
  <sheetFormatPr defaultRowHeight="14.5" x14ac:dyDescent="0.35"/>
  <cols>
    <col min="1" max="1" width="12.453125" customWidth="1"/>
    <col min="2" max="2" width="11.81640625" customWidth="1"/>
    <col min="3" max="3" width="11.7265625" customWidth="1"/>
  </cols>
  <sheetData>
    <row r="1" spans="1:3" s="2" customFormat="1" ht="29" x14ac:dyDescent="0.35">
      <c r="A1" s="3" t="s">
        <v>11</v>
      </c>
      <c r="B1" s="3" t="s">
        <v>17</v>
      </c>
      <c r="C1" s="3" t="s">
        <v>18</v>
      </c>
    </row>
    <row r="2" spans="1:3" x14ac:dyDescent="0.35">
      <c r="A2" s="4" t="s">
        <v>10</v>
      </c>
      <c r="B2" s="1">
        <v>500</v>
      </c>
      <c r="C2" s="1">
        <v>2292</v>
      </c>
    </row>
    <row r="3" spans="1:3" x14ac:dyDescent="0.35">
      <c r="A3" s="4" t="s">
        <v>12</v>
      </c>
      <c r="B3" s="1">
        <v>500</v>
      </c>
      <c r="C3" s="1">
        <v>2818</v>
      </c>
    </row>
    <row r="4" spans="1:3" x14ac:dyDescent="0.35">
      <c r="A4" s="4" t="s">
        <v>13</v>
      </c>
      <c r="B4" s="1">
        <v>750</v>
      </c>
      <c r="C4" s="1">
        <v>3359</v>
      </c>
    </row>
    <row r="5" spans="1:3" x14ac:dyDescent="0.35">
      <c r="A5" s="4" t="s">
        <v>14</v>
      </c>
      <c r="B5" s="1">
        <v>1000</v>
      </c>
      <c r="C5" s="1">
        <v>4112</v>
      </c>
    </row>
    <row r="6" spans="1:3" x14ac:dyDescent="0.35">
      <c r="A6" s="4" t="s">
        <v>15</v>
      </c>
      <c r="B6" s="1">
        <v>1500</v>
      </c>
      <c r="C6" s="1">
        <v>4473</v>
      </c>
    </row>
    <row r="7" spans="1:3" x14ac:dyDescent="0.35">
      <c r="A7" s="4" t="s">
        <v>16</v>
      </c>
      <c r="B7" s="1">
        <v>1500</v>
      </c>
      <c r="C7" s="1">
        <v>5144</v>
      </c>
    </row>
  </sheetData>
  <sheetProtection algorithmName="SHA-512" hashValue="whWkQ5M0klJ5F3bIZSclx5qOqF0zUEaImE5/zEGzG/dx2plD05QNkihgovIJnMEB0I2/UjMU75ou9OotfdNIQg==" saltValue="tHpNxGxsWf5hd6ds0paNj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 Burnette</dc:creator>
  <cp:lastModifiedBy>Mel Burnette</cp:lastModifiedBy>
  <dcterms:created xsi:type="dcterms:W3CDTF">2024-07-05T20:32:11Z</dcterms:created>
  <dcterms:modified xsi:type="dcterms:W3CDTF">2024-08-26T14:19:16Z</dcterms:modified>
</cp:coreProperties>
</file>