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Matkailukysely_ElinaJärvi\Asiakasymmärryksen mittaristo 2019\"/>
    </mc:Choice>
  </mc:AlternateContent>
  <bookViews>
    <workbookView xWindow="0" yWindow="0" windowWidth="25200" windowHeight="12435"/>
  </bookViews>
  <sheets>
    <sheet name="Asiakasymmärrys" sheetId="1" r:id="rId1"/>
  </sheets>
  <definedNames>
    <definedName name="_xlnm._FilterDatabase" localSheetId="0" hidden="1">Asiakasymmärrys!$G$10:$K$18</definedName>
    <definedName name="_xlnm.Print_Area" localSheetId="0">Asiakasymmärrys!$C$1:$F$45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G44" i="1"/>
  <c r="G20" i="1" l="1"/>
  <c r="E20" i="1" s="1"/>
  <c r="D20" i="1" l="1"/>
  <c r="G35" i="1"/>
  <c r="G28" i="1"/>
  <c r="E35" i="1" l="1"/>
  <c r="D35" i="1"/>
  <c r="D28" i="1"/>
  <c r="E28" i="1"/>
  <c r="E44" i="1"/>
  <c r="D44" i="1"/>
</calcChain>
</file>

<file path=xl/sharedStrings.xml><?xml version="1.0" encoding="utf-8"?>
<sst xmlns="http://schemas.openxmlformats.org/spreadsheetml/2006/main" count="50" uniqueCount="41">
  <si>
    <t>Vastatessasi saat jokaisen osion kohdalla nopean palautteen väreinä. Värit tarkoittavat seuraavaa:</t>
  </si>
  <si>
    <t>Pohdimme säännöllisesti, miten ympäristössä tapahtuvat muutokset vaikuttavat asiakkaidemme tarpeisiin.</t>
  </si>
  <si>
    <t>Seuraamme kilpailijoiden toimia ja mietimme, miten ne vaikuttavat asiakkaidemme odotuksiin palveluamme kohtaan.</t>
  </si>
  <si>
    <t>Keskustelemme säännöllisesti asiakkaiden kanssa heidän kokemuksistaan ja tarpeistaan.</t>
  </si>
  <si>
    <t>Keräämme tietoa asiakaskyselyjen avulla asiakkaiden kokemuksista ja tarpeista.</t>
  </si>
  <si>
    <t>OSA 1: ASIAKASYMMÄRRYKSEN HANKKIMINEN</t>
  </si>
  <si>
    <t>Yrityksessämme varmistetaan, että koko henkilöstö saa tietoa asiakkaiden palvelukokemuksista.</t>
  </si>
  <si>
    <t>Tietoa asiakkaidemme tyytyväisyydestä välitetään koko henkilökunnalle.</t>
  </si>
  <si>
    <t>Keskustelemme säännöllisesti koko henkilökunnan kanssa asiakkaiden nykyisistä ja tulevista tarpeista.</t>
  </si>
  <si>
    <t>Olemme systematisoineet sen, miten asiakaskontakteista saadut kokemukset ja kehittämisideat saadaan kaikkien tietoon ja hyödynnettäviksi.</t>
  </si>
  <si>
    <t>Kokouksissa käydään säännöllisesti läpi alan kehitystä.</t>
  </si>
  <si>
    <t>Osaamme hyödyntää kilpailijoita koskevaa tietoa omien palveluiden kehittämisessä.</t>
  </si>
  <si>
    <t>Osaamme kohdentaa palvelumme erilaisten asiakasryhmien tarpeisiin tietomme pohjalta.</t>
  </si>
  <si>
    <t>Osaamme käyttää sellaisia viestinnän kanavia, jotka sopivat asiakkaidemme tarpeisiin parhaiten.</t>
  </si>
  <si>
    <t>Otamme huomioon alan kehityksen, kun kehitämme omia palveluitamme.</t>
  </si>
  <si>
    <t>Kirjoita jokaisen väittämän eteen ruutuun arviosi välillä 1-5 ja klikkaa ENTER, niin saat tuloksen</t>
  </si>
  <si>
    <t>Asiakkaiden tarpeet ja odotukset ovat yrityksen toiminnan lähtökohta. Asiakkaat lopulta maksavat ja mahdollistavat yrityksen olemassaolon, jolloin on erityisen tärkeää, että yrityksellä on käsitys asiakkaiden nykyisistä ja tulevista tarpeista. Tämä tarkoittaa yrityksessä hyviä käytäntöjä asiakasymmärryksen lisäämiseksi.</t>
  </si>
  <si>
    <t>Tiedosto       Tulosta-toiminnolla voit tulostaa lomakkeen itsellesi.</t>
  </si>
  <si>
    <t>ASIAKASYMMÄRRYKSEN ARVIOINTITYÖKALU MATKAILUALAN YRITYKSILLE</t>
  </si>
  <si>
    <t>Tämän arviointilomakkeen tarkoitus on nopeasti auttaa hahmottamaan, missä asioissa yrityksessänne olisi kehitettävää asiakasymmärrykseen liittyen. On muistettava, että matkailualan yrittäjällä saattaa olla erikseen asiakkaita, jotka toimivat maksajina (esim. yritys) ja asiakkaita, jotka toimivat varsinaisina palvelun käyttäjinä. Asiakasymmärrys on tärkeää molempien asiakasryhmien kohdalla. Tätä lomaketta voit käyttää siten, että ensin vastaat kysymyksiin maksavien asiakkaiden suhteen ja sen jälkeen käyttäjäasiakkaiden suhteen. Näin saat hahmotettua, missä yritykselläsi on eniten kehitettävää asiakasymmärryksen suhteen.</t>
  </si>
  <si>
    <t>Selvitämme säännöllisesti sitä, miksi asiakkaat käyttävät palveluitamme.</t>
  </si>
  <si>
    <t>Osaamme tunnistaa, ketkä ovat kilpailijoitamme.</t>
  </si>
  <si>
    <t>Osaamme hyödyntää yhteistyökumppaneitamme asiakasymmärryksen hankkimisessa.</t>
  </si>
  <si>
    <t>Seuraamme säännöllisesti yrityksestämme käytävää keskustelua sähköisissä medioissa.</t>
  </si>
  <si>
    <t>Yrityksemme toimii yhteistyössä paikallisten matkailutoimijoiden kanssa asiakkaiden tarpeiden tunnistamiseksi.</t>
  </si>
  <si>
    <t>OSA 3: SIDOSRYHMIEN HYÖDYNTÄMINEN ASIAKASYMMÄRRYKSESSÄ</t>
  </si>
  <si>
    <t>OSA 4: ASIAKASYMMÄRRYKSEN HYÖDYNTÄMINEN</t>
  </si>
  <si>
    <t>Pyydämme aktiivisesti palautetta markkinointitoimistamme alueen muilta matkailusta hyötyviltä toimijoilta.</t>
  </si>
  <si>
    <t>Ymmärrämme, miten yrityksemme hyödyttää alueen matkailun vetovoimaisuutta.</t>
  </si>
  <si>
    <t>Viestimme alueen matkailutoimijoiden kesken paikallisten päättäjien toimenpiteistä alueen matkailun edistämisessä.</t>
  </si>
  <si>
    <t>Osaamme kehittää ja soveltaa tuotteita/palveluita sen perusteella, mitä tietoa olemme asiakkaidemme tarpeista saaneet.</t>
  </si>
  <si>
    <t>Osaamme rakentaa viestin sisällön eri asiakasryhmille sopiviksi asiakastiedon pohjalta.</t>
  </si>
  <si>
    <t>©MK</t>
  </si>
  <si>
    <t>G</t>
  </si>
  <si>
    <t>H</t>
  </si>
  <si>
    <t>Vastausasteikko on 1-5.  Jos valitset 1, tarkoittaa se, ettei väite pidä ollenkaan paikkaansa yrityksenne kohdalla. 
Jos taas valitset 5, olet täysin samaa mieltä väitteen kanssa.</t>
  </si>
  <si>
    <t>Punainen neliö = vaatii kehittämistä</t>
  </si>
  <si>
    <t>Vihreä pallo = on hyvin hallussa</t>
  </si>
  <si>
    <t>Keltainen kolmio = on tyydyttävällä tasolla, mutta voidaan vielä kehittää</t>
  </si>
  <si>
    <t>Olemme aktiivisesti tekemisissä muiden alueen matkailutoimijoiden kanssa selvittääksemme asiakkaiden valinnan perusteita (perusteet valita alue ja perusteet valita tietyt palvelut).</t>
  </si>
  <si>
    <r>
      <t xml:space="preserve">OSA 2: ASIAKASYMMÄRRYKSEN LEVITTÄMINEN YRITYKSESSÄ
</t>
    </r>
    <r>
      <rPr>
        <sz val="12"/>
        <color theme="1"/>
        <rFont val="Calibri"/>
        <family val="2"/>
        <scheme val="minor"/>
      </rPr>
      <t>(henkilöstöllä tarkoitetaan tässä vakituisen henkilökunnan lisäksi vuokratyövoimaa, kesätyöntekijöitä ja perheyrityksen kohdalla lähipiiriä)</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</si>
</sst>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1"/>
      <name val="Calibri"/>
      <family val="2"/>
      <scheme val="minor"/>
    </font>
    <font>
      <b/>
      <sz val="12"/>
      <color theme="1"/>
      <name val="Calibri"/>
      <family val="2"/>
      <scheme val="minor"/>
    </font>
    <font>
      <sz val="26"/>
      <color theme="0"/>
      <name val="Calibri"/>
      <family val="2"/>
      <scheme val="minor"/>
    </font>
    <font>
      <b/>
      <sz val="13"/>
      <color theme="1"/>
      <name val="Calibri"/>
      <family val="2"/>
      <scheme val="minor"/>
    </font>
    <font>
      <sz val="8"/>
      <color theme="0" tint="-0.499984740745262"/>
      <name val="Calibri"/>
      <family val="2"/>
    </font>
    <font>
      <b/>
      <sz val="15"/>
      <color theme="1"/>
      <name val="Calibri"/>
      <family val="2"/>
      <scheme val="minor"/>
    </font>
    <font>
      <b/>
      <sz val="12"/>
      <name val="Calibri"/>
      <family val="2"/>
      <scheme val="minor"/>
    </font>
    <font>
      <b/>
      <sz val="17"/>
      <color theme="1"/>
      <name val="Calibri"/>
      <family val="2"/>
      <scheme val="minor"/>
    </font>
    <font>
      <b/>
      <sz val="14"/>
      <color theme="0"/>
      <name val="Calibri"/>
      <family val="2"/>
      <scheme val="minor"/>
    </font>
    <font>
      <b/>
      <sz val="19"/>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s>
  <borders count="28">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68">
    <xf numFmtId="0" fontId="0" fillId="0" borderId="0" xfId="0"/>
    <xf numFmtId="0" fontId="0" fillId="0" borderId="0" xfId="0" applyAlignment="1">
      <alignment vertical="center"/>
    </xf>
    <xf numFmtId="2" fontId="0" fillId="0" borderId="0" xfId="0" applyNumberForma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 xfId="0" applyFill="1" applyBorder="1" applyAlignment="1"/>
    <xf numFmtId="0" fontId="3" fillId="0" borderId="2" xfId="0" applyFont="1" applyBorder="1" applyAlignment="1">
      <alignment vertical="center"/>
    </xf>
    <xf numFmtId="0" fontId="6" fillId="0" borderId="0" xfId="0" applyFont="1" applyBorder="1" applyAlignment="1">
      <alignment horizontal="center" vertical="top"/>
    </xf>
    <xf numFmtId="0" fontId="8" fillId="0" borderId="6" xfId="0" applyFont="1" applyBorder="1" applyAlignment="1">
      <alignment horizontal="right" wrapText="1"/>
    </xf>
    <xf numFmtId="0" fontId="3" fillId="0" borderId="0" xfId="0" applyFont="1" applyAlignment="1">
      <alignment horizontal="center" vertical="center"/>
    </xf>
    <xf numFmtId="0" fontId="7" fillId="0" borderId="2" xfId="0" applyFont="1" applyBorder="1" applyAlignment="1">
      <alignment vertical="center"/>
    </xf>
    <xf numFmtId="0" fontId="0" fillId="0" borderId="0" xfId="0" applyAlignment="1">
      <alignment horizontal="right"/>
    </xf>
    <xf numFmtId="164" fontId="3" fillId="0" borderId="0" xfId="0" applyNumberFormat="1" applyFont="1" applyAlignment="1">
      <alignment horizontal="center" vertical="center"/>
    </xf>
    <xf numFmtId="0" fontId="12" fillId="0" borderId="2" xfId="0" applyFont="1" applyBorder="1" applyAlignment="1">
      <alignment horizontal="center" vertical="center"/>
    </xf>
    <xf numFmtId="164" fontId="3" fillId="4" borderId="0" xfId="0" applyNumberFormat="1" applyFont="1" applyFill="1" applyAlignment="1">
      <alignment horizontal="center" vertical="center"/>
    </xf>
    <xf numFmtId="0" fontId="3" fillId="0" borderId="21" xfId="0" applyFont="1" applyBorder="1" applyAlignment="1">
      <alignment horizontal="center" vertical="top"/>
    </xf>
    <xf numFmtId="1" fontId="13" fillId="0" borderId="3" xfId="0" applyNumberFormat="1" applyFont="1" applyBorder="1" applyAlignment="1">
      <alignment horizontal="right" vertical="top"/>
    </xf>
    <xf numFmtId="1" fontId="13" fillId="0" borderId="3" xfId="0" applyNumberFormat="1" applyFont="1" applyBorder="1" applyAlignment="1">
      <alignment vertical="top"/>
    </xf>
    <xf numFmtId="164" fontId="0" fillId="0" borderId="0" xfId="0" applyNumberFormat="1"/>
    <xf numFmtId="164" fontId="0" fillId="0" borderId="0" xfId="0" applyNumberFormat="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12" xfId="0" applyFont="1" applyBorder="1" applyAlignment="1">
      <alignment horizontal="left" vertical="center" wrapText="1" indent="1"/>
    </xf>
    <xf numFmtId="0" fontId="1" fillId="2" borderId="2" xfId="0" applyFont="1" applyFill="1" applyBorder="1" applyAlignment="1">
      <alignment horizontal="left" vertical="center" wrapText="1" indent="1"/>
    </xf>
    <xf numFmtId="0" fontId="1" fillId="2" borderId="3" xfId="0" applyFont="1" applyFill="1" applyBorder="1" applyAlignment="1">
      <alignment horizontal="left" vertical="center" wrapText="1" indent="1"/>
    </xf>
    <xf numFmtId="0" fontId="1" fillId="2" borderId="4" xfId="0" applyFont="1" applyFill="1" applyBorder="1" applyAlignment="1">
      <alignment horizontal="left" vertical="center" wrapText="1" indent="1"/>
    </xf>
    <xf numFmtId="0" fontId="4" fillId="0" borderId="10" xfId="0" applyFont="1" applyFill="1" applyBorder="1" applyAlignment="1">
      <alignment horizontal="left" vertical="center" indent="5"/>
    </xf>
    <xf numFmtId="0" fontId="4" fillId="0" borderId="11" xfId="0" applyFont="1" applyFill="1" applyBorder="1" applyAlignment="1">
      <alignment horizontal="left" vertical="center" indent="5"/>
    </xf>
    <xf numFmtId="0" fontId="4" fillId="0" borderId="12" xfId="0" applyFont="1" applyFill="1" applyBorder="1" applyAlignment="1">
      <alignment horizontal="left" vertical="center" indent="5"/>
    </xf>
    <xf numFmtId="0" fontId="4" fillId="0" borderId="8" xfId="0" applyFont="1" applyFill="1" applyBorder="1" applyAlignment="1">
      <alignment horizontal="left" vertical="center" indent="5"/>
    </xf>
    <xf numFmtId="0" fontId="4" fillId="0" borderId="0" xfId="0" applyFont="1" applyFill="1" applyBorder="1" applyAlignment="1">
      <alignment horizontal="left" vertical="center" indent="5"/>
    </xf>
    <xf numFmtId="0" fontId="4" fillId="0" borderId="9" xfId="0" applyFont="1" applyFill="1" applyBorder="1" applyAlignment="1">
      <alignment horizontal="left" vertical="center" indent="5"/>
    </xf>
    <xf numFmtId="0" fontId="1" fillId="0" borderId="8" xfId="0" applyFont="1" applyFill="1" applyBorder="1" applyAlignment="1">
      <alignment horizontal="left" vertical="center" indent="5"/>
    </xf>
    <xf numFmtId="0" fontId="1" fillId="0" borderId="0" xfId="0" applyFont="1" applyFill="1" applyBorder="1" applyAlignment="1">
      <alignment horizontal="left" vertical="center" indent="5"/>
    </xf>
    <xf numFmtId="0" fontId="1" fillId="0" borderId="9" xfId="0" applyFont="1" applyFill="1" applyBorder="1" applyAlignment="1">
      <alignment horizontal="left" vertical="center" indent="5"/>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0" borderId="1"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9" xfId="0" applyFont="1" applyBorder="1" applyAlignment="1">
      <alignment horizontal="left" vertical="center" indent="1"/>
    </xf>
    <xf numFmtId="0" fontId="2" fillId="0" borderId="16" xfId="0" applyFont="1" applyBorder="1" applyAlignment="1">
      <alignment horizontal="left" vertical="center" wrapText="1" indent="1"/>
    </xf>
    <xf numFmtId="0" fontId="2" fillId="0" borderId="16" xfId="0" applyFont="1" applyBorder="1" applyAlignment="1">
      <alignment horizontal="left" vertical="center" indent="1"/>
    </xf>
    <xf numFmtId="0" fontId="2" fillId="0" borderId="1" xfId="0" applyFont="1" applyBorder="1" applyAlignment="1">
      <alignment horizontal="left" vertical="center" indent="1"/>
    </xf>
    <xf numFmtId="0" fontId="2" fillId="0" borderId="13" xfId="0" applyFont="1" applyBorder="1" applyAlignment="1">
      <alignment horizontal="left" vertical="center" indent="1"/>
    </xf>
    <xf numFmtId="0" fontId="2" fillId="0" borderId="27" xfId="0" applyFont="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3" fillId="0" borderId="6" xfId="0" applyFont="1" applyBorder="1" applyAlignment="1">
      <alignment horizontal="left" vertical="center" wrapText="1" indent="1"/>
    </xf>
    <xf numFmtId="0" fontId="10" fillId="0" borderId="3" xfId="0" applyFont="1" applyBorder="1" applyAlignment="1">
      <alignment horizontal="left" vertical="center"/>
    </xf>
    <xf numFmtId="0" fontId="10" fillId="0" borderId="4" xfId="0" applyFont="1" applyBorder="1" applyAlignment="1">
      <alignment horizontal="left" vertical="center"/>
    </xf>
    <xf numFmtId="164" fontId="10" fillId="0" borderId="3" xfId="0" applyNumberFormat="1" applyFont="1" applyBorder="1" applyAlignment="1">
      <alignment horizontal="left" vertical="center"/>
    </xf>
    <xf numFmtId="164" fontId="10" fillId="0" borderId="4" xfId="0" applyNumberFormat="1" applyFont="1" applyBorder="1" applyAlignment="1">
      <alignment horizontal="left" vertical="center"/>
    </xf>
  </cellXfs>
  <cellStyles count="1">
    <cellStyle name="Normaali" xfId="0" builtinId="0"/>
  </cellStyles>
  <dxfs count="9">
    <dxf>
      <font>
        <b/>
        <i val="0"/>
      </font>
      <fill>
        <patternFill>
          <bgColor rgb="FFFF0000"/>
        </patternFill>
      </fill>
    </dxf>
    <dxf>
      <font>
        <b/>
        <i val="0"/>
      </font>
      <fill>
        <patternFill>
          <bgColor rgb="FF33CC33"/>
        </patternFill>
      </fill>
    </dxf>
    <dxf>
      <font>
        <b/>
        <i val="0"/>
      </font>
      <fill>
        <patternFill>
          <bgColor rgb="FFFF0000"/>
        </patternFill>
      </fill>
    </dxf>
    <dxf>
      <font>
        <b/>
        <i val="0"/>
      </font>
      <fill>
        <patternFill>
          <bgColor rgb="FF33CC33"/>
        </patternFill>
      </fill>
    </dxf>
    <dxf>
      <font>
        <b/>
        <i val="0"/>
      </font>
      <fill>
        <patternFill>
          <bgColor rgb="FFFF0000"/>
        </patternFill>
      </fill>
    </dxf>
    <dxf>
      <font>
        <b/>
        <i val="0"/>
        <color auto="1"/>
      </font>
      <fill>
        <patternFill>
          <bgColor rgb="FF33CC33"/>
        </patternFill>
      </fill>
    </dxf>
    <dxf>
      <font>
        <b/>
        <i val="0"/>
        <color auto="1"/>
      </font>
      <fill>
        <patternFill>
          <bgColor rgb="FFFF0000"/>
        </patternFill>
      </fill>
    </dxf>
    <dxf>
      <font>
        <b/>
        <i val="0"/>
        <color auto="1"/>
      </font>
      <fill>
        <patternFill>
          <bgColor rgb="FFFF0000"/>
        </patternFill>
      </fill>
    </dxf>
    <dxf>
      <font>
        <b/>
        <i val="0"/>
        <color auto="1"/>
      </font>
      <fill>
        <patternFill>
          <bgColor rgb="FF33CC33"/>
        </patternFill>
      </fill>
    </dxf>
  </dxfs>
  <tableStyles count="0" defaultTableStyle="TableStyleMedium2" defaultPivotStyle="PivotStyleLight16"/>
  <colors>
    <mruColors>
      <color rgb="FF33CC33"/>
      <color rgb="FFFFD34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419100</xdr:colOff>
      <xdr:row>44</xdr:row>
      <xdr:rowOff>123825</xdr:rowOff>
    </xdr:from>
    <xdr:to>
      <xdr:col>3</xdr:col>
      <xdr:colOff>571500</xdr:colOff>
      <xdr:row>44</xdr:row>
      <xdr:rowOff>247650</xdr:rowOff>
    </xdr:to>
    <xdr:sp macro="" textlink="">
      <xdr:nvSpPr>
        <xdr:cNvPr id="3" name="Nuoli oikealle 2"/>
        <xdr:cNvSpPr/>
      </xdr:nvSpPr>
      <xdr:spPr>
        <a:xfrm>
          <a:off x="2057400" y="14201775"/>
          <a:ext cx="152400" cy="12382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xdr:col>
      <xdr:colOff>142875</xdr:colOff>
      <xdr:row>36</xdr:row>
      <xdr:rowOff>57150</xdr:rowOff>
    </xdr:from>
    <xdr:to>
      <xdr:col>2</xdr:col>
      <xdr:colOff>285750</xdr:colOff>
      <xdr:row>36</xdr:row>
      <xdr:rowOff>257175</xdr:rowOff>
    </xdr:to>
    <xdr:sp macro="" textlink="">
      <xdr:nvSpPr>
        <xdr:cNvPr id="4" name="Alanuoli 3"/>
        <xdr:cNvSpPr/>
      </xdr:nvSpPr>
      <xdr:spPr>
        <a:xfrm>
          <a:off x="1362075" y="13020675"/>
          <a:ext cx="142875"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i-FI" sz="1100"/>
        </a:p>
      </xdr:txBody>
    </xdr:sp>
    <xdr:clientData/>
  </xdr:twoCellAnchor>
  <xdr:twoCellAnchor>
    <xdr:from>
      <xdr:col>2</xdr:col>
      <xdr:colOff>123825</xdr:colOff>
      <xdr:row>29</xdr:row>
      <xdr:rowOff>66675</xdr:rowOff>
    </xdr:from>
    <xdr:to>
      <xdr:col>2</xdr:col>
      <xdr:colOff>266700</xdr:colOff>
      <xdr:row>29</xdr:row>
      <xdr:rowOff>266700</xdr:rowOff>
    </xdr:to>
    <xdr:sp macro="" textlink="">
      <xdr:nvSpPr>
        <xdr:cNvPr id="10" name="Alanuoli 9"/>
        <xdr:cNvSpPr/>
      </xdr:nvSpPr>
      <xdr:spPr>
        <a:xfrm>
          <a:off x="1343025" y="10658475"/>
          <a:ext cx="142875"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i-FI" sz="1100"/>
        </a:p>
      </xdr:txBody>
    </xdr:sp>
    <xdr:clientData/>
  </xdr:twoCellAnchor>
  <xdr:twoCellAnchor>
    <xdr:from>
      <xdr:col>2</xdr:col>
      <xdr:colOff>133350</xdr:colOff>
      <xdr:row>21</xdr:row>
      <xdr:rowOff>66675</xdr:rowOff>
    </xdr:from>
    <xdr:to>
      <xdr:col>2</xdr:col>
      <xdr:colOff>276225</xdr:colOff>
      <xdr:row>21</xdr:row>
      <xdr:rowOff>266700</xdr:rowOff>
    </xdr:to>
    <xdr:sp macro="" textlink="">
      <xdr:nvSpPr>
        <xdr:cNvPr id="12" name="Alanuoli 11"/>
        <xdr:cNvSpPr/>
      </xdr:nvSpPr>
      <xdr:spPr>
        <a:xfrm>
          <a:off x="1352550" y="7981950"/>
          <a:ext cx="142875"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i-FI" sz="1100"/>
        </a:p>
      </xdr:txBody>
    </xdr:sp>
    <xdr:clientData/>
  </xdr:twoCellAnchor>
  <xdr:twoCellAnchor>
    <xdr:from>
      <xdr:col>2</xdr:col>
      <xdr:colOff>133350</xdr:colOff>
      <xdr:row>9</xdr:row>
      <xdr:rowOff>57150</xdr:rowOff>
    </xdr:from>
    <xdr:to>
      <xdr:col>2</xdr:col>
      <xdr:colOff>276225</xdr:colOff>
      <xdr:row>9</xdr:row>
      <xdr:rowOff>257175</xdr:rowOff>
    </xdr:to>
    <xdr:sp macro="" textlink="">
      <xdr:nvSpPr>
        <xdr:cNvPr id="13" name="Alanuoli 12"/>
        <xdr:cNvSpPr/>
      </xdr:nvSpPr>
      <xdr:spPr>
        <a:xfrm>
          <a:off x="1352550" y="3990975"/>
          <a:ext cx="142875"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i-FI" sz="1100"/>
        </a:p>
      </xdr:txBody>
    </xdr:sp>
    <xdr:clientData/>
  </xdr:twoCellAnchor>
  <xdr:twoCellAnchor editAs="oneCell">
    <xdr:from>
      <xdr:col>2</xdr:col>
      <xdr:colOff>105402</xdr:colOff>
      <xdr:row>4</xdr:row>
      <xdr:rowOff>28575</xdr:rowOff>
    </xdr:from>
    <xdr:to>
      <xdr:col>2</xdr:col>
      <xdr:colOff>345625</xdr:colOff>
      <xdr:row>6</xdr:row>
      <xdr:rowOff>209455</xdr:rowOff>
    </xdr:to>
    <xdr:pic>
      <xdr:nvPicPr>
        <xdr:cNvPr id="6" name="Kuva 5"/>
        <xdr:cNvPicPr>
          <a:picLocks noChangeAspect="1"/>
        </xdr:cNvPicPr>
      </xdr:nvPicPr>
      <xdr:blipFill>
        <a:blip xmlns:r="http://schemas.openxmlformats.org/officeDocument/2006/relationships" r:embed="rId1"/>
        <a:stretch>
          <a:fillRect/>
        </a:stretch>
      </xdr:blipFill>
      <xdr:spPr>
        <a:xfrm>
          <a:off x="1324602" y="2190750"/>
          <a:ext cx="240223" cy="676180"/>
        </a:xfrm>
        <a:prstGeom prst="rect">
          <a:avLst/>
        </a:prstGeom>
      </xdr:spPr>
    </xdr:pic>
    <xdr:clientData/>
  </xdr:twoCellAnchor>
  <xdr:twoCellAnchor editAs="oneCell">
    <xdr:from>
      <xdr:col>5</xdr:col>
      <xdr:colOff>381000</xdr:colOff>
      <xdr:row>44</xdr:row>
      <xdr:rowOff>76200</xdr:rowOff>
    </xdr:from>
    <xdr:to>
      <xdr:col>5</xdr:col>
      <xdr:colOff>3633191</xdr:colOff>
      <xdr:row>44</xdr:row>
      <xdr:rowOff>333375</xdr:rowOff>
    </xdr:to>
    <xdr:pic>
      <xdr:nvPicPr>
        <xdr:cNvPr id="7" name="Kuva 6"/>
        <xdr:cNvPicPr>
          <a:picLocks noChangeAspect="1"/>
        </xdr:cNvPicPr>
      </xdr:nvPicPr>
      <xdr:blipFill>
        <a:blip xmlns:r="http://schemas.openxmlformats.org/officeDocument/2006/relationships" r:embed="rId2"/>
        <a:stretch>
          <a:fillRect/>
        </a:stretch>
      </xdr:blipFill>
      <xdr:spPr>
        <a:xfrm>
          <a:off x="6734175" y="14430375"/>
          <a:ext cx="3252191" cy="25717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J47"/>
  <sheetViews>
    <sheetView showGridLines="0" showRowColHeaders="0" tabSelected="1" zoomScaleNormal="100" workbookViewId="0">
      <pane ySplit="1" topLeftCell="A2" activePane="bottomLeft" state="frozen"/>
      <selection pane="bottomLeft" activeCell="B1" sqref="B1"/>
    </sheetView>
  </sheetViews>
  <sheetFormatPr defaultRowHeight="15" x14ac:dyDescent="0.25"/>
  <cols>
    <col min="3" max="3" width="6.28515625" customWidth="1"/>
    <col min="4" max="4" width="11" customWidth="1"/>
    <col min="5" max="5" width="59.7109375" style="14" customWidth="1"/>
    <col min="6" max="6" width="54.5703125" customWidth="1"/>
    <col min="7" max="8" width="9.140625" hidden="1" customWidth="1"/>
    <col min="9" max="9" width="9.140625" customWidth="1"/>
  </cols>
  <sheetData>
    <row r="1" spans="3:10" ht="27.95" customHeight="1" thickBot="1" x14ac:dyDescent="0.3">
      <c r="C1" s="23" t="s">
        <v>18</v>
      </c>
      <c r="D1" s="24"/>
      <c r="E1" s="24"/>
      <c r="F1" s="25"/>
    </row>
    <row r="2" spans="3:10" ht="44.25" customHeight="1" x14ac:dyDescent="0.25">
      <c r="C2" s="26" t="s">
        <v>16</v>
      </c>
      <c r="D2" s="27"/>
      <c r="E2" s="27"/>
      <c r="F2" s="28"/>
    </row>
    <row r="3" spans="3:10" ht="75.75" customHeight="1" thickBot="1" x14ac:dyDescent="0.3">
      <c r="C3" s="29" t="s">
        <v>19</v>
      </c>
      <c r="D3" s="30"/>
      <c r="E3" s="30"/>
      <c r="F3" s="31"/>
    </row>
    <row r="4" spans="3:10" ht="18" customHeight="1" x14ac:dyDescent="0.25">
      <c r="C4" s="26" t="s">
        <v>0</v>
      </c>
      <c r="D4" s="27"/>
      <c r="E4" s="27"/>
      <c r="F4" s="28"/>
    </row>
    <row r="5" spans="3:10" ht="20.100000000000001" customHeight="1" x14ac:dyDescent="0.25">
      <c r="C5" s="41" t="s">
        <v>37</v>
      </c>
      <c r="D5" s="42"/>
      <c r="E5" s="42"/>
      <c r="F5" s="43"/>
    </row>
    <row r="6" spans="3:10" ht="20.100000000000001" customHeight="1" x14ac:dyDescent="0.25">
      <c r="C6" s="38" t="s">
        <v>38</v>
      </c>
      <c r="D6" s="39"/>
      <c r="E6" s="39"/>
      <c r="F6" s="40"/>
    </row>
    <row r="7" spans="3:10" ht="20.100000000000001" customHeight="1" thickBot="1" x14ac:dyDescent="0.3">
      <c r="C7" s="35" t="s">
        <v>36</v>
      </c>
      <c r="D7" s="36"/>
      <c r="E7" s="36"/>
      <c r="F7" s="37"/>
    </row>
    <row r="8" spans="3:10" ht="30.75" customHeight="1" thickBot="1" x14ac:dyDescent="0.3">
      <c r="C8" s="32" t="s">
        <v>35</v>
      </c>
      <c r="D8" s="33"/>
      <c r="E8" s="33"/>
      <c r="F8" s="34"/>
    </row>
    <row r="9" spans="3:10" ht="24" customHeight="1" thickBot="1" x14ac:dyDescent="0.3">
      <c r="C9" s="44" t="s">
        <v>5</v>
      </c>
      <c r="D9" s="45"/>
      <c r="E9" s="45"/>
      <c r="F9" s="46"/>
    </row>
    <row r="10" spans="3:10" ht="24" customHeight="1" thickBot="1" x14ac:dyDescent="0.3">
      <c r="C10" s="8"/>
      <c r="D10" s="59" t="s">
        <v>15</v>
      </c>
      <c r="E10" s="59"/>
      <c r="F10" s="60"/>
      <c r="G10" s="2"/>
      <c r="H10" s="2"/>
      <c r="J10" s="1"/>
    </row>
    <row r="11" spans="3:10" s="1" customFormat="1" ht="23.1" customHeight="1" x14ac:dyDescent="0.25">
      <c r="C11" s="3"/>
      <c r="D11" s="49" t="s">
        <v>20</v>
      </c>
      <c r="E11" s="49"/>
      <c r="F11" s="50"/>
      <c r="G11" s="2"/>
      <c r="H11" s="2"/>
    </row>
    <row r="12" spans="3:10" s="1" customFormat="1" ht="23.1" customHeight="1" x14ac:dyDescent="0.25">
      <c r="C12" s="7"/>
      <c r="D12" s="49" t="s">
        <v>1</v>
      </c>
      <c r="E12" s="49"/>
      <c r="F12" s="50"/>
      <c r="G12" s="2"/>
      <c r="H12" s="2"/>
    </row>
    <row r="13" spans="3:10" s="1" customFormat="1" ht="23.1" customHeight="1" x14ac:dyDescent="0.25">
      <c r="C13" s="7"/>
      <c r="D13" s="54" t="s">
        <v>21</v>
      </c>
      <c r="E13" s="47"/>
      <c r="F13" s="48"/>
      <c r="G13" s="2">
        <v>1</v>
      </c>
      <c r="H13" s="2"/>
    </row>
    <row r="14" spans="3:10" s="1" customFormat="1" ht="23.1" customHeight="1" x14ac:dyDescent="0.25">
      <c r="C14" s="7"/>
      <c r="D14" s="54" t="s">
        <v>2</v>
      </c>
      <c r="E14" s="47"/>
      <c r="F14" s="48"/>
      <c r="G14" s="2">
        <v>1</v>
      </c>
      <c r="H14" s="2">
        <v>2.99</v>
      </c>
    </row>
    <row r="15" spans="3:10" s="1" customFormat="1" ht="23.1" customHeight="1" x14ac:dyDescent="0.25">
      <c r="C15" s="7"/>
      <c r="D15" s="54" t="s">
        <v>22</v>
      </c>
      <c r="E15" s="47"/>
      <c r="F15" s="48"/>
      <c r="G15" s="2">
        <v>3</v>
      </c>
      <c r="H15" s="2">
        <v>4</v>
      </c>
    </row>
    <row r="16" spans="3:10" s="1" customFormat="1" ht="23.1" customHeight="1" x14ac:dyDescent="0.25">
      <c r="C16" s="4"/>
      <c r="D16" s="47" t="s">
        <v>3</v>
      </c>
      <c r="E16" s="47"/>
      <c r="F16" s="48"/>
      <c r="G16" s="2">
        <v>4.01</v>
      </c>
      <c r="H16" s="2">
        <v>5</v>
      </c>
    </row>
    <row r="17" spans="3:9" s="1" customFormat="1" ht="23.1" customHeight="1" x14ac:dyDescent="0.25">
      <c r="C17" s="4"/>
      <c r="D17" s="47" t="s">
        <v>4</v>
      </c>
      <c r="E17" s="47"/>
      <c r="F17" s="48"/>
      <c r="G17" s="12" t="s">
        <v>33</v>
      </c>
      <c r="H17" s="12" t="s">
        <v>34</v>
      </c>
    </row>
    <row r="18" spans="3:9" s="1" customFormat="1" ht="23.1" customHeight="1" x14ac:dyDescent="0.25">
      <c r="C18" s="4"/>
      <c r="D18" s="47" t="s">
        <v>23</v>
      </c>
      <c r="E18" s="47"/>
      <c r="F18" s="48"/>
    </row>
    <row r="19" spans="3:9" s="1" customFormat="1" ht="23.1" customHeight="1" thickBot="1" x14ac:dyDescent="0.3">
      <c r="C19" s="5"/>
      <c r="D19" s="51" t="s">
        <v>24</v>
      </c>
      <c r="E19" s="51"/>
      <c r="F19" s="52"/>
    </row>
    <row r="20" spans="3:9" s="1" customFormat="1" ht="27.95" customHeight="1" thickBot="1" x14ac:dyDescent="0.3">
      <c r="C20" s="9"/>
      <c r="D20" s="19" t="str">
        <f>IF($G$20&lt;1," ",IF($G$20&gt;5," ",($C$11+$C$12+$C$13+$C$14+$C$15+$C$16+$C$17+$C$18+$C$19)/9))</f>
        <v xml:space="preserve"> </v>
      </c>
      <c r="E20" s="66" t="str">
        <f>IF($G$20&lt;1,"Merkitse jokaisen väittämän eteen arvio välillä 1-5",IF($G$20&gt;5,"Merkitse jokaisen väittämän eteen arvio välillä 1-5",IF($G$20&lt;$G$15,"Asiakasymmärryksen hankkiminen vaatii kehittämistä",IF($G$20&lt;$G$16,"Asiakasymmärryksen hankkiminen on tyydyttävällä tasolla, mutta voidaan vielä kehittää","Asiakasymmärryksen hankkiminen on hyvin hallussa"))))</f>
        <v>Merkitse jokaisen väittämän eteen arvio välillä 1-5</v>
      </c>
      <c r="F20" s="67"/>
      <c r="G20" s="17">
        <f>($C$11+$C$12+$C$13+$C$14+$C$15+$C$16+$C$17+$C$18+$C$19)/9</f>
        <v>0</v>
      </c>
      <c r="I20" s="10"/>
    </row>
    <row r="21" spans="3:9" ht="38.25" customHeight="1" thickBot="1" x14ac:dyDescent="0.3">
      <c r="C21" s="44" t="s">
        <v>40</v>
      </c>
      <c r="D21" s="45"/>
      <c r="E21" s="45"/>
      <c r="F21" s="46"/>
    </row>
    <row r="22" spans="3:9" ht="24" customHeight="1" thickBot="1" x14ac:dyDescent="0.3">
      <c r="C22" s="8"/>
      <c r="D22" s="59" t="s">
        <v>15</v>
      </c>
      <c r="E22" s="59"/>
      <c r="F22" s="60"/>
    </row>
    <row r="23" spans="3:9" ht="23.1" customHeight="1" x14ac:dyDescent="0.25">
      <c r="C23" s="7"/>
      <c r="D23" s="58" t="s">
        <v>6</v>
      </c>
      <c r="E23" s="49"/>
      <c r="F23" s="50"/>
      <c r="G23" s="2">
        <v>1</v>
      </c>
      <c r="H23" s="2"/>
    </row>
    <row r="24" spans="3:9" ht="23.1" customHeight="1" x14ac:dyDescent="0.25">
      <c r="C24" s="4"/>
      <c r="D24" s="55" t="s">
        <v>7</v>
      </c>
      <c r="E24" s="56"/>
      <c r="F24" s="57"/>
      <c r="G24" s="2">
        <v>1</v>
      </c>
      <c r="H24" s="2">
        <v>2.99</v>
      </c>
    </row>
    <row r="25" spans="3:9" ht="23.1" customHeight="1" x14ac:dyDescent="0.25">
      <c r="C25" s="4"/>
      <c r="D25" s="54" t="s">
        <v>8</v>
      </c>
      <c r="E25" s="47"/>
      <c r="F25" s="48"/>
      <c r="G25" s="2">
        <v>3</v>
      </c>
      <c r="H25" s="2">
        <v>4</v>
      </c>
    </row>
    <row r="26" spans="3:9" ht="32.1" customHeight="1" x14ac:dyDescent="0.25">
      <c r="C26" s="4"/>
      <c r="D26" s="54" t="s">
        <v>9</v>
      </c>
      <c r="E26" s="47"/>
      <c r="F26" s="48"/>
      <c r="G26" s="2">
        <v>4.01</v>
      </c>
      <c r="H26" s="2">
        <v>5</v>
      </c>
    </row>
    <row r="27" spans="3:9" ht="23.1" customHeight="1" thickBot="1" x14ac:dyDescent="0.3">
      <c r="C27" s="6"/>
      <c r="D27" s="53" t="s">
        <v>10</v>
      </c>
      <c r="E27" s="51"/>
      <c r="F27" s="52"/>
      <c r="G27" s="12" t="s">
        <v>33</v>
      </c>
      <c r="H27" s="12" t="s">
        <v>34</v>
      </c>
    </row>
    <row r="28" spans="3:9" ht="27.95" customHeight="1" thickBot="1" x14ac:dyDescent="0.3">
      <c r="C28" s="16"/>
      <c r="D28" s="20" t="str">
        <f>IF($G$28&lt;1," ",IF($G$28&gt;5," ",($C$23+$C$24+$C$25+$C$26+$C$27)/5))</f>
        <v xml:space="preserve"> </v>
      </c>
      <c r="E28" s="64" t="str">
        <f>IF($G$28&lt;1,"Merkitse jokaisen väittämän eteen arvio välillä 1-5",IF($G$28&gt;5,"Merkitse jokaisen väittämän eteen arvio välillä 1-5",IF($G$28&lt;$G$25,"Asiakasymmärryksen levittäminen yrityksessä vaatii kehittämistä",IF($G$28&lt;$G$26,"Asiakasymmärryksen levittäminen yrityksessä on tyydyttävällä tasolla, mutta voidaan vielä kehittää","Asiakasymmärryksen levittäminen yrityksessä on hyvin hallussa"))))</f>
        <v>Merkitse jokaisen väittämän eteen arvio välillä 1-5</v>
      </c>
      <c r="F28" s="65"/>
      <c r="G28" s="17">
        <f>($C$23+$C$24+$C$25+$C$26+$C$27)/5</f>
        <v>0</v>
      </c>
    </row>
    <row r="29" spans="3:9" ht="24" customHeight="1" thickBot="1" x14ac:dyDescent="0.3">
      <c r="C29" s="44" t="s">
        <v>25</v>
      </c>
      <c r="D29" s="45"/>
      <c r="E29" s="45"/>
      <c r="F29" s="46"/>
    </row>
    <row r="30" spans="3:9" ht="24" customHeight="1" thickBot="1" x14ac:dyDescent="0.3">
      <c r="C30" s="8"/>
      <c r="D30" s="59" t="s">
        <v>15</v>
      </c>
      <c r="E30" s="59"/>
      <c r="F30" s="60"/>
      <c r="G30" s="12" t="s">
        <v>33</v>
      </c>
      <c r="H30" s="12" t="s">
        <v>34</v>
      </c>
    </row>
    <row r="31" spans="3:9" ht="23.1" customHeight="1" x14ac:dyDescent="0.25">
      <c r="C31" s="7"/>
      <c r="D31" s="49" t="s">
        <v>27</v>
      </c>
      <c r="E31" s="49"/>
      <c r="F31" s="50"/>
      <c r="G31" s="2">
        <v>1</v>
      </c>
      <c r="H31" s="2"/>
    </row>
    <row r="32" spans="3:9" ht="23.1" customHeight="1" x14ac:dyDescent="0.25">
      <c r="C32" s="4"/>
      <c r="D32" s="47" t="s">
        <v>28</v>
      </c>
      <c r="E32" s="47"/>
      <c r="F32" s="48"/>
      <c r="G32" s="2">
        <v>1</v>
      </c>
      <c r="H32" s="2">
        <v>2.99</v>
      </c>
    </row>
    <row r="33" spans="3:8" ht="32.1" customHeight="1" x14ac:dyDescent="0.25">
      <c r="C33" s="4"/>
      <c r="D33" s="47" t="s">
        <v>39</v>
      </c>
      <c r="E33" s="47"/>
      <c r="F33" s="48"/>
      <c r="G33" s="2">
        <v>3</v>
      </c>
      <c r="H33" s="2">
        <v>4</v>
      </c>
    </row>
    <row r="34" spans="3:8" ht="23.1" customHeight="1" thickBot="1" x14ac:dyDescent="0.3">
      <c r="C34" s="4"/>
      <c r="D34" s="47" t="s">
        <v>29</v>
      </c>
      <c r="E34" s="47"/>
      <c r="F34" s="48"/>
      <c r="G34" s="2">
        <v>4.01</v>
      </c>
      <c r="H34" s="2">
        <v>5</v>
      </c>
    </row>
    <row r="35" spans="3:8" ht="27.95" customHeight="1" thickBot="1" x14ac:dyDescent="0.3">
      <c r="C35" s="13"/>
      <c r="D35" s="20" t="str">
        <f>IF($G$35&lt;1," ",IF($G$35&gt;5," ",($C$31+$C$32+$C$33+$C$34)/4))</f>
        <v xml:space="preserve"> </v>
      </c>
      <c r="E35" s="64" t="str">
        <f>IF($G$35&lt;1,"Merkitse jokaisen väittämän eteen arvio välillä 1-5",IF($G$35&gt;5,"Merkitse jokaisen väittämän eteen arvio välillä 1-5",IF($G$35&lt;$G$33,"Sidosryhmien hyödyntäminen asiakasymmärryksessä vaatii kehittämistä",IF($G$35&lt;$G$34,"Sidosryhmien hyödyntäminen asiakasymmärryksessä on tyydyttävällä tasolla, mutta voidaan vielä kehittää","Sidosryhmien hyödyntäminen asiakasymmärryksessä on hyvin hallussa"))))</f>
        <v>Merkitse jokaisen väittämän eteen arvio välillä 1-5</v>
      </c>
      <c r="F35" s="65"/>
      <c r="G35" s="17">
        <f>($C$31+$C$32+$C$33+$C$34)/4</f>
        <v>0</v>
      </c>
    </row>
    <row r="36" spans="3:8" ht="24" customHeight="1" thickBot="1" x14ac:dyDescent="0.3">
      <c r="C36" s="44" t="s">
        <v>26</v>
      </c>
      <c r="D36" s="45"/>
      <c r="E36" s="45"/>
      <c r="F36" s="46"/>
    </row>
    <row r="37" spans="3:8" ht="24" customHeight="1" thickBot="1" x14ac:dyDescent="0.3">
      <c r="C37" s="8"/>
      <c r="D37" s="59" t="s">
        <v>15</v>
      </c>
      <c r="E37" s="59"/>
      <c r="F37" s="60"/>
    </row>
    <row r="38" spans="3:8" ht="23.1" customHeight="1" x14ac:dyDescent="0.25">
      <c r="C38" s="7"/>
      <c r="D38" s="49" t="s">
        <v>30</v>
      </c>
      <c r="E38" s="49"/>
      <c r="F38" s="50"/>
      <c r="G38" s="2">
        <v>1</v>
      </c>
      <c r="H38" s="2"/>
    </row>
    <row r="39" spans="3:8" ht="23.1" customHeight="1" x14ac:dyDescent="0.25">
      <c r="C39" s="4"/>
      <c r="D39" s="47" t="s">
        <v>11</v>
      </c>
      <c r="E39" s="47"/>
      <c r="F39" s="48"/>
      <c r="G39" s="2">
        <v>1</v>
      </c>
      <c r="H39" s="2">
        <v>2.99</v>
      </c>
    </row>
    <row r="40" spans="3:8" ht="23.1" customHeight="1" x14ac:dyDescent="0.25">
      <c r="C40" s="18"/>
      <c r="D40" s="54" t="s">
        <v>12</v>
      </c>
      <c r="E40" s="47"/>
      <c r="F40" s="48"/>
      <c r="G40" s="2">
        <v>3</v>
      </c>
      <c r="H40" s="2">
        <v>4</v>
      </c>
    </row>
    <row r="41" spans="3:8" ht="23.1" customHeight="1" x14ac:dyDescent="0.25">
      <c r="C41" s="4"/>
      <c r="D41" s="47" t="s">
        <v>31</v>
      </c>
      <c r="E41" s="47"/>
      <c r="F41" s="48"/>
      <c r="G41" s="2">
        <v>4.01</v>
      </c>
      <c r="H41" s="2">
        <v>5</v>
      </c>
    </row>
    <row r="42" spans="3:8" ht="23.1" customHeight="1" x14ac:dyDescent="0.25">
      <c r="C42" s="4"/>
      <c r="D42" s="47" t="s">
        <v>13</v>
      </c>
      <c r="E42" s="47"/>
      <c r="F42" s="48"/>
      <c r="G42" s="12" t="s">
        <v>33</v>
      </c>
      <c r="H42" s="12" t="s">
        <v>34</v>
      </c>
    </row>
    <row r="43" spans="3:8" ht="23.1" customHeight="1" thickBot="1" x14ac:dyDescent="0.3">
      <c r="C43" s="5"/>
      <c r="D43" s="61" t="s">
        <v>14</v>
      </c>
      <c r="E43" s="61"/>
      <c r="F43" s="62"/>
      <c r="G43" s="22">
        <f>IF($C$38:$C$43&lt;6,0,IF($C$38:$C$43&gt;30,0,($C$38+$C$39+$C$40+$C$41+$C$42+$C$43)/6))</f>
        <v>0</v>
      </c>
    </row>
    <row r="44" spans="3:8" ht="27.95" customHeight="1" thickBot="1" x14ac:dyDescent="0.3">
      <c r="C44" s="13"/>
      <c r="D44" s="19" t="str">
        <f>IF($G$44&lt;1," ",IF($G$44&gt;5," ",($C$38+$C$39+$C$40+$C$41+$C$42+$C$43)/6))</f>
        <v xml:space="preserve"> </v>
      </c>
      <c r="E44" s="64" t="str">
        <f>IF($G$44&lt;1,"Merkitse jokaisen väittämän eteen arvio välillä 1-5",IF($G$44&gt;5,"Merkitse jokaisen väittämän eteen arvio välillä 1-5",IF($G$44&lt;$G$40,"Asiakasymmärryksen hyödyntäminen vaatii kehittämistä",IF($G$44&lt;$G$41,"Asiakasymmärryksen hyödyntäminen on tyydyttävällä tasolla, mutta voidaan vielä kehittää","Asiakasymmärryksen hyödyntäminen on hyvin hallussa"))))</f>
        <v>Merkitse jokaisen väittämän eteen arvio välillä 1-5</v>
      </c>
      <c r="F44" s="65"/>
      <c r="G44" s="17">
        <f>($C$38+$C$39+$C$40+$C$41+$C$42+$C$43)/6</f>
        <v>0</v>
      </c>
      <c r="H44" s="15"/>
    </row>
    <row r="45" spans="3:8" ht="28.5" customHeight="1" x14ac:dyDescent="0.25">
      <c r="C45" s="63" t="s">
        <v>17</v>
      </c>
      <c r="D45" s="63"/>
      <c r="E45" s="63"/>
      <c r="F45" s="11" t="s">
        <v>32</v>
      </c>
    </row>
    <row r="47" spans="3:8" x14ac:dyDescent="0.25">
      <c r="G47" s="21"/>
    </row>
  </sheetData>
  <sheetProtection algorithmName="SHA-512" hashValue="U7TfJJ2B6j+xOrB88wWgTdv3oAQukDFKntgu6F9COuDP/BsC2RgDCbOU4lZNPGFCZ4GHSc8OUG3rW07i1F3TRw==" saltValue="U7iiiq6C/Tm2StYooAItDA==" spinCount="100000" sheet="1" objects="1" scenarios="1"/>
  <protectedRanges>
    <protectedRange sqref="C38:C43" name="Osa4"/>
    <protectedRange sqref="C31:C34" name="Osa3"/>
    <protectedRange sqref="C23:C27" name="Osa2"/>
    <protectedRange sqref="C11:C19" name="Osa1"/>
  </protectedRanges>
  <mergeCells count="45">
    <mergeCell ref="D31:F31"/>
    <mergeCell ref="D32:F32"/>
    <mergeCell ref="D33:F33"/>
    <mergeCell ref="D34:F34"/>
    <mergeCell ref="D40:F40"/>
    <mergeCell ref="D37:F37"/>
    <mergeCell ref="D38:F38"/>
    <mergeCell ref="E35:F35"/>
    <mergeCell ref="D13:F13"/>
    <mergeCell ref="D14:F14"/>
    <mergeCell ref="D15:F15"/>
    <mergeCell ref="C29:F29"/>
    <mergeCell ref="D30:F30"/>
    <mergeCell ref="E28:F28"/>
    <mergeCell ref="E20:F20"/>
    <mergeCell ref="D43:F43"/>
    <mergeCell ref="D42:F42"/>
    <mergeCell ref="D41:F41"/>
    <mergeCell ref="D39:F39"/>
    <mergeCell ref="C45:E45"/>
    <mergeCell ref="E44:F44"/>
    <mergeCell ref="C9:F9"/>
    <mergeCell ref="C21:F21"/>
    <mergeCell ref="C36:F36"/>
    <mergeCell ref="D16:F16"/>
    <mergeCell ref="D11:F11"/>
    <mergeCell ref="D19:F19"/>
    <mergeCell ref="D18:F18"/>
    <mergeCell ref="D17:F17"/>
    <mergeCell ref="D27:F27"/>
    <mergeCell ref="D26:F26"/>
    <mergeCell ref="D25:F25"/>
    <mergeCell ref="D24:F24"/>
    <mergeCell ref="D23:F23"/>
    <mergeCell ref="D10:F10"/>
    <mergeCell ref="D22:F22"/>
    <mergeCell ref="D12:F12"/>
    <mergeCell ref="C1:F1"/>
    <mergeCell ref="C2:F2"/>
    <mergeCell ref="C3:F3"/>
    <mergeCell ref="C8:F8"/>
    <mergeCell ref="C7:F7"/>
    <mergeCell ref="C6:F6"/>
    <mergeCell ref="C5:F5"/>
    <mergeCell ref="C4:F4"/>
  </mergeCells>
  <conditionalFormatting sqref="C5:F5">
    <cfRule type="iconSet" priority="23">
      <iconSet iconSet="3Signs">
        <cfvo type="percent" val="0"/>
        <cfvo type="percent" val="33"/>
        <cfvo type="percent" val="67"/>
      </iconSet>
    </cfRule>
  </conditionalFormatting>
  <conditionalFormatting sqref="C11:C19">
    <cfRule type="cellIs" dxfId="8" priority="18" operator="lessThan">
      <formula>1</formula>
    </cfRule>
    <cfRule type="cellIs" dxfId="7" priority="19" operator="greaterThan">
      <formula>5</formula>
    </cfRule>
  </conditionalFormatting>
  <conditionalFormatting sqref="C23:C27">
    <cfRule type="cellIs" dxfId="6" priority="9" operator="greaterThan">
      <formula>$H$26</formula>
    </cfRule>
    <cfRule type="cellIs" dxfId="5" priority="10" operator="lessThan">
      <formula>$G$23</formula>
    </cfRule>
  </conditionalFormatting>
  <conditionalFormatting sqref="C38:C43">
    <cfRule type="cellIs" dxfId="4" priority="3" operator="greaterThan">
      <formula>$H$41</formula>
    </cfRule>
    <cfRule type="cellIs" dxfId="3" priority="4" operator="lessThan">
      <formula>$G$38</formula>
    </cfRule>
  </conditionalFormatting>
  <conditionalFormatting sqref="C31:C34">
    <cfRule type="cellIs" dxfId="2" priority="6" operator="greaterThan">
      <formula>$H$34</formula>
    </cfRule>
    <cfRule type="cellIs" dxfId="1" priority="7" operator="lessThan">
      <formula>$G$31</formula>
    </cfRule>
  </conditionalFormatting>
  <conditionalFormatting sqref="E20">
    <cfRule type="iconSet" priority="46">
      <iconSet iconSet="3Signs">
        <cfvo type="percent" val="0"/>
        <cfvo type="num" val="$G$15"/>
        <cfvo type="num" val="$G$16"/>
      </iconSet>
    </cfRule>
  </conditionalFormatting>
  <conditionalFormatting sqref="E28">
    <cfRule type="iconSet" priority="49">
      <iconSet iconSet="3Signs">
        <cfvo type="percent" val="0"/>
        <cfvo type="num" val="$G$25"/>
        <cfvo type="num" val="$G$26"/>
      </iconSet>
    </cfRule>
  </conditionalFormatting>
  <conditionalFormatting sqref="D20">
    <cfRule type="iconSet" priority="8">
      <iconSet iconSet="3Signs">
        <cfvo type="percent" val="0"/>
        <cfvo type="num" val="$G$15"/>
        <cfvo type="num" val="$G$16"/>
      </iconSet>
    </cfRule>
  </conditionalFormatting>
  <conditionalFormatting sqref="H34">
    <cfRule type="cellIs" dxfId="0" priority="13" operator="greaterThan">
      <formula>$H$16</formula>
    </cfRule>
  </conditionalFormatting>
  <conditionalFormatting sqref="D28">
    <cfRule type="iconSet" priority="5">
      <iconSet iconSet="3Signs">
        <cfvo type="percent" val="0"/>
        <cfvo type="num" val="$G$25"/>
        <cfvo type="num" val="$G$26"/>
      </iconSet>
    </cfRule>
  </conditionalFormatting>
  <conditionalFormatting sqref="D44">
    <cfRule type="iconSet" priority="2">
      <iconSet iconSet="3Signs">
        <cfvo type="percent" val="0"/>
        <cfvo type="num" val="$G$40"/>
        <cfvo type="num" val="$G$41"/>
      </iconSet>
    </cfRule>
  </conditionalFormatting>
  <conditionalFormatting sqref="D35">
    <cfRule type="iconSet" priority="1">
      <iconSet iconSet="3Signs">
        <cfvo type="percent" val="0"/>
        <cfvo type="num" val="$G$33"/>
        <cfvo type="num" val="$G$34"/>
      </iconSet>
    </cfRule>
  </conditionalFormatting>
  <pageMargins left="0.70866141732283472" right="0.70866141732283472" top="0.55118110236220474" bottom="0.35433070866141736" header="0.31496062992125984" footer="0.31496062992125984"/>
  <pageSetup paperSize="9"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Asiakasymmärrys</vt:lpstr>
      <vt:lpstr>Asiakasymmärrys!Tulostusalue</vt:lpstr>
    </vt:vector>
  </TitlesOfParts>
  <Company>Epedu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2019-02-19T12:59:33Z</cp:lastPrinted>
  <dcterms:created xsi:type="dcterms:W3CDTF">2018-12-12T09:18:15Z</dcterms:created>
  <dcterms:modified xsi:type="dcterms:W3CDTF">2019-02-19T13:00:09Z</dcterms:modified>
</cp:coreProperties>
</file>