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epedufi-my.sharepoint.com/personal/annika_pollari_seamk_fi/Documents/Webbi/Piensivustot/Projektit/Omistajanvaihdoksilla naisten yritykset kasvuun/"/>
    </mc:Choice>
  </mc:AlternateContent>
  <xr:revisionPtr revIDLastSave="0" documentId="8_{F4CB4B22-5B4A-4F84-A278-E070DCBF957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Taul2" sheetId="2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H37" i="2"/>
  <c r="G37" i="2"/>
  <c r="F37" i="2"/>
  <c r="E37" i="2"/>
  <c r="D37" i="2"/>
  <c r="C37" i="2"/>
  <c r="B37" i="2"/>
  <c r="H29" i="2"/>
  <c r="G29" i="2"/>
  <c r="F29" i="2"/>
  <c r="E29" i="2"/>
  <c r="D29" i="2"/>
  <c r="C29" i="2"/>
  <c r="B29" i="2"/>
  <c r="G21" i="2"/>
  <c r="H21" i="2"/>
  <c r="F21" i="2"/>
  <c r="E21" i="2"/>
  <c r="D21" i="2"/>
  <c r="C21" i="2"/>
  <c r="B21" i="2"/>
  <c r="H10" i="2"/>
  <c r="G10" i="2"/>
  <c r="F10" i="2"/>
  <c r="E10" i="2"/>
  <c r="D10" i="2"/>
  <c r="C10" i="2"/>
  <c r="I29" i="2" l="1"/>
  <c r="B40" i="2" s="1"/>
  <c r="I37" i="2"/>
  <c r="B41" i="2" s="1"/>
  <c r="I21" i="2"/>
  <c r="B39" i="2" s="1"/>
  <c r="I10" i="2"/>
  <c r="B38" i="2" s="1"/>
</calcChain>
</file>

<file path=xl/sharedStrings.xml><?xml version="1.0" encoding="utf-8"?>
<sst xmlns="http://schemas.openxmlformats.org/spreadsheetml/2006/main" count="37" uniqueCount="33">
  <si>
    <t>Somekyvykkyys -työkalu</t>
  </si>
  <si>
    <t>Arvioi, kuinka hyvin seuraavat väittämät sopivat yritykseesi (1=ei lainkaan, 7=erittäin paljon, laita numero arviotasi vastaavaan ruutuun)</t>
  </si>
  <si>
    <t>Asiakashankinta ja vuorovaikutus</t>
  </si>
  <si>
    <t>Seuraamme somessa tapahtuvaa keskustelua.</t>
  </si>
  <si>
    <t>Osallistumme somessa tapahtuvaan keskusteluun.</t>
  </si>
  <si>
    <t>Käytämme somekanavia apuna asiakashankintaan.</t>
  </si>
  <si>
    <t xml:space="preserve">Hyödynnämme somea keinona parantaa löydettävyyttä. </t>
  </si>
  <si>
    <t>Käytämme somea asiakasviestintäkanavana.</t>
  </si>
  <si>
    <t>Sisällöntuotanto ja brändäys</t>
  </si>
  <si>
    <t>Tiedämme, mitä kanavia asiakkaamme käyttävät.</t>
  </si>
  <si>
    <t>Onnistumme somen avulla luomaan ja vahvistamaan haluttua yrityskuvaa.</t>
  </si>
  <si>
    <t>Somesisällöistä ja kanavista viestitään aktiivisesti myös verkkosivuillamme.</t>
  </si>
  <si>
    <t xml:space="preserve">Somekanaviltamme ohjataan aktiivisesti verkkokauppaamme. </t>
  </si>
  <si>
    <t>Somen käyttö heijastelee muun markkinointimateriaalimme sisältöjä ja ulkoasua.</t>
  </si>
  <si>
    <t>Meillä on julkaisukalenteri tai vuosisuunnitelma somepäivityksistä.</t>
  </si>
  <si>
    <t>Käytämme somekanavillamme useita eri julkaisumuotoja (kuva, teksti, linkit, videot, kyselyt, stories jne.).</t>
  </si>
  <si>
    <t xml:space="preserve">Olemme suunnitelleet ennakolta, miten viestimme somessa kriisitilanteista. </t>
  </si>
  <si>
    <t xml:space="preserve">Olemme valmistautuneet vastaamaan mahdolliseen somen kautta tulevaan negatiiviseen palautteeseen.  </t>
  </si>
  <si>
    <t>Kilpailutilanne ja resurssit</t>
  </si>
  <si>
    <t>Seuraamme kilpailijoiden sometilejä.</t>
  </si>
  <si>
    <t>Hyödynämme sosiaalista mediaa kilpailuedun luomiseen.</t>
  </si>
  <si>
    <t>Pävitämme somekanaviamme aktiivisemmin kuin kilpailijamme.</t>
  </si>
  <si>
    <t>Käytämme useampia somekanavia kuin kilpailijamme</t>
  </si>
  <si>
    <t>Käytämme resursseja näkyvyyden lisäämiseksi myös maksettuun somemainontaan.</t>
  </si>
  <si>
    <t>Meillä on selkeät vastuut, kuka tekee ja mitä, somessa.</t>
  </si>
  <si>
    <t>Mittaaminen ja seuranta</t>
  </si>
  <si>
    <t>Olemme asettaneet selkeät, mitattavissa olevat, tavoitteet sosiaalisen median käytölle.</t>
  </si>
  <si>
    <t>Tarvittavat seuranta- ja analysointityökalut ovat meillä hallussa.</t>
  </si>
  <si>
    <t>Seuraamme somen käyttäjädataa systemaattisesti.</t>
  </si>
  <si>
    <t>Analysoimme somekanavista saamaamme dataa säännölliseti.</t>
  </si>
  <si>
    <t>Analysoimamme datan perusteella teemme parannuksia ja muutoksia somesisältöihimme.</t>
  </si>
  <si>
    <t xml:space="preserve">Johto on myös kiinnostunut sosiaalisen median viestinnästä. </t>
  </si>
  <si>
    <t xml:space="preserve">Työkalun tuloksista näkee, millä tasolla yritys on somekyvykkyydessään suhteessa kilpailijoihinsa. Kysymysten avulla saadaan selville, missä osa-alueissa on eniten petrattavaa. Jokaisessa kohdassa on hyvä pyrkiä vähintäänkin arvoon 4, mutta vielä tuollakin arvolla, on syytä miettiä, kehittämistoimenpiteitä, jotka toisivat arvon 5 - 7. Kehittämistoimenpiteissä on hyvä lähteä listaamaan ne asiat, jotka voidaan toteuttaa heti, ja isommat kehittämistoimenpiteet suunnitellaan ja aikataulutetaan huolella pidemmän aikavälin suunnitelmaksi.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</si>
</sst>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Segoe UI"/>
      <family val="2"/>
    </font>
    <font>
      <b/>
      <sz val="11"/>
      <color rgb="FF212529"/>
      <name val="Segoe U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DCB1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rgb="FFFFFFFF"/>
      </bottom>
      <diagonal/>
    </border>
    <border>
      <left style="medium">
        <color theme="0"/>
      </left>
      <right/>
      <top style="medium">
        <color rgb="FFFFFFFF"/>
      </top>
      <bottom style="thin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0" fillId="3" borderId="4" xfId="0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2" fillId="3" borderId="13" xfId="0" applyFont="1" applyFill="1" applyBorder="1" applyAlignment="1">
      <alignment vertical="center"/>
    </xf>
    <xf numFmtId="0" fontId="0" fillId="3" borderId="13" xfId="0" applyFill="1" applyBorder="1"/>
    <xf numFmtId="0" fontId="0" fillId="3" borderId="14" xfId="0" applyFill="1" applyBorder="1"/>
    <xf numFmtId="0" fontId="0" fillId="3" borderId="2" xfId="0" applyFill="1" applyBorder="1" applyAlignment="1">
      <alignment wrapText="1"/>
    </xf>
    <xf numFmtId="0" fontId="0" fillId="3" borderId="10" xfId="0" applyFill="1" applyBorder="1"/>
    <xf numFmtId="0" fontId="2" fillId="3" borderId="4" xfId="0" applyFont="1" applyFill="1" applyBorder="1" applyAlignment="1">
      <alignment vertical="center"/>
    </xf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164" fontId="1" fillId="3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6" fillId="3" borderId="3" xfId="0" applyFont="1" applyFill="1" applyBorder="1"/>
    <xf numFmtId="0" fontId="5" fillId="3" borderId="0" xfId="0" applyFont="1" applyFill="1"/>
    <xf numFmtId="0" fontId="6" fillId="3" borderId="0" xfId="0" applyFont="1" applyFill="1"/>
    <xf numFmtId="0" fontId="0" fillId="3" borderId="2" xfId="0" applyFill="1" applyBorder="1" applyAlignment="1">
      <alignment vertical="top" wrapText="1"/>
    </xf>
    <xf numFmtId="0" fontId="3" fillId="3" borderId="6" xfId="0" applyFont="1" applyFill="1" applyBorder="1" applyAlignment="1">
      <alignment vertic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1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ont="1" applyFill="1" applyBorder="1" applyAlignment="1">
      <alignment wrapText="1"/>
    </xf>
    <xf numFmtId="0" fontId="0" fillId="3" borderId="15" xfId="0" applyFill="1" applyBorder="1"/>
    <xf numFmtId="0" fontId="0" fillId="3" borderId="20" xfId="0" applyFill="1" applyBorder="1"/>
    <xf numFmtId="0" fontId="6" fillId="3" borderId="19" xfId="0" applyFont="1" applyFill="1" applyBorder="1"/>
    <xf numFmtId="0" fontId="0" fillId="3" borderId="19" xfId="0" applyFill="1" applyBorder="1" applyAlignment="1">
      <alignment wrapText="1"/>
    </xf>
    <xf numFmtId="0" fontId="0" fillId="3" borderId="19" xfId="0" applyFill="1" applyBorder="1" applyAlignment="1">
      <alignment vertical="top" wrapText="1"/>
    </xf>
    <xf numFmtId="0" fontId="2" fillId="3" borderId="15" xfId="0" applyFont="1" applyFill="1" applyBorder="1" applyAlignment="1">
      <alignment vertical="center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1" fillId="3" borderId="24" xfId="0" applyFont="1" applyFill="1" applyBorder="1"/>
    <xf numFmtId="164" fontId="1" fillId="3" borderId="18" xfId="0" applyNumberFormat="1" applyFont="1" applyFill="1" applyBorder="1"/>
    <xf numFmtId="0" fontId="1" fillId="3" borderId="25" xfId="0" applyFont="1" applyFill="1" applyBorder="1"/>
    <xf numFmtId="164" fontId="1" fillId="3" borderId="20" xfId="0" applyNumberFormat="1" applyFont="1" applyFill="1" applyBorder="1"/>
    <xf numFmtId="0" fontId="1" fillId="3" borderId="26" xfId="0" applyFont="1" applyFill="1" applyBorder="1"/>
    <xf numFmtId="164" fontId="1" fillId="3" borderId="23" xfId="0" applyNumberFormat="1" applyFont="1" applyFill="1" applyBorder="1"/>
    <xf numFmtId="0" fontId="0" fillId="3" borderId="2" xfId="0" applyFont="1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2" borderId="0" xfId="0" applyFill="1" applyAlignment="1">
      <alignment vertical="top" wrapText="1"/>
    </xf>
    <xf numFmtId="0" fontId="1" fillId="3" borderId="4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1DCB1"/>
      <color rgb="FFEED39C"/>
      <color rgb="FFF2D58E"/>
      <color rgb="FFCC6600"/>
      <color rgb="FFF8E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Somekyvykkyys</a:t>
            </a:r>
          </a:p>
        </c:rich>
      </c:tx>
      <c:layout>
        <c:manualLayout>
          <c:xMode val="edge"/>
          <c:yMode val="edge"/>
          <c:x val="1.655555555555557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50800" cap="rnd" cmpd="sng" algn="ctr">
              <a:solidFill>
                <a:schemeClr val="accent1"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5730998891375215E-2"/>
                  <c:y val="7.639835194976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0-4FD6-B342-6681610DE6F7}"/>
                </c:ext>
              </c:extLst>
            </c:dLbl>
            <c:dLbl>
              <c:idx val="1"/>
              <c:layout>
                <c:manualLayout>
                  <c:x val="-3.7426907478363865E-2"/>
                  <c:y val="2.910413407609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0-4FD6-B342-6681610DE6F7}"/>
                </c:ext>
              </c:extLst>
            </c:dLbl>
            <c:dLbl>
              <c:idx val="2"/>
              <c:layout>
                <c:manualLayout>
                  <c:x val="-2.8070180608772963E-2"/>
                  <c:y val="-8.731240222829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0-4FD6-B342-6681610DE6F7}"/>
                </c:ext>
              </c:extLst>
            </c:dLbl>
            <c:dLbl>
              <c:idx val="3"/>
              <c:layout>
                <c:manualLayout>
                  <c:x val="3.5087725760966249E-2"/>
                  <c:y val="2.910413407609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0-4FD6-B342-6681610DE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Taul2!$A$38:$A$41</c:f>
              <c:strCache>
                <c:ptCount val="4"/>
                <c:pt idx="0">
                  <c:v>Asiakashankinta ja vuorovaikutus</c:v>
                </c:pt>
                <c:pt idx="1">
                  <c:v>Sisällöntuotanto ja brändäys</c:v>
                </c:pt>
                <c:pt idx="2">
                  <c:v>Kilpailutilanne ja resurssit</c:v>
                </c:pt>
                <c:pt idx="3">
                  <c:v>Mittaaminen ja seuranta</c:v>
                </c:pt>
              </c:strCache>
            </c:strRef>
          </c:cat>
          <c:val>
            <c:numRef>
              <c:f>Taul2!$B$38:$B$41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0-4FD6-B342-6681610DE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56248168"/>
        <c:axId val="756244560"/>
      </c:radarChart>
      <c:catAx>
        <c:axId val="75624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244560"/>
        <c:crosses val="autoZero"/>
        <c:auto val="1"/>
        <c:lblAlgn val="ctr"/>
        <c:lblOffset val="100"/>
        <c:noMultiLvlLbl val="0"/>
      </c:catAx>
      <c:valAx>
        <c:axId val="75624456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24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134937</xdr:colOff>
      <xdr:row>1</xdr:row>
      <xdr:rowOff>65087</xdr:rowOff>
    </xdr:from>
    <xdr:to>
      <xdr:col>18</xdr:col>
      <xdr:colOff>63499</xdr:colOff>
      <xdr:row>15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zoomScale="120" zoomScaleNormal="120" workbookViewId="0">
      <selection activeCell="A42" sqref="A42:I47"/>
    </sheetView>
  </sheetViews>
  <sheetFormatPr defaultRowHeight="14.5" x14ac:dyDescent="0.35"/>
  <cols>
    <col min="1" max="1" width="46.453125" style="4" customWidth="1"/>
    <col min="2" max="8" width="5.7265625" style="4" customWidth="1"/>
    <col min="9" max="9" width="5.1796875" style="4" customWidth="1"/>
    <col min="10" max="21" width="9.1796875" style="4"/>
  </cols>
  <sheetData>
    <row r="1" spans="1:21" ht="18.5" x14ac:dyDescent="0.45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21" ht="30" customHeight="1" x14ac:dyDescent="0.35">
      <c r="A2" s="63" t="s">
        <v>1</v>
      </c>
      <c r="B2" s="63"/>
      <c r="C2" s="63"/>
      <c r="D2" s="63"/>
      <c r="E2" s="63"/>
      <c r="F2" s="63"/>
      <c r="G2" s="63"/>
      <c r="H2" s="63"/>
      <c r="I2" s="10"/>
    </row>
    <row r="3" spans="1:21" ht="15" thickBot="1" x14ac:dyDescent="0.4">
      <c r="A3" s="11"/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0"/>
    </row>
    <row r="4" spans="1:21" x14ac:dyDescent="0.35">
      <c r="A4" s="13" t="s">
        <v>2</v>
      </c>
      <c r="B4" s="14"/>
      <c r="C4" s="14"/>
      <c r="D4" s="14"/>
      <c r="E4" s="14"/>
      <c r="F4" s="14"/>
      <c r="G4" s="14"/>
      <c r="H4" s="15"/>
      <c r="I4" s="10"/>
    </row>
    <row r="5" spans="1:21" x14ac:dyDescent="0.35">
      <c r="A5" s="59" t="s">
        <v>3</v>
      </c>
      <c r="B5" s="9"/>
      <c r="C5" s="9"/>
      <c r="D5" s="9"/>
      <c r="E5" s="9"/>
      <c r="F5" s="9"/>
      <c r="G5" s="9"/>
      <c r="H5" s="16"/>
      <c r="I5" s="10"/>
    </row>
    <row r="6" spans="1:21" ht="20.25" customHeight="1" x14ac:dyDescent="0.35">
      <c r="A6" s="21" t="s">
        <v>4</v>
      </c>
      <c r="B6" s="9"/>
      <c r="C6" s="9"/>
      <c r="D6" s="9"/>
      <c r="E6" s="9"/>
      <c r="F6" s="9"/>
      <c r="G6" s="9"/>
      <c r="H6" s="16"/>
      <c r="I6" s="10"/>
    </row>
    <row r="7" spans="1:21" ht="18.75" customHeight="1" x14ac:dyDescent="0.35">
      <c r="A7" s="60" t="s">
        <v>5</v>
      </c>
      <c r="B7" s="18"/>
      <c r="C7" s="19"/>
      <c r="D7" s="19"/>
      <c r="E7" s="19"/>
      <c r="F7" s="19"/>
      <c r="G7" s="19"/>
      <c r="H7" s="20"/>
      <c r="I7" s="10"/>
    </row>
    <row r="8" spans="1:21" ht="29" x14ac:dyDescent="0.35">
      <c r="A8" s="21" t="s">
        <v>6</v>
      </c>
      <c r="B8" s="9"/>
      <c r="C8" s="9"/>
      <c r="D8" s="9"/>
      <c r="E8" s="9"/>
      <c r="F8" s="9"/>
      <c r="G8" s="9"/>
      <c r="H8" s="16"/>
      <c r="I8" s="10"/>
    </row>
    <row r="9" spans="1:21" ht="16.5" x14ac:dyDescent="0.35">
      <c r="A9" s="61" t="s">
        <v>7</v>
      </c>
      <c r="B9" s="23"/>
      <c r="C9" s="11"/>
      <c r="D9" s="11"/>
      <c r="E9" s="11"/>
      <c r="F9" s="11"/>
      <c r="G9" s="11"/>
      <c r="H9" s="24"/>
      <c r="I9" s="10"/>
    </row>
    <row r="10" spans="1:21" ht="15" thickBot="1" x14ac:dyDescent="0.4">
      <c r="A10" s="25"/>
      <c r="B10" s="26">
        <f>COUNTIFS(B4:B9,1)*1</f>
        <v>0</v>
      </c>
      <c r="C10" s="26">
        <f>COUNTIFS(C4:C9,2)*2</f>
        <v>0</v>
      </c>
      <c r="D10" s="26">
        <f>COUNTIFS(D4:D9,3)*3</f>
        <v>0</v>
      </c>
      <c r="E10" s="26">
        <f>COUNTIFS(E4:E9,4)*4</f>
        <v>0</v>
      </c>
      <c r="F10" s="26">
        <f>COUNTIFS(F4:F9,5)*5</f>
        <v>0</v>
      </c>
      <c r="G10" s="26">
        <f>COUNTIFS(G4:G9,6)*6</f>
        <v>0</v>
      </c>
      <c r="H10" s="26">
        <f>COUNTIFS(H4:H9,7)*7</f>
        <v>0</v>
      </c>
      <c r="I10" s="27" t="e">
        <f>SUM(B10:H10)/(COUNTIFS(B4:B9,1)+COUNTIFS(C4:C9,2)+COUNTIFS(D4:D9,3)+COUNTIFS(E4:E9,4)+COUNTIFS(F4:F9,5)+COUNTIFS(G4:G9,6)+COUNTIFS(H4:H9,7))</f>
        <v>#DIV/0!</v>
      </c>
    </row>
    <row r="11" spans="1:21" x14ac:dyDescent="0.35">
      <c r="A11" s="13" t="s">
        <v>8</v>
      </c>
      <c r="B11" s="14"/>
      <c r="C11" s="14"/>
      <c r="D11" s="14"/>
      <c r="E11" s="14"/>
      <c r="F11" s="14"/>
      <c r="G11" s="14"/>
      <c r="H11" s="15"/>
      <c r="I11" s="10"/>
    </row>
    <row r="12" spans="1:21" x14ac:dyDescent="0.35">
      <c r="A12" s="17" t="s">
        <v>9</v>
      </c>
      <c r="B12" s="9"/>
      <c r="C12" s="9"/>
      <c r="D12" s="9"/>
      <c r="E12" s="9"/>
      <c r="F12" s="9"/>
      <c r="G12" s="9"/>
      <c r="H12" s="16"/>
      <c r="I12" s="10"/>
    </row>
    <row r="13" spans="1:21" ht="29" x14ac:dyDescent="0.35">
      <c r="A13" s="21" t="s">
        <v>10</v>
      </c>
      <c r="B13" s="28"/>
      <c r="C13" s="9"/>
      <c r="D13" s="9"/>
      <c r="E13" s="9"/>
      <c r="F13" s="9"/>
      <c r="G13" s="9"/>
      <c r="H13" s="16"/>
      <c r="I13" s="10"/>
    </row>
    <row r="14" spans="1:21" s="2" customFormat="1" ht="29" x14ac:dyDescent="0.35">
      <c r="A14" s="29" t="s">
        <v>11</v>
      </c>
      <c r="B14" s="30"/>
      <c r="C14" s="31"/>
      <c r="D14" s="31"/>
      <c r="E14" s="31"/>
      <c r="F14" s="31"/>
      <c r="G14" s="31"/>
      <c r="H14" s="32"/>
      <c r="I14" s="3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3" customFormat="1" ht="29" x14ac:dyDescent="0.35">
      <c r="A15" s="29" t="s">
        <v>12</v>
      </c>
      <c r="B15" s="30"/>
      <c r="C15" s="31"/>
      <c r="D15" s="31"/>
      <c r="E15" s="31"/>
      <c r="F15" s="31"/>
      <c r="G15" s="31"/>
      <c r="H15" s="32"/>
      <c r="I15" s="3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3.75" customHeight="1" x14ac:dyDescent="0.35">
      <c r="A16" s="35" t="s">
        <v>13</v>
      </c>
      <c r="B16" s="28"/>
      <c r="C16" s="9"/>
      <c r="D16" s="9"/>
      <c r="E16" s="9"/>
      <c r="F16" s="9"/>
      <c r="G16" s="9"/>
      <c r="H16" s="16"/>
      <c r="I16" s="10"/>
    </row>
    <row r="17" spans="1:21" ht="29" x14ac:dyDescent="0.35">
      <c r="A17" s="21" t="s">
        <v>14</v>
      </c>
      <c r="B17" s="9"/>
      <c r="C17" s="9"/>
      <c r="D17" s="9"/>
      <c r="E17" s="9"/>
      <c r="F17" s="9"/>
      <c r="G17" s="9"/>
      <c r="H17" s="16"/>
      <c r="I17" s="10"/>
    </row>
    <row r="18" spans="1:21" ht="43.5" x14ac:dyDescent="0.35">
      <c r="A18" s="35" t="s">
        <v>15</v>
      </c>
      <c r="B18" s="9"/>
      <c r="C18" s="9"/>
      <c r="D18" s="9"/>
      <c r="E18" s="9"/>
      <c r="F18" s="9"/>
      <c r="G18" s="9"/>
      <c r="H18" s="16"/>
      <c r="I18" s="10"/>
    </row>
    <row r="19" spans="1:21" ht="29" x14ac:dyDescent="0.35">
      <c r="A19" s="21" t="s">
        <v>16</v>
      </c>
      <c r="B19" s="9"/>
      <c r="C19" s="9"/>
      <c r="D19" s="9"/>
      <c r="E19" s="9"/>
      <c r="F19" s="9"/>
      <c r="G19" s="9"/>
      <c r="H19" s="16"/>
      <c r="I19" s="10"/>
    </row>
    <row r="20" spans="1:21" ht="29" x14ac:dyDescent="0.35">
      <c r="A20" s="21" t="s">
        <v>17</v>
      </c>
      <c r="B20" s="9"/>
      <c r="C20" s="9"/>
      <c r="D20" s="9"/>
      <c r="E20" s="9"/>
      <c r="F20" s="9"/>
      <c r="G20" s="9"/>
      <c r="H20" s="16"/>
      <c r="I20" s="10"/>
    </row>
    <row r="21" spans="1:21" ht="17" thickBot="1" x14ac:dyDescent="0.4">
      <c r="A21" s="22"/>
      <c r="B21" s="23">
        <f>COUNTIFS(B12:B20,1)*1</f>
        <v>0</v>
      </c>
      <c r="C21" s="23">
        <f>COUNTIFS(C12:C20,2)*2</f>
        <v>0</v>
      </c>
      <c r="D21" s="23">
        <f>COUNTIFS(D12:D20,3)*3</f>
        <v>0</v>
      </c>
      <c r="E21" s="23">
        <f>COUNTIFS(E12:E20,4)*4</f>
        <v>0</v>
      </c>
      <c r="F21" s="23">
        <f>COUNTIFS(F12:F20,5)*5</f>
        <v>0</v>
      </c>
      <c r="G21" s="23">
        <f>COUNTIFS(G12:G20,6)*6</f>
        <v>0</v>
      </c>
      <c r="H21" s="23">
        <f>COUNTIFS(H12:H20,7)*7</f>
        <v>0</v>
      </c>
      <c r="I21" s="27" t="e">
        <f>SUM(B21:H21)/(COUNTIFS(B12:B20,1)+COUNTIFS(C12:C20,2)+COUNTIFS(D12:D20,3)+COUNTIFS(E12:E20,4)+COUNTIFS(F12:F20,5)+COUNTIFS(G12:G20,6)+COUNTIFS(H12:H20,7))</f>
        <v>#DIV/0!</v>
      </c>
    </row>
    <row r="22" spans="1:21" s="1" customFormat="1" ht="16.5" x14ac:dyDescent="0.35">
      <c r="A22" s="13" t="s">
        <v>18</v>
      </c>
      <c r="B22" s="36"/>
      <c r="C22" s="37"/>
      <c r="D22" s="37"/>
      <c r="E22" s="37"/>
      <c r="F22" s="37"/>
      <c r="G22" s="37"/>
      <c r="H22" s="38"/>
      <c r="I22" s="3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35">
      <c r="A23" s="17" t="s">
        <v>19</v>
      </c>
      <c r="B23" s="9"/>
      <c r="C23" s="9"/>
      <c r="D23" s="9"/>
      <c r="E23" s="9"/>
      <c r="F23" s="9"/>
      <c r="G23" s="9"/>
      <c r="H23" s="16"/>
      <c r="I23" s="10"/>
    </row>
    <row r="24" spans="1:21" ht="29" x14ac:dyDescent="0.35">
      <c r="A24" s="21" t="s">
        <v>20</v>
      </c>
      <c r="B24" s="9"/>
      <c r="C24" s="9"/>
      <c r="D24" s="9"/>
      <c r="E24" s="9"/>
      <c r="F24" s="9"/>
      <c r="G24" s="9"/>
      <c r="H24" s="16"/>
      <c r="I24" s="10"/>
    </row>
    <row r="25" spans="1:21" ht="29" x14ac:dyDescent="0.35">
      <c r="A25" s="21" t="s">
        <v>21</v>
      </c>
      <c r="B25" s="9"/>
      <c r="C25" s="9"/>
      <c r="D25" s="9"/>
      <c r="E25" s="9"/>
      <c r="F25" s="9"/>
      <c r="G25" s="9"/>
      <c r="H25" s="16"/>
      <c r="I25" s="10"/>
    </row>
    <row r="26" spans="1:21" x14ac:dyDescent="0.35">
      <c r="A26" s="21" t="s">
        <v>22</v>
      </c>
      <c r="B26" s="9"/>
      <c r="C26" s="9"/>
      <c r="D26" s="9"/>
      <c r="E26" s="9"/>
      <c r="F26" s="9"/>
      <c r="G26" s="9"/>
      <c r="H26" s="16"/>
      <c r="I26" s="10"/>
    </row>
    <row r="27" spans="1:21" ht="29" x14ac:dyDescent="0.35">
      <c r="A27" s="21" t="s">
        <v>23</v>
      </c>
      <c r="B27" s="9"/>
      <c r="C27" s="9"/>
      <c r="D27" s="9"/>
      <c r="E27" s="9"/>
      <c r="F27" s="9"/>
      <c r="G27" s="9"/>
      <c r="H27" s="16"/>
      <c r="I27" s="10"/>
    </row>
    <row r="28" spans="1:21" ht="29" x14ac:dyDescent="0.35">
      <c r="A28" s="21" t="s">
        <v>24</v>
      </c>
      <c r="B28" s="9"/>
      <c r="C28" s="9"/>
      <c r="D28" s="9"/>
      <c r="E28" s="9"/>
      <c r="F28" s="9"/>
      <c r="G28" s="9"/>
      <c r="H28" s="16"/>
      <c r="I28" s="10"/>
    </row>
    <row r="29" spans="1:21" ht="15" thickBot="1" x14ac:dyDescent="0.4">
      <c r="A29" s="22"/>
      <c r="B29" s="11">
        <f>COUNTIFS(B23:B28,1)*1</f>
        <v>0</v>
      </c>
      <c r="C29" s="11">
        <f>COUNTIFS(C23:C28,2)*2</f>
        <v>0</v>
      </c>
      <c r="D29" s="11">
        <f>COUNTIFS(D23:D28,3)*3</f>
        <v>0</v>
      </c>
      <c r="E29" s="11">
        <f>COUNTIFS(E23:E28,4)*4</f>
        <v>0</v>
      </c>
      <c r="F29" s="11">
        <f>COUNTIFS(F23:F28,5)*5</f>
        <v>0</v>
      </c>
      <c r="G29" s="11">
        <f>COUNTIFS(G23:G28,6)*6</f>
        <v>0</v>
      </c>
      <c r="H29" s="11">
        <f>COUNTIFS(H23:H28,7)*7</f>
        <v>0</v>
      </c>
      <c r="I29" s="27" t="e">
        <f>SUM(B29:H29)/(COUNTIFS(B23:B28,1)+COUNTIFS(C23:C28,2)+COUNTIFS(D23:D28,3)+COUNTIFS(E23:E28,4)+COUNTIFS(F23:F28,5)+COUNTIFS(G23:G28,6)+COUNTIFS(H23:H28,7))</f>
        <v>#DIV/0!</v>
      </c>
    </row>
    <row r="30" spans="1:21" x14ac:dyDescent="0.35">
      <c r="A30" s="40" t="s">
        <v>25</v>
      </c>
      <c r="B30" s="41"/>
      <c r="C30" s="41"/>
      <c r="D30" s="41"/>
      <c r="E30" s="41"/>
      <c r="F30" s="41"/>
      <c r="G30" s="41"/>
      <c r="H30" s="42"/>
      <c r="I30" s="10"/>
    </row>
    <row r="31" spans="1:21" ht="29" x14ac:dyDescent="0.35">
      <c r="A31" s="43" t="s">
        <v>26</v>
      </c>
      <c r="B31" s="44"/>
      <c r="C31" s="44"/>
      <c r="D31" s="44"/>
      <c r="E31" s="44"/>
      <c r="F31" s="44"/>
      <c r="G31" s="44"/>
      <c r="H31" s="45"/>
      <c r="I31" s="10"/>
    </row>
    <row r="32" spans="1:21" ht="29" x14ac:dyDescent="0.35">
      <c r="A32" s="43" t="s">
        <v>27</v>
      </c>
      <c r="B32" s="44"/>
      <c r="C32" s="44"/>
      <c r="D32" s="44"/>
      <c r="E32" s="44"/>
      <c r="F32" s="44"/>
      <c r="G32" s="44"/>
      <c r="H32" s="45"/>
      <c r="I32" s="10"/>
    </row>
    <row r="33" spans="1:21" x14ac:dyDescent="0.35">
      <c r="A33" s="46" t="s">
        <v>28</v>
      </c>
      <c r="B33" s="44"/>
      <c r="C33" s="44"/>
      <c r="D33" s="44"/>
      <c r="E33" s="44"/>
      <c r="F33" s="44"/>
      <c r="G33" s="44"/>
      <c r="H33" s="45"/>
      <c r="I33" s="10"/>
    </row>
    <row r="34" spans="1:21" ht="29" x14ac:dyDescent="0.35">
      <c r="A34" s="47" t="s">
        <v>29</v>
      </c>
      <c r="B34" s="44"/>
      <c r="C34" s="44"/>
      <c r="D34" s="44"/>
      <c r="E34" s="44"/>
      <c r="F34" s="44"/>
      <c r="G34" s="44"/>
      <c r="H34" s="45"/>
      <c r="I34" s="10"/>
    </row>
    <row r="35" spans="1:21" ht="29" x14ac:dyDescent="0.35">
      <c r="A35" s="47" t="s">
        <v>30</v>
      </c>
      <c r="B35" s="44"/>
      <c r="C35" s="44"/>
      <c r="D35" s="44"/>
      <c r="E35" s="44"/>
      <c r="F35" s="44"/>
      <c r="G35" s="44"/>
      <c r="H35" s="45"/>
      <c r="I35" s="10"/>
    </row>
    <row r="36" spans="1:21" ht="29" x14ac:dyDescent="0.35">
      <c r="A36" s="48" t="s">
        <v>31</v>
      </c>
      <c r="B36" s="49"/>
      <c r="C36" s="44"/>
      <c r="D36" s="44"/>
      <c r="E36" s="44"/>
      <c r="F36" s="44"/>
      <c r="G36" s="44"/>
      <c r="H36" s="45"/>
      <c r="I36" s="10"/>
    </row>
    <row r="37" spans="1:21" ht="15" thickBot="1" x14ac:dyDescent="0.4">
      <c r="A37" s="50"/>
      <c r="B37" s="51">
        <f>COUNTIFS(B31:B36,1)*1</f>
        <v>0</v>
      </c>
      <c r="C37" s="51">
        <f>COUNTIFS(C31:C36,2)*2</f>
        <v>0</v>
      </c>
      <c r="D37" s="51">
        <f>COUNTIFS(D31:D36,3)*3</f>
        <v>0</v>
      </c>
      <c r="E37" s="51">
        <f>COUNTIFS(E31:E36,4)*4</f>
        <v>0</v>
      </c>
      <c r="F37" s="51">
        <f>COUNTIFS(F31:F36,5)*5</f>
        <v>0</v>
      </c>
      <c r="G37" s="51">
        <f>COUNTIFS(G31:G36,6)*6</f>
        <v>0</v>
      </c>
      <c r="H37" s="52">
        <f>COUNTIFS(H31:H36,7)*7</f>
        <v>0</v>
      </c>
      <c r="I37" s="27" t="e">
        <f>SUM(B37:H37)/(COUNTIFS(B31:B36,1)+COUNTIFS(C31:C36,2)+COUNTIFS(D31:D36,3)+COUNTIFS(E31:E36,4)+COUNTIFS(F31:F36,5)+COUNTIFS(G31:G36,6)+COUNTIFS(H31:H36,7))</f>
        <v>#DIV/0!</v>
      </c>
    </row>
    <row r="38" spans="1:21" s="1" customFormat="1" ht="15" thickBot="1" x14ac:dyDescent="0.4">
      <c r="A38" s="53" t="s">
        <v>2</v>
      </c>
      <c r="B38" s="54" t="e">
        <f>I10</f>
        <v>#DIV/0!</v>
      </c>
      <c r="C38" s="39"/>
      <c r="D38" s="39"/>
      <c r="E38" s="39"/>
      <c r="F38" s="39"/>
      <c r="G38" s="39"/>
      <c r="H38" s="39"/>
      <c r="I38" s="39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5" thickBot="1" x14ac:dyDescent="0.4">
      <c r="A39" s="55" t="s">
        <v>8</v>
      </c>
      <c r="B39" s="56" t="e">
        <f>I21</f>
        <v>#DIV/0!</v>
      </c>
      <c r="C39" s="10"/>
      <c r="D39" s="10"/>
      <c r="E39" s="10"/>
      <c r="F39" s="10"/>
      <c r="G39" s="10"/>
      <c r="H39" s="10"/>
      <c r="I39" s="10"/>
    </row>
    <row r="40" spans="1:21" ht="15" thickBot="1" x14ac:dyDescent="0.4">
      <c r="A40" s="55" t="s">
        <v>18</v>
      </c>
      <c r="B40" s="56" t="e">
        <f>I29</f>
        <v>#DIV/0!</v>
      </c>
      <c r="C40" s="10"/>
      <c r="D40" s="10"/>
      <c r="E40" s="10"/>
      <c r="F40" s="10"/>
      <c r="G40" s="10"/>
      <c r="H40" s="10"/>
      <c r="I40" s="10"/>
    </row>
    <row r="41" spans="1:21" ht="15" thickBot="1" x14ac:dyDescent="0.4">
      <c r="A41" s="57" t="s">
        <v>25</v>
      </c>
      <c r="B41" s="58" t="e">
        <f>I37</f>
        <v>#DIV/0!</v>
      </c>
      <c r="C41" s="10"/>
      <c r="D41" s="10"/>
      <c r="E41" s="10"/>
      <c r="F41" s="10"/>
      <c r="G41" s="10"/>
      <c r="H41" s="10"/>
      <c r="I41" s="10"/>
    </row>
    <row r="42" spans="1:21" ht="15" customHeight="1" x14ac:dyDescent="0.35">
      <c r="A42" s="64" t="s">
        <v>32</v>
      </c>
      <c r="B42" s="64"/>
      <c r="C42" s="64"/>
      <c r="D42" s="64"/>
      <c r="E42" s="64"/>
      <c r="F42" s="64"/>
      <c r="G42" s="64"/>
      <c r="H42" s="64"/>
      <c r="I42" s="64"/>
    </row>
    <row r="43" spans="1:21" x14ac:dyDescent="0.35">
      <c r="A43" s="64"/>
      <c r="B43" s="64"/>
      <c r="C43" s="64"/>
      <c r="D43" s="64"/>
      <c r="E43" s="64"/>
      <c r="F43" s="64"/>
      <c r="G43" s="64"/>
      <c r="H43" s="64"/>
      <c r="I43" s="64"/>
    </row>
    <row r="44" spans="1:21" x14ac:dyDescent="0.35">
      <c r="A44" s="64"/>
      <c r="B44" s="64"/>
      <c r="C44" s="64"/>
      <c r="D44" s="64"/>
      <c r="E44" s="64"/>
      <c r="F44" s="64"/>
      <c r="G44" s="64"/>
      <c r="H44" s="64"/>
      <c r="I44" s="64"/>
    </row>
    <row r="45" spans="1:21" x14ac:dyDescent="0.35">
      <c r="A45" s="64"/>
      <c r="B45" s="64"/>
      <c r="C45" s="64"/>
      <c r="D45" s="64"/>
      <c r="E45" s="64"/>
      <c r="F45" s="64"/>
      <c r="G45" s="64"/>
      <c r="H45" s="64"/>
      <c r="I45" s="64"/>
    </row>
    <row r="46" spans="1:21" x14ac:dyDescent="0.35">
      <c r="A46" s="64"/>
      <c r="B46" s="64"/>
      <c r="C46" s="64"/>
      <c r="D46" s="64"/>
      <c r="E46" s="64"/>
      <c r="F46" s="64"/>
      <c r="G46" s="64"/>
      <c r="H46" s="64"/>
      <c r="I46" s="64"/>
    </row>
    <row r="47" spans="1:21" x14ac:dyDescent="0.35">
      <c r="A47" s="64"/>
      <c r="B47" s="64"/>
      <c r="C47" s="64"/>
      <c r="D47" s="64"/>
      <c r="E47" s="64"/>
      <c r="F47" s="64"/>
      <c r="G47" s="64"/>
      <c r="H47" s="64"/>
      <c r="I47" s="64"/>
    </row>
    <row r="48" spans="1:21" x14ac:dyDescent="0.35">
      <c r="A48" s="62"/>
      <c r="B48" s="62"/>
      <c r="C48" s="62"/>
      <c r="D48" s="62"/>
      <c r="E48" s="62"/>
      <c r="F48" s="62"/>
      <c r="G48" s="62"/>
      <c r="H48" s="62"/>
      <c r="I48" s="62"/>
    </row>
    <row r="49" spans="1:9" x14ac:dyDescent="0.35">
      <c r="A49" s="62"/>
      <c r="B49" s="62"/>
      <c r="C49" s="62"/>
      <c r="D49" s="62"/>
      <c r="E49" s="62"/>
      <c r="F49" s="62"/>
      <c r="G49" s="62"/>
      <c r="H49" s="62"/>
      <c r="I49" s="62"/>
    </row>
  </sheetData>
  <protectedRanges>
    <protectedRange algorithmName="SHA-512" hashValue="/Ee8E+90VY/5OhL7Rsm7mqyNKobJhVUk/yWWwNNuRww4bPBQAfiqR1ElGKsd+u5uIokyV0Gy1NL9oygt/5F4Mw==" saltValue="Suk4YgnxRz3jFzKv5TYhCA==" spinCount="100000" sqref="B37:I37" name="Alue4"/>
    <protectedRange algorithmName="SHA-512" hashValue="BdTxSer6nF7MI+GMWoUZxJ5Vo7G6fKCmqYZS7SREDXU7UsR8Okf5Pcr6XsC026sBhavvycM0rGY0WsBbUMm3ow==" saltValue="Kol4blCgO2/79yYhQj7jDg==" spinCount="100000" sqref="B21:I21" name="Alue2"/>
    <protectedRange algorithmName="SHA-512" hashValue="m4XdsYcVr+KQWth2lF67aDMJcqL/oSdYwmY4LPCKP9ZBi8gw2q17YZyEqF17dhEhnFiUFDcwkrkGKkiBUH/44g==" saltValue="G40psSaLj3wh6d7mPzYxwA==" spinCount="100000" sqref="B10:I10" name="Alue1"/>
    <protectedRange algorithmName="SHA-512" hashValue="LA+IA6w92eJRgJaGWCvH2d2wb7WvIypMu3eyujgI3E7aQESyAMTrDNVzyon6wTlM9FZyD1nwMVyz6oDk7WsbLQ==" saltValue="bzHYllu9tu9Es5hXNK+F3g==" spinCount="100000" sqref="B29:I29" name="Alue3"/>
  </protectedRanges>
  <mergeCells count="2">
    <mergeCell ref="A2:H2"/>
    <mergeCell ref="A42:I4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F77734636D3254890AF07DC1E56C5DD" ma:contentTypeVersion="13" ma:contentTypeDescription="Luo uusi asiakirja." ma:contentTypeScope="" ma:versionID="9eedce984f1bc379712b5520604ebc97">
  <xsd:schema xmlns:xsd="http://www.w3.org/2001/XMLSchema" xmlns:xs="http://www.w3.org/2001/XMLSchema" xmlns:p="http://schemas.microsoft.com/office/2006/metadata/properties" xmlns:ns3="c87bca6c-5319-4f4a-a76a-7790d256ed12" xmlns:ns4="2ed90151-94ba-40e4-aaf1-8654cc3860da" targetNamespace="http://schemas.microsoft.com/office/2006/metadata/properties" ma:root="true" ma:fieldsID="453efccb8ae84a81ee1f4b51d5ae7e9b" ns3:_="" ns4:_="">
    <xsd:import namespace="c87bca6c-5319-4f4a-a76a-7790d256ed12"/>
    <xsd:import namespace="2ed90151-94ba-40e4-aaf1-8654cc3860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bca6c-5319-4f4a-a76a-7790d256ed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90151-94ba-40e4-aaf1-8654cc386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3DB1BD-65D2-4BFD-A01A-4FE75F91AE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ED4D1-1968-464D-9F35-640D24224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bca6c-5319-4f4a-a76a-7790d256ed12"/>
    <ds:schemaRef ds:uri="2ed90151-94ba-40e4-aaf1-8654cc386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FC271-5765-4CCB-ADB5-3003AA00BB47}">
  <ds:schemaRefs>
    <ds:schemaRef ds:uri="http://purl.org/dc/dcmitype/"/>
    <ds:schemaRef ds:uri="c87bca6c-5319-4f4a-a76a-7790d256ed1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ed90151-94ba-40e4-aaf1-8654cc3860d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Manager/>
  <Company>Epedu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Råtts, Saija</dc:creator>
  <cp:keywords/>
  <dc:description/>
  <cp:lastModifiedBy>Annika Pollari</cp:lastModifiedBy>
  <cp:revision/>
  <cp:lastPrinted>2020-02-18T12:59:23Z</cp:lastPrinted>
  <dcterms:created xsi:type="dcterms:W3CDTF">2019-12-03T08:52:28Z</dcterms:created>
  <dcterms:modified xsi:type="dcterms:W3CDTF">2023-03-17T10:40:26Z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0x0101009F77734636D3254890AF07DC1E56C5DD</vt:lpwstr>
  </property>
</Properties>
</file>