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DPR-413C\PESQUISAS DE PREÇOS=== I F S ===\==SEI==\LOCAÇÃO DE VEICULOS OPERACIONAIS E UTILITARIOS-1500010084622022\"/>
    </mc:Choice>
  </mc:AlternateContent>
  <xr:revisionPtr revIDLastSave="0" documentId="13_ncr:1_{942DF635-7D47-45AB-9EF7-6540DF2DE88F}" xr6:coauthVersionLast="47" xr6:coauthVersionMax="47" xr10:uidLastSave="{00000000-0000-0000-0000-000000000000}"/>
  <bookViews>
    <workbookView xWindow="-120" yWindow="-120" windowWidth="29040" windowHeight="15840" xr2:uid="{BF08267B-028F-4199-8DFE-3A13DE22C0DC}"/>
  </bookViews>
  <sheets>
    <sheet name="44 HORAS" sheetId="6" r:id="rId1"/>
    <sheet name="12x36D" sheetId="1" r:id="rId2"/>
    <sheet name="12x36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3" i="6" l="1"/>
  <c r="F102" i="6"/>
  <c r="F101" i="6"/>
  <c r="F99" i="6"/>
  <c r="F98" i="6"/>
  <c r="F97" i="6"/>
  <c r="F96" i="6"/>
  <c r="F95" i="6"/>
  <c r="F94" i="6"/>
  <c r="F93" i="6"/>
  <c r="F92" i="6"/>
  <c r="F88" i="6"/>
  <c r="F87" i="6"/>
  <c r="F86" i="6"/>
  <c r="F85" i="6"/>
  <c r="F83" i="6"/>
  <c r="F82" i="6"/>
  <c r="F70" i="6"/>
  <c r="F69" i="6"/>
  <c r="F68" i="6"/>
  <c r="F67" i="6"/>
  <c r="F66" i="6"/>
  <c r="F65" i="6"/>
  <c r="F64" i="6"/>
  <c r="F63" i="6"/>
  <c r="F59" i="6"/>
  <c r="F58" i="6"/>
  <c r="F57" i="6"/>
  <c r="F56" i="6"/>
  <c r="F55" i="6"/>
  <c r="F51" i="6"/>
  <c r="F50" i="6"/>
  <c r="F49" i="6"/>
  <c r="F48" i="6"/>
  <c r="F44" i="6"/>
  <c r="F42" i="6"/>
  <c r="F41" i="6"/>
  <c r="F38" i="6"/>
  <c r="F37" i="6"/>
  <c r="F36" i="6"/>
  <c r="F35" i="6"/>
  <c r="F34" i="6"/>
  <c r="F33" i="6"/>
  <c r="F32" i="6"/>
  <c r="F31" i="6"/>
  <c r="F30" i="6"/>
  <c r="F26" i="6"/>
  <c r="F25" i="6"/>
  <c r="F21" i="6"/>
  <c r="F18" i="6"/>
  <c r="F79" i="6"/>
  <c r="E59" i="6"/>
  <c r="E38" i="6"/>
  <c r="E69" i="6" s="1"/>
  <c r="F42" i="1"/>
  <c r="F42" i="3"/>
  <c r="F18" i="3"/>
  <c r="F20" i="3" s="1"/>
  <c r="F22" i="3" s="1"/>
  <c r="F66" i="3" l="1"/>
  <c r="F57" i="3"/>
  <c r="F38" i="3"/>
  <c r="F31" i="3"/>
  <c r="F93" i="3"/>
  <c r="F65" i="3"/>
  <c r="F56" i="3"/>
  <c r="F37" i="3"/>
  <c r="F27" i="3"/>
  <c r="F64" i="3"/>
  <c r="F69" i="3" s="1"/>
  <c r="F36" i="3"/>
  <c r="F35" i="3"/>
  <c r="F26" i="3"/>
  <c r="F68" i="3"/>
  <c r="F59" i="3"/>
  <c r="F34" i="3"/>
  <c r="F67" i="3"/>
  <c r="F58" i="3"/>
  <c r="F32" i="3"/>
  <c r="F28" i="3" l="1"/>
  <c r="F49" i="3" s="1"/>
  <c r="F60" i="3"/>
  <c r="F95" i="3" s="1"/>
  <c r="F27" i="6" l="1"/>
  <c r="F79" i="1"/>
  <c r="F96" i="1" s="1"/>
  <c r="F18" i="1"/>
  <c r="F21" i="1" s="1"/>
  <c r="F43" i="3"/>
  <c r="F80" i="3"/>
  <c r="F97" i="3" s="1"/>
  <c r="E60" i="3"/>
  <c r="E39" i="3"/>
  <c r="E70" i="3" s="1"/>
  <c r="F70" i="3" s="1"/>
  <c r="F41" i="1" l="1"/>
  <c r="F44" i="1" s="1"/>
  <c r="F50" i="1" s="1"/>
  <c r="F92" i="1"/>
  <c r="F65" i="1"/>
  <c r="F56" i="1"/>
  <c r="F35" i="1"/>
  <c r="F64" i="1"/>
  <c r="F55" i="1"/>
  <c r="F34" i="1"/>
  <c r="F26" i="1"/>
  <c r="F63" i="1"/>
  <c r="F32" i="1"/>
  <c r="F67" i="1"/>
  <c r="F58" i="1"/>
  <c r="F37" i="1"/>
  <c r="F31" i="1"/>
  <c r="F66" i="1"/>
  <c r="F57" i="1"/>
  <c r="F36" i="1"/>
  <c r="F30" i="1"/>
  <c r="F33" i="1"/>
  <c r="F25" i="1"/>
  <c r="F27" i="1" s="1"/>
  <c r="F48" i="1" s="1"/>
  <c r="F45" i="3"/>
  <c r="F51" i="3" s="1"/>
  <c r="E59" i="1"/>
  <c r="E38" i="1"/>
  <c r="E69" i="1" s="1"/>
  <c r="F59" i="1" l="1"/>
  <c r="F94" i="1" s="1"/>
  <c r="F68" i="1"/>
  <c r="F69" i="1" s="1"/>
  <c r="F38" i="1"/>
  <c r="F49" i="1" s="1"/>
  <c r="F51" i="1" s="1"/>
  <c r="F93" i="1" l="1"/>
  <c r="F33" i="3"/>
  <c r="F39" i="3" s="1"/>
  <c r="F50" i="3" s="1"/>
  <c r="F71" i="3" l="1"/>
  <c r="F96" i="3" s="1"/>
  <c r="F70" i="1"/>
  <c r="F52" i="3"/>
  <c r="F94" i="3" s="1"/>
  <c r="F98" i="3" l="1"/>
  <c r="F95" i="1"/>
  <c r="F97" i="1" s="1"/>
  <c r="F82" i="1"/>
  <c r="F83" i="1"/>
  <c r="F84" i="3"/>
  <c r="F83" i="3"/>
  <c r="F87" i="1" l="1"/>
  <c r="F86" i="1"/>
  <c r="F85" i="1"/>
  <c r="F87" i="3"/>
  <c r="F88" i="3"/>
  <c r="F86" i="3"/>
  <c r="F88" i="1" l="1"/>
  <c r="F98" i="1" s="1"/>
  <c r="F99" i="1" s="1"/>
  <c r="F101" i="1" s="1"/>
  <c r="F103" i="1" s="1"/>
  <c r="F89" i="3"/>
  <c r="F99" i="3" s="1"/>
  <c r="F100" i="3" s="1"/>
  <c r="F102" i="3" s="1"/>
  <c r="F103" i="3" l="1"/>
  <c r="F104" i="3"/>
  <c r="F102" i="1"/>
</calcChain>
</file>

<file path=xl/sharedStrings.xml><?xml version="1.0" encoding="utf-8"?>
<sst xmlns="http://schemas.openxmlformats.org/spreadsheetml/2006/main" count="485" uniqueCount="108">
  <si>
    <t>Nº do Processo:</t>
  </si>
  <si>
    <t>Licitação Nº:</t>
  </si>
  <si>
    <t>Dia ____/___/____ às ____:____horas</t>
  </si>
  <si>
    <t>DISCRIMINAÇÃO DOS SERVIÇOS (DADOS REFERENTES À CONTRATAÇÃO)</t>
  </si>
  <si>
    <t>A</t>
  </si>
  <si>
    <t>Data de apresentação da proposta (dia/mês/ano):</t>
  </si>
  <si>
    <t>B</t>
  </si>
  <si>
    <t>Município/UF:</t>
  </si>
  <si>
    <t>C</t>
  </si>
  <si>
    <t>Ano do Acordo, Convenção ou Dissídio Coletivo:</t>
  </si>
  <si>
    <t>D</t>
  </si>
  <si>
    <t>Número de Registro no MTE:</t>
  </si>
  <si>
    <t>E</t>
  </si>
  <si>
    <t>Número de meses de execução contratual:</t>
  </si>
  <si>
    <t>MÓDULO 1 - COMPOSIÇÃO DA REMUNERAÇÃO</t>
  </si>
  <si>
    <t>COMPOSIÇÃO DA REMUNERAÇÃO</t>
  </si>
  <si>
    <t>Base</t>
  </si>
  <si>
    <t>VALOR (R$)</t>
  </si>
  <si>
    <t>Adicional Insalubridade</t>
  </si>
  <si>
    <t>Adicional Noturno</t>
  </si>
  <si>
    <t>F</t>
  </si>
  <si>
    <t>G</t>
  </si>
  <si>
    <t>H</t>
  </si>
  <si>
    <t>Outros (especificar)</t>
  </si>
  <si>
    <t>TOTAL DO MÓDULO 1</t>
  </si>
  <si>
    <t>MÓDULO 2 – ENCARGOS E BENEFÍCIOS ANUAIS, MENSAIS E DIÁRIOS</t>
  </si>
  <si>
    <t>Submódulo 2.1 - 13º Salário, Férias e Adicional de Férias</t>
  </si>
  <si>
    <t>%</t>
  </si>
  <si>
    <t>13º(Décimo terceiro) salário</t>
  </si>
  <si>
    <t>Férias e Adicional de Férias</t>
  </si>
  <si>
    <t>TOTAL SUBMÓDULO 2.1</t>
  </si>
  <si>
    <t>Submódulo 2.2 - GPS, FGTS e Outras Contribuições</t>
  </si>
  <si>
    <t xml:space="preserve">INSS </t>
  </si>
  <si>
    <t xml:space="preserve">Salário Educação </t>
  </si>
  <si>
    <t>SAT (Seguro Acidente de Trabalho)</t>
  </si>
  <si>
    <t>SESC ou SESI</t>
  </si>
  <si>
    <t xml:space="preserve">SENAI - SENAC </t>
  </si>
  <si>
    <t xml:space="preserve">SEBRAE </t>
  </si>
  <si>
    <t xml:space="preserve">INCRA </t>
  </si>
  <si>
    <t xml:space="preserve">FGTS </t>
  </si>
  <si>
    <t>TOTAL SUBMÓDULO 2.2</t>
  </si>
  <si>
    <t>Submódulo 2.3 - Benefícios Mensais e Diários</t>
  </si>
  <si>
    <t>UNIT.</t>
  </si>
  <si>
    <t>Transporte ( duas passagens por viagem)</t>
  </si>
  <si>
    <t xml:space="preserve">Auxílio-Refeição/Alimentação </t>
  </si>
  <si>
    <t>TOTAL SUBMÓDULO 2.3</t>
  </si>
  <si>
    <r>
      <t>QUADRO-RESUMO DO MÓDULO 2</t>
    </r>
    <r>
      <rPr>
        <sz val="18"/>
        <color theme="1"/>
        <rFont val="Calibri"/>
        <family val="2"/>
        <scheme val="minor"/>
      </rPr>
      <t xml:space="preserve"> - ENCARGOS, BENEFÍCIOS ANUAIS, MENSAIS E DIÁRIOS</t>
    </r>
  </si>
  <si>
    <t>Módulo 2 - Encargos, Benefícios Anuais, Mensais e Diários</t>
  </si>
  <si>
    <t>2.1</t>
  </si>
  <si>
    <t>13º Salário, Férias e Adicional de Férias</t>
  </si>
  <si>
    <t>2.2</t>
  </si>
  <si>
    <t>GPS, FGTS e Outras Contribuições</t>
  </si>
  <si>
    <t>2.3</t>
  </si>
  <si>
    <t>Benefícios Mensais e Diários</t>
  </si>
  <si>
    <t>TOTAL DO MÓDULO 2</t>
  </si>
  <si>
    <t>MÓDULO 3 – PROVISÃO PARA RESCISÃO</t>
  </si>
  <si>
    <t>PROVISÃO PARA RESCISÃO</t>
  </si>
  <si>
    <t>Aviso Prévio</t>
  </si>
  <si>
    <t>Aviso Prévio Indenizado</t>
  </si>
  <si>
    <t>Indenização Adicional</t>
  </si>
  <si>
    <t>Indenização(Rescisão Sem Justa Causa)</t>
  </si>
  <si>
    <t>TOTAL DO MÓDULO 3</t>
  </si>
  <si>
    <t>MÓDULO 4 – CUSTO DE REPOSIÇÃO DO PROFISSIONAL AUSENTE</t>
  </si>
  <si>
    <t>Ausências Legais</t>
  </si>
  <si>
    <t>Férias</t>
  </si>
  <si>
    <t>Auxilio Doença</t>
  </si>
  <si>
    <t>Licença Paternidade</t>
  </si>
  <si>
    <t>Faltas Legais</t>
  </si>
  <si>
    <t>Acidente de Trabalho</t>
  </si>
  <si>
    <t>SUBTOTAL</t>
  </si>
  <si>
    <t>Incidência do Submódulo 2.2</t>
  </si>
  <si>
    <t>TOTAL DO MÓDULO 4</t>
  </si>
  <si>
    <t>MÓDULO 5 – INSUMOS DIVERSOS</t>
  </si>
  <si>
    <t>INSUMOS DIVERSOS</t>
  </si>
  <si>
    <t xml:space="preserve">Uniformes </t>
  </si>
  <si>
    <t>Materiais</t>
  </si>
  <si>
    <t>Equipamentos</t>
  </si>
  <si>
    <t>Assistência Médica e Odontológica</t>
  </si>
  <si>
    <t>TOTAL DO MÓDULO 5</t>
  </si>
  <si>
    <t>MÓDULO 6 – CUSTOS INDIRETOS, TRIBUTOS E LUCRO</t>
  </si>
  <si>
    <t>CUSTOS INDIRETOS, TRIBUTOS E LUCRO</t>
  </si>
  <si>
    <t>Custos Indiretos (Desp. Adm.)</t>
  </si>
  <si>
    <t>Lucro</t>
  </si>
  <si>
    <t>TRIBUTOS</t>
  </si>
  <si>
    <r>
      <t>C.1.</t>
    </r>
    <r>
      <rPr>
        <sz val="18"/>
        <color theme="1"/>
        <rFont val="Calibri"/>
        <family val="2"/>
        <scheme val="minor"/>
      </rPr>
      <t xml:space="preserve"> PIS</t>
    </r>
  </si>
  <si>
    <r>
      <t xml:space="preserve">C.2. </t>
    </r>
    <r>
      <rPr>
        <sz val="18"/>
        <color theme="1"/>
        <rFont val="Calibri"/>
        <family val="2"/>
        <scheme val="minor"/>
      </rPr>
      <t>COFINS</t>
    </r>
  </si>
  <si>
    <r>
      <t xml:space="preserve">C.3. </t>
    </r>
    <r>
      <rPr>
        <sz val="18"/>
        <color theme="1"/>
        <rFont val="Calibri"/>
        <family val="2"/>
        <scheme val="minor"/>
      </rPr>
      <t>ISS</t>
    </r>
  </si>
  <si>
    <t>TOTAL DO MÓDULO 6</t>
  </si>
  <si>
    <t xml:space="preserve">
QUADRO RESUMO DO CUSTO POR EMPREGADO
</t>
  </si>
  <si>
    <t>Mão de obra vinculada à execução contratual
(valor por empregado)</t>
  </si>
  <si>
    <t>SUBTOTAL (1+2+3+4+5)</t>
  </si>
  <si>
    <t xml:space="preserve">VALOR TOTAL MENSAL POR POSTO DE TRABALHO </t>
  </si>
  <si>
    <t xml:space="preserve">VALOR GLOBAL DA PROPOSTA (VALOR MENSAL DO SERVIÇO MULTIPLICADO PELO NÚMERO DE MESES DO CONTRATO MULTIPLICADO PELO NÚMERO DE POSTOS DE TRABALHO) </t>
  </si>
  <si>
    <t>OBS.1 - A alíquota de contribuição para o SAT/RAT, incidentes sobre o total da remuneração paga, devida ou creditada</t>
  </si>
  <si>
    <t>a qualquer título, no decorrer do mês, aos segurados empregados será de: 1% - se a atividade é de risco mínimo, 2% - risco médio</t>
  </si>
  <si>
    <t>e 3% - se de risco grave</t>
  </si>
  <si>
    <t>Rio de Janeiro,______de _____________________de 2022.</t>
  </si>
  <si>
    <t>_________________________________________________________</t>
  </si>
  <si>
    <t>Assinatura e Carimbo do Representante Legal da Empresa</t>
  </si>
  <si>
    <t>QUANTIDADE DE POSTOS</t>
  </si>
  <si>
    <t>VALOR MENSAL</t>
  </si>
  <si>
    <t xml:space="preserve">Salário Base </t>
  </si>
  <si>
    <t>Quantidade de Operadores por Posto</t>
  </si>
  <si>
    <t>VALOR ANUAL</t>
  </si>
  <si>
    <t>ANEXO A</t>
  </si>
  <si>
    <t>PLANILHA DE CUSTO E FORMAÇÃO DE PREÇOS CONFORME MODELO IN 05/2017                           POSTO DE TRABALHO DE CONDUTOR 12x36 HORAS DIURNO</t>
  </si>
  <si>
    <t>PLANILHA DE CUSTO E FORMAÇÃO DE PREÇOS CONFORME MODELO IN 05/2017                           POSTO DE TRABALHO DE CONDUTOR 12x36 HORAS NOTURNO</t>
  </si>
  <si>
    <t xml:space="preserve">PLANILHA DE CUSTO E FORMAÇÃO DE PREÇOS CONFORME MODELO IN 05/2017                           POSTO DE TRABALHO DE CONDUTOR 44 HORAS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</si>
</sst>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&quot;R$ &quot;* #,##0.00_-;&quot;-R$ &quot;* #,##0.00_-;_-&quot;R$ &quot;* \-??_-;_-@_-"/>
    <numFmt numFmtId="165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Spranq eco sans"/>
      <family val="1"/>
      <charset val="1"/>
    </font>
    <font>
      <b/>
      <sz val="20"/>
      <color theme="1"/>
      <name val="Calibri"/>
      <family val="2"/>
      <scheme val="minor"/>
    </font>
    <font>
      <sz val="18"/>
      <name val="Arial"/>
      <family val="2"/>
    </font>
    <font>
      <sz val="20"/>
      <color theme="1"/>
      <name val="Calibri"/>
      <family val="2"/>
      <scheme val="minor"/>
    </font>
    <font>
      <b/>
      <sz val="18"/>
      <name val="Spranq eco sans"/>
      <family val="1"/>
      <charset val="1"/>
    </font>
    <font>
      <b/>
      <sz val="18"/>
      <name val="Arial"/>
      <family val="2"/>
      <charset val="1"/>
    </font>
    <font>
      <b/>
      <sz val="18"/>
      <name val="Spranq eco sans"/>
      <charset val="1"/>
    </font>
    <font>
      <u/>
      <sz val="18"/>
      <name val="Spranq eco sans"/>
      <family val="1"/>
      <charset val="1"/>
    </font>
    <font>
      <sz val="15"/>
      <color rgb="FF000000"/>
      <name val="Arial"/>
      <family val="2"/>
    </font>
    <font>
      <sz val="15"/>
      <color theme="1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b/>
      <sz val="1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0E0E0"/>
        <bgColor rgb="FFE6E6E6"/>
      </patternFill>
    </fill>
    <fill>
      <patternFill patternType="solid">
        <fgColor rgb="FFFFFFFF"/>
        <bgColor rgb="FFF3F3F3"/>
      </patternFill>
    </fill>
    <fill>
      <patternFill patternType="solid">
        <fgColor rgb="FFE6E6E6"/>
        <bgColor rgb="FFE0E0E0"/>
      </patternFill>
    </fill>
    <fill>
      <patternFill patternType="solid">
        <fgColor rgb="FFA6A6A6"/>
        <bgColor rgb="FFA0A0A0"/>
      </patternFill>
    </fill>
    <fill>
      <patternFill patternType="solid">
        <fgColor rgb="FFA0A0A0"/>
        <bgColor rgb="FFA6A6A6"/>
      </patternFill>
    </fill>
  </fills>
  <borders count="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ck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medium">
        <color indexed="64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medium">
        <color indexed="64"/>
      </right>
      <top style="thick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thick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15" xfId="0" applyFont="1" applyBorder="1"/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0" borderId="15" xfId="0" applyFont="1" applyBorder="1" applyAlignment="1">
      <alignment horizontal="justify"/>
    </xf>
    <xf numFmtId="0" fontId="4" fillId="0" borderId="15" xfId="0" applyFont="1" applyBorder="1" applyAlignment="1">
      <alignment horizontal="center"/>
    </xf>
    <xf numFmtId="44" fontId="4" fillId="0" borderId="21" xfId="0" applyNumberFormat="1" applyFont="1" applyBorder="1" applyAlignment="1">
      <alignment horizontal="center"/>
    </xf>
    <xf numFmtId="9" fontId="4" fillId="0" borderId="15" xfId="2" applyFont="1" applyBorder="1" applyAlignment="1">
      <alignment horizontal="justify"/>
    </xf>
    <xf numFmtId="44" fontId="6" fillId="0" borderId="21" xfId="1" applyFont="1" applyBorder="1" applyAlignment="1" applyProtection="1">
      <alignment horizontal="center"/>
    </xf>
    <xf numFmtId="0" fontId="7" fillId="0" borderId="0" xfId="0" applyFont="1"/>
    <xf numFmtId="0" fontId="9" fillId="0" borderId="24" xfId="0" applyFont="1" applyBorder="1"/>
    <xf numFmtId="44" fontId="9" fillId="0" borderId="25" xfId="0" applyNumberFormat="1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4" fillId="4" borderId="15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10" fontId="4" fillId="0" borderId="15" xfId="2" applyNumberFormat="1" applyFont="1" applyBorder="1" applyAlignment="1">
      <alignment horizontal="center"/>
    </xf>
    <xf numFmtId="164" fontId="3" fillId="0" borderId="21" xfId="0" applyNumberFormat="1" applyFont="1" applyBorder="1"/>
    <xf numFmtId="0" fontId="9" fillId="0" borderId="32" xfId="0" applyFont="1" applyBorder="1"/>
    <xf numFmtId="164" fontId="9" fillId="0" borderId="25" xfId="0" applyNumberFormat="1" applyFont="1" applyBorder="1"/>
    <xf numFmtId="165" fontId="3" fillId="0" borderId="27" xfId="0" applyNumberFormat="1" applyFont="1" applyBorder="1"/>
    <xf numFmtId="0" fontId="4" fillId="2" borderId="35" xfId="0" applyFont="1" applyFill="1" applyBorder="1" applyAlignment="1">
      <alignment horizontal="center"/>
    </xf>
    <xf numFmtId="0" fontId="4" fillId="2" borderId="36" xfId="0" applyFont="1" applyFill="1" applyBorder="1" applyAlignment="1">
      <alignment horizontal="center"/>
    </xf>
    <xf numFmtId="0" fontId="4" fillId="0" borderId="27" xfId="0" applyFont="1" applyBorder="1" applyAlignment="1">
      <alignment horizontal="justify"/>
    </xf>
    <xf numFmtId="10" fontId="4" fillId="0" borderId="27" xfId="0" applyNumberFormat="1" applyFont="1" applyBorder="1" applyAlignment="1">
      <alignment horizontal="center"/>
    </xf>
    <xf numFmtId="44" fontId="3" fillId="0" borderId="28" xfId="1" applyFont="1" applyBorder="1" applyAlignment="1" applyProtection="1">
      <alignment horizontal="center"/>
    </xf>
    <xf numFmtId="10" fontId="9" fillId="0" borderId="40" xfId="0" applyNumberFormat="1" applyFont="1" applyBorder="1"/>
    <xf numFmtId="164" fontId="9" fillId="0" borderId="41" xfId="0" applyNumberFormat="1" applyFont="1" applyBorder="1"/>
    <xf numFmtId="0" fontId="4" fillId="2" borderId="44" xfId="0" applyFont="1" applyFill="1" applyBorder="1" applyAlignment="1">
      <alignment horizontal="center"/>
    </xf>
    <xf numFmtId="0" fontId="4" fillId="2" borderId="45" xfId="0" applyFont="1" applyFill="1" applyBorder="1" applyAlignment="1">
      <alignment horizontal="center"/>
    </xf>
    <xf numFmtId="44" fontId="3" fillId="0" borderId="15" xfId="1" applyFont="1" applyBorder="1" applyAlignment="1" applyProtection="1">
      <alignment horizontal="center"/>
    </xf>
    <xf numFmtId="0" fontId="4" fillId="4" borderId="48" xfId="0" applyFont="1" applyFill="1" applyBorder="1" applyAlignment="1">
      <alignment horizontal="center"/>
    </xf>
    <xf numFmtId="0" fontId="4" fillId="4" borderId="49" xfId="0" applyFont="1" applyFill="1" applyBorder="1" applyAlignment="1">
      <alignment horizontal="center"/>
    </xf>
    <xf numFmtId="0" fontId="4" fillId="0" borderId="48" xfId="0" applyFont="1" applyBorder="1" applyAlignment="1">
      <alignment horizontal="justify"/>
    </xf>
    <xf numFmtId="10" fontId="3" fillId="0" borderId="48" xfId="2" applyNumberFormat="1" applyFont="1" applyBorder="1" applyAlignment="1" applyProtection="1">
      <alignment horizontal="center"/>
    </xf>
    <xf numFmtId="164" fontId="3" fillId="0" borderId="49" xfId="0" applyNumberFormat="1" applyFont="1" applyBorder="1"/>
    <xf numFmtId="10" fontId="8" fillId="0" borderId="52" xfId="0" applyNumberFormat="1" applyFont="1" applyBorder="1" applyAlignment="1">
      <alignment horizontal="center" vertical="center"/>
    </xf>
    <xf numFmtId="164" fontId="9" fillId="0" borderId="53" xfId="0" applyNumberFormat="1" applyFont="1" applyBorder="1"/>
    <xf numFmtId="0" fontId="3" fillId="5" borderId="15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44" fontId="3" fillId="0" borderId="21" xfId="1" applyFont="1" applyBorder="1"/>
    <xf numFmtId="44" fontId="3" fillId="0" borderId="58" xfId="1" applyFont="1" applyBorder="1"/>
    <xf numFmtId="0" fontId="3" fillId="0" borderId="59" xfId="0" applyFont="1" applyBorder="1"/>
    <xf numFmtId="0" fontId="3" fillId="0" borderId="60" xfId="0" applyFont="1" applyBorder="1"/>
    <xf numFmtId="44" fontId="3" fillId="0" borderId="61" xfId="1" applyFont="1" applyBorder="1"/>
    <xf numFmtId="0" fontId="3" fillId="6" borderId="27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0" fontId="3" fillId="0" borderId="15" xfId="0" applyFont="1" applyBorder="1" applyAlignment="1">
      <alignment vertical="center"/>
    </xf>
    <xf numFmtId="10" fontId="3" fillId="0" borderId="27" xfId="2" applyNumberFormat="1" applyFont="1" applyBorder="1" applyAlignment="1" applyProtection="1">
      <alignment horizontal="right"/>
    </xf>
    <xf numFmtId="164" fontId="3" fillId="0" borderId="28" xfId="0" applyNumberFormat="1" applyFont="1" applyBorder="1"/>
    <xf numFmtId="0" fontId="3" fillId="0" borderId="27" xfId="0" applyFont="1" applyBorder="1" applyAlignment="1">
      <alignment horizontal="justify"/>
    </xf>
    <xf numFmtId="10" fontId="3" fillId="0" borderId="27" xfId="2" applyNumberFormat="1" applyFont="1" applyBorder="1" applyAlignment="1" applyProtection="1">
      <alignment horizontal="center"/>
    </xf>
    <xf numFmtId="0" fontId="3" fillId="5" borderId="28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74" xfId="0" applyFont="1" applyBorder="1" applyAlignment="1">
      <alignment horizontal="center"/>
    </xf>
    <xf numFmtId="164" fontId="3" fillId="0" borderId="76" xfId="0" applyNumberFormat="1" applyFont="1" applyBorder="1"/>
    <xf numFmtId="164" fontId="3" fillId="0" borderId="79" xfId="0" applyNumberFormat="1" applyFont="1" applyBorder="1"/>
    <xf numFmtId="164" fontId="9" fillId="0" borderId="79" xfId="0" applyNumberFormat="1" applyFont="1" applyBorder="1"/>
    <xf numFmtId="0" fontId="9" fillId="0" borderId="0" xfId="0" applyFont="1" applyAlignment="1">
      <alignment horizontal="center" vertical="center"/>
    </xf>
    <xf numFmtId="164" fontId="9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44" fontId="3" fillId="0" borderId="15" xfId="0" applyNumberFormat="1" applyFont="1" applyBorder="1" applyAlignment="1">
      <alignment vertical="center"/>
    </xf>
    <xf numFmtId="44" fontId="3" fillId="0" borderId="10" xfId="1" applyFont="1" applyBorder="1" applyAlignment="1" applyProtection="1">
      <alignment horizontal="center" vertical="center"/>
    </xf>
    <xf numFmtId="10" fontId="9" fillId="0" borderId="4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/>
    <xf numFmtId="3" fontId="3" fillId="0" borderId="79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4" fillId="2" borderId="13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 wrapText="1"/>
    </xf>
    <xf numFmtId="0" fontId="3" fillId="3" borderId="69" xfId="0" applyFont="1" applyFill="1" applyBorder="1" applyAlignment="1">
      <alignment horizontal="center" vertical="center" wrapText="1"/>
    </xf>
    <xf numFmtId="0" fontId="3" fillId="3" borderId="70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0" borderId="75" xfId="0" applyFont="1" applyBorder="1" applyAlignment="1">
      <alignment horizontal="left" vertical="center"/>
    </xf>
    <xf numFmtId="0" fontId="9" fillId="0" borderId="59" xfId="0" applyFont="1" applyBorder="1" applyAlignment="1">
      <alignment horizontal="center" vertical="center"/>
    </xf>
    <xf numFmtId="0" fontId="9" fillId="0" borderId="7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93380-514D-4357-BCAD-D4A0D1E92644}">
  <dimension ref="B1:O115"/>
  <sheetViews>
    <sheetView tabSelected="1" zoomScaleNormal="100" workbookViewId="0">
      <selection activeCell="K17" sqref="K17"/>
    </sheetView>
  </sheetViews>
  <sheetFormatPr defaultRowHeight="23.25"/>
  <cols>
    <col min="1" max="1" width="5.7109375" style="1" customWidth="1"/>
    <col min="2" max="2" width="5.28515625" style="1" bestFit="1" customWidth="1"/>
    <col min="3" max="3" width="14.28515625" style="1" bestFit="1" customWidth="1"/>
    <col min="4" max="4" width="102" style="1" customWidth="1"/>
    <col min="5" max="5" width="20.7109375" style="1" bestFit="1" customWidth="1"/>
    <col min="6" max="6" width="32.5703125" style="1" customWidth="1"/>
    <col min="7" max="16384" width="9.140625" style="1"/>
  </cols>
  <sheetData>
    <row r="1" spans="2:6" ht="27" thickBot="1">
      <c r="D1" s="74" t="s">
        <v>104</v>
      </c>
      <c r="E1" s="74"/>
    </row>
    <row r="2" spans="2:6">
      <c r="B2" s="75" t="s">
        <v>107</v>
      </c>
      <c r="C2" s="76"/>
      <c r="D2" s="76"/>
      <c r="E2" s="76"/>
      <c r="F2" s="77"/>
    </row>
    <row r="3" spans="2:6" ht="37.5" customHeight="1" thickBot="1">
      <c r="B3" s="78"/>
      <c r="C3" s="79"/>
      <c r="D3" s="79"/>
      <c r="E3" s="79"/>
      <c r="F3" s="80"/>
    </row>
    <row r="4" spans="2:6">
      <c r="B4" s="81" t="s">
        <v>0</v>
      </c>
      <c r="C4" s="82"/>
      <c r="D4" s="82"/>
      <c r="E4" s="82"/>
      <c r="F4" s="83"/>
    </row>
    <row r="5" spans="2:6">
      <c r="B5" s="84" t="s">
        <v>1</v>
      </c>
      <c r="C5" s="85"/>
      <c r="D5" s="85"/>
      <c r="E5" s="85"/>
      <c r="F5" s="86"/>
    </row>
    <row r="6" spans="2:6">
      <c r="B6" s="84" t="s">
        <v>2</v>
      </c>
      <c r="C6" s="85"/>
      <c r="D6" s="85"/>
      <c r="E6" s="85"/>
      <c r="F6" s="86"/>
    </row>
    <row r="7" spans="2:6">
      <c r="B7" s="2"/>
      <c r="C7" s="2"/>
      <c r="D7" s="2"/>
      <c r="E7" s="2"/>
      <c r="F7" s="2"/>
    </row>
    <row r="8" spans="2:6">
      <c r="B8" s="87" t="s">
        <v>3</v>
      </c>
      <c r="C8" s="88"/>
      <c r="D8" s="88"/>
      <c r="E8" s="88"/>
      <c r="F8" s="89"/>
    </row>
    <row r="9" spans="2:6">
      <c r="B9" s="3" t="s">
        <v>4</v>
      </c>
      <c r="C9" s="84" t="s">
        <v>5</v>
      </c>
      <c r="D9" s="86"/>
      <c r="E9" s="90"/>
      <c r="F9" s="91"/>
    </row>
    <row r="10" spans="2:6">
      <c r="B10" s="3" t="s">
        <v>6</v>
      </c>
      <c r="C10" s="84" t="s">
        <v>7</v>
      </c>
      <c r="D10" s="86"/>
      <c r="E10" s="90"/>
      <c r="F10" s="91"/>
    </row>
    <row r="11" spans="2:6">
      <c r="B11" s="3" t="s">
        <v>8</v>
      </c>
      <c r="C11" s="84" t="s">
        <v>9</v>
      </c>
      <c r="D11" s="86"/>
      <c r="E11" s="90"/>
      <c r="F11" s="91"/>
    </row>
    <row r="12" spans="2:6">
      <c r="B12" s="3" t="s">
        <v>10</v>
      </c>
      <c r="C12" s="84" t="s">
        <v>11</v>
      </c>
      <c r="D12" s="86"/>
      <c r="E12" s="90"/>
      <c r="F12" s="91"/>
    </row>
    <row r="13" spans="2:6">
      <c r="B13" s="3" t="s">
        <v>12</v>
      </c>
      <c r="C13" s="84" t="s">
        <v>13</v>
      </c>
      <c r="D13" s="86"/>
      <c r="E13" s="90"/>
      <c r="F13" s="91"/>
    </row>
    <row r="14" spans="2:6" ht="27" thickBot="1">
      <c r="B14" s="92"/>
      <c r="C14" s="92"/>
      <c r="D14" s="92"/>
      <c r="E14" s="92"/>
      <c r="F14" s="92"/>
    </row>
    <row r="15" spans="2:6">
      <c r="B15" s="93" t="s">
        <v>14</v>
      </c>
      <c r="C15" s="94"/>
      <c r="D15" s="94"/>
      <c r="E15" s="94"/>
      <c r="F15" s="95"/>
    </row>
    <row r="16" spans="2:6">
      <c r="B16" s="107">
        <v>1</v>
      </c>
      <c r="C16" s="108"/>
      <c r="D16" s="4" t="s">
        <v>15</v>
      </c>
      <c r="E16" s="4" t="s">
        <v>16</v>
      </c>
      <c r="F16" s="5" t="s">
        <v>17</v>
      </c>
    </row>
    <row r="17" spans="2:15">
      <c r="B17" s="109"/>
      <c r="C17" s="110"/>
      <c r="D17" s="6" t="s">
        <v>102</v>
      </c>
      <c r="E17" s="7">
        <v>1</v>
      </c>
      <c r="F17" s="8"/>
    </row>
    <row r="18" spans="2:15">
      <c r="B18" s="101" t="s">
        <v>4</v>
      </c>
      <c r="C18" s="102"/>
      <c r="D18" s="6" t="s">
        <v>101</v>
      </c>
      <c r="E18" s="69"/>
      <c r="F18" s="68">
        <f>E17*E18</f>
        <v>0</v>
      </c>
    </row>
    <row r="19" spans="2:15" ht="26.25">
      <c r="B19" s="109" t="s">
        <v>6</v>
      </c>
      <c r="C19" s="110"/>
      <c r="D19" s="6" t="s">
        <v>18</v>
      </c>
      <c r="E19" s="9"/>
      <c r="F19" s="10"/>
      <c r="N19" s="11"/>
      <c r="O19" s="11"/>
    </row>
    <row r="20" spans="2:15">
      <c r="B20" s="109" t="s">
        <v>22</v>
      </c>
      <c r="C20" s="110"/>
      <c r="D20" s="6" t="s">
        <v>23</v>
      </c>
      <c r="E20" s="9"/>
      <c r="F20" s="10"/>
    </row>
    <row r="21" spans="2:15" ht="24" thickBot="1">
      <c r="B21" s="103" t="s">
        <v>24</v>
      </c>
      <c r="C21" s="104"/>
      <c r="D21" s="104"/>
      <c r="E21" s="12"/>
      <c r="F21" s="13">
        <f>SUM(F18:F20)</f>
        <v>0</v>
      </c>
    </row>
    <row r="22" spans="2:15" ht="24.75" thickTop="1" thickBot="1">
      <c r="B22" s="14"/>
      <c r="C22" s="15"/>
      <c r="D22" s="15"/>
      <c r="E22" s="15"/>
      <c r="F22" s="16"/>
    </row>
    <row r="23" spans="2:15" ht="24" thickTop="1">
      <c r="B23" s="96" t="s">
        <v>25</v>
      </c>
      <c r="C23" s="97"/>
      <c r="D23" s="97"/>
      <c r="E23" s="97"/>
      <c r="F23" s="98"/>
    </row>
    <row r="24" spans="2:15">
      <c r="B24" s="99">
        <v>2</v>
      </c>
      <c r="C24" s="100"/>
      <c r="D24" s="17" t="s">
        <v>26</v>
      </c>
      <c r="E24" s="17" t="s">
        <v>27</v>
      </c>
      <c r="F24" s="18" t="s">
        <v>17</v>
      </c>
    </row>
    <row r="25" spans="2:15">
      <c r="B25" s="101" t="s">
        <v>4</v>
      </c>
      <c r="C25" s="102"/>
      <c r="D25" s="6" t="s">
        <v>28</v>
      </c>
      <c r="E25" s="19">
        <v>8.3299999999999999E-2</v>
      </c>
      <c r="F25" s="20">
        <f>E25*F21</f>
        <v>0</v>
      </c>
    </row>
    <row r="26" spans="2:15">
      <c r="B26" s="101" t="s">
        <v>6</v>
      </c>
      <c r="C26" s="102"/>
      <c r="D26" s="6" t="s">
        <v>29</v>
      </c>
      <c r="E26" s="19">
        <v>2.7699999999999999E-2</v>
      </c>
      <c r="F26" s="20">
        <f>E26*F21</f>
        <v>0</v>
      </c>
    </row>
    <row r="27" spans="2:15" ht="24" thickBot="1">
      <c r="B27" s="103" t="s">
        <v>30</v>
      </c>
      <c r="C27" s="104"/>
      <c r="D27" s="104"/>
      <c r="E27" s="21"/>
      <c r="F27" s="22">
        <f>SUM(F25:F26)</f>
        <v>0</v>
      </c>
    </row>
    <row r="28" spans="2:15" ht="24.75" thickTop="1" thickBot="1">
      <c r="B28" s="14"/>
      <c r="C28" s="23"/>
      <c r="D28" s="15"/>
      <c r="E28" s="15"/>
      <c r="F28" s="16"/>
    </row>
    <row r="29" spans="2:15" ht="24" thickTop="1">
      <c r="B29" s="105"/>
      <c r="C29" s="106"/>
      <c r="D29" s="24" t="s">
        <v>31</v>
      </c>
      <c r="E29" s="24" t="s">
        <v>27</v>
      </c>
      <c r="F29" s="25" t="s">
        <v>17</v>
      </c>
    </row>
    <row r="30" spans="2:15">
      <c r="B30" s="111" t="s">
        <v>4</v>
      </c>
      <c r="C30" s="112"/>
      <c r="D30" s="26" t="s">
        <v>32</v>
      </c>
      <c r="E30" s="27">
        <v>0.2</v>
      </c>
      <c r="F30" s="28">
        <f>E30*F21</f>
        <v>0</v>
      </c>
    </row>
    <row r="31" spans="2:15">
      <c r="B31" s="111" t="s">
        <v>6</v>
      </c>
      <c r="C31" s="112"/>
      <c r="D31" s="26" t="s">
        <v>33</v>
      </c>
      <c r="E31" s="27">
        <v>2.5000000000000001E-2</v>
      </c>
      <c r="F31" s="28">
        <f>F21*E31</f>
        <v>0</v>
      </c>
    </row>
    <row r="32" spans="2:15">
      <c r="B32" s="111" t="s">
        <v>8</v>
      </c>
      <c r="C32" s="112"/>
      <c r="D32" s="26" t="s">
        <v>34</v>
      </c>
      <c r="E32" s="54"/>
      <c r="F32" s="28">
        <f>E32*F21</f>
        <v>0</v>
      </c>
    </row>
    <row r="33" spans="2:6">
      <c r="B33" s="111" t="s">
        <v>10</v>
      </c>
      <c r="C33" s="112"/>
      <c r="D33" s="26" t="s">
        <v>35</v>
      </c>
      <c r="E33" s="27">
        <v>1.4999999999999999E-2</v>
      </c>
      <c r="F33" s="28">
        <f>E33*F21</f>
        <v>0</v>
      </c>
    </row>
    <row r="34" spans="2:6">
      <c r="B34" s="111" t="s">
        <v>12</v>
      </c>
      <c r="C34" s="112"/>
      <c r="D34" s="26" t="s">
        <v>36</v>
      </c>
      <c r="E34" s="27">
        <v>0.01</v>
      </c>
      <c r="F34" s="28">
        <f>E34*F21</f>
        <v>0</v>
      </c>
    </row>
    <row r="35" spans="2:6">
      <c r="B35" s="111" t="s">
        <v>20</v>
      </c>
      <c r="C35" s="112"/>
      <c r="D35" s="26" t="s">
        <v>37</v>
      </c>
      <c r="E35" s="27">
        <v>6.0000000000000001E-3</v>
      </c>
      <c r="F35" s="28">
        <f>E35*F21</f>
        <v>0</v>
      </c>
    </row>
    <row r="36" spans="2:6">
      <c r="B36" s="111" t="s">
        <v>21</v>
      </c>
      <c r="C36" s="112"/>
      <c r="D36" s="26" t="s">
        <v>38</v>
      </c>
      <c r="E36" s="27">
        <v>2E-3</v>
      </c>
      <c r="F36" s="28">
        <f>E36*F21</f>
        <v>0</v>
      </c>
    </row>
    <row r="37" spans="2:6">
      <c r="B37" s="111" t="s">
        <v>22</v>
      </c>
      <c r="C37" s="112"/>
      <c r="D37" s="26" t="s">
        <v>39</v>
      </c>
      <c r="E37" s="27">
        <v>0.08</v>
      </c>
      <c r="F37" s="28">
        <f>E37*F21</f>
        <v>0</v>
      </c>
    </row>
    <row r="38" spans="2:6" ht="24" thickBot="1">
      <c r="B38" s="113" t="s">
        <v>40</v>
      </c>
      <c r="C38" s="114"/>
      <c r="D38" s="114"/>
      <c r="E38" s="29">
        <f>SUM(E30:E37)</f>
        <v>0.33800000000000002</v>
      </c>
      <c r="F38" s="30">
        <f>SUM(F30:F37)</f>
        <v>0</v>
      </c>
    </row>
    <row r="39" spans="2:6" ht="24.75" thickTop="1" thickBot="1">
      <c r="B39" s="14"/>
      <c r="C39" s="15"/>
      <c r="D39" s="15"/>
      <c r="E39" s="15"/>
      <c r="F39" s="16"/>
    </row>
    <row r="40" spans="2:6" ht="24" thickTop="1">
      <c r="B40" s="115"/>
      <c r="C40" s="116"/>
      <c r="D40" s="31" t="s">
        <v>41</v>
      </c>
      <c r="E40" s="31" t="s">
        <v>42</v>
      </c>
      <c r="F40" s="32" t="s">
        <v>17</v>
      </c>
    </row>
    <row r="41" spans="2:6">
      <c r="B41" s="109" t="s">
        <v>4</v>
      </c>
      <c r="C41" s="110"/>
      <c r="D41" s="6" t="s">
        <v>43</v>
      </c>
      <c r="E41" s="33"/>
      <c r="F41" s="20">
        <f>ROUND((E41*4)*22-(0.06*F18),2)</f>
        <v>0</v>
      </c>
    </row>
    <row r="42" spans="2:6">
      <c r="B42" s="109" t="s">
        <v>6</v>
      </c>
      <c r="C42" s="110"/>
      <c r="D42" s="6" t="s">
        <v>44</v>
      </c>
      <c r="E42" s="33"/>
      <c r="F42" s="20">
        <f>ROUND((E42*22)-((E42*22)*0.2),2)</f>
        <v>0</v>
      </c>
    </row>
    <row r="43" spans="2:6">
      <c r="B43" s="109" t="s">
        <v>8</v>
      </c>
      <c r="C43" s="110"/>
      <c r="D43" s="6" t="s">
        <v>23</v>
      </c>
      <c r="E43" s="33"/>
      <c r="F43" s="20"/>
    </row>
    <row r="44" spans="2:6" ht="24" thickBot="1">
      <c r="B44" s="103" t="s">
        <v>45</v>
      </c>
      <c r="C44" s="104"/>
      <c r="D44" s="104"/>
      <c r="E44" s="12"/>
      <c r="F44" s="22">
        <f>SUM(F41:F43)</f>
        <v>0</v>
      </c>
    </row>
    <row r="45" spans="2:6" ht="24.75" thickTop="1" thickBot="1">
      <c r="B45" s="14"/>
      <c r="C45" s="15"/>
      <c r="D45" s="15"/>
      <c r="E45" s="15"/>
      <c r="F45" s="16"/>
    </row>
    <row r="46" spans="2:6" ht="24" thickTop="1">
      <c r="B46" s="120" t="s">
        <v>46</v>
      </c>
      <c r="C46" s="121"/>
      <c r="D46" s="121"/>
      <c r="E46" s="121"/>
      <c r="F46" s="122"/>
    </row>
    <row r="47" spans="2:6">
      <c r="B47" s="99"/>
      <c r="C47" s="100"/>
      <c r="D47" s="123" t="s">
        <v>47</v>
      </c>
      <c r="E47" s="123"/>
      <c r="F47" s="18" t="s">
        <v>17</v>
      </c>
    </row>
    <row r="48" spans="2:6">
      <c r="B48" s="101" t="s">
        <v>48</v>
      </c>
      <c r="C48" s="102"/>
      <c r="D48" s="117" t="s">
        <v>49</v>
      </c>
      <c r="E48" s="117"/>
      <c r="F48" s="20">
        <f>F27</f>
        <v>0</v>
      </c>
    </row>
    <row r="49" spans="2:6">
      <c r="B49" s="101" t="s">
        <v>50</v>
      </c>
      <c r="C49" s="102"/>
      <c r="D49" s="117" t="s">
        <v>51</v>
      </c>
      <c r="E49" s="117"/>
      <c r="F49" s="20">
        <f>F38</f>
        <v>0</v>
      </c>
    </row>
    <row r="50" spans="2:6">
      <c r="B50" s="101" t="s">
        <v>52</v>
      </c>
      <c r="C50" s="102"/>
      <c r="D50" s="117" t="s">
        <v>53</v>
      </c>
      <c r="E50" s="117"/>
      <c r="F50" s="20">
        <f>F44</f>
        <v>0</v>
      </c>
    </row>
    <row r="51" spans="2:6" ht="24" thickBot="1">
      <c r="B51" s="118" t="s">
        <v>54</v>
      </c>
      <c r="C51" s="119"/>
      <c r="D51" s="119"/>
      <c r="E51" s="119"/>
      <c r="F51" s="22">
        <f>SUM(F48:F50)</f>
        <v>0</v>
      </c>
    </row>
    <row r="52" spans="2:6" ht="24.75" thickTop="1" thickBot="1">
      <c r="B52" s="14"/>
      <c r="C52" s="15"/>
      <c r="D52" s="15"/>
      <c r="E52" s="15"/>
      <c r="F52" s="16"/>
    </row>
    <row r="53" spans="2:6" ht="24" thickTop="1">
      <c r="B53" s="96" t="s">
        <v>55</v>
      </c>
      <c r="C53" s="97"/>
      <c r="D53" s="97"/>
      <c r="E53" s="97"/>
      <c r="F53" s="98"/>
    </row>
    <row r="54" spans="2:6">
      <c r="B54" s="124">
        <v>3</v>
      </c>
      <c r="C54" s="125"/>
      <c r="D54" s="34" t="s">
        <v>56</v>
      </c>
      <c r="E54" s="34" t="s">
        <v>27</v>
      </c>
      <c r="F54" s="35" t="s">
        <v>17</v>
      </c>
    </row>
    <row r="55" spans="2:6">
      <c r="B55" s="126" t="s">
        <v>4</v>
      </c>
      <c r="C55" s="127"/>
      <c r="D55" s="36" t="s">
        <v>57</v>
      </c>
      <c r="E55" s="37">
        <v>1.9400000000000001E-2</v>
      </c>
      <c r="F55" s="38">
        <f>E55*F21</f>
        <v>0</v>
      </c>
    </row>
    <row r="56" spans="2:6">
      <c r="B56" s="126" t="s">
        <v>6</v>
      </c>
      <c r="C56" s="127"/>
      <c r="D56" s="36" t="s">
        <v>58</v>
      </c>
      <c r="E56" s="37">
        <v>4.5999999999999999E-3</v>
      </c>
      <c r="F56" s="38">
        <f>E56*F21</f>
        <v>0</v>
      </c>
    </row>
    <row r="57" spans="2:6">
      <c r="B57" s="126" t="s">
        <v>8</v>
      </c>
      <c r="C57" s="127"/>
      <c r="D57" s="36" t="s">
        <v>59</v>
      </c>
      <c r="E57" s="37">
        <v>8.0000000000000004E-4</v>
      </c>
      <c r="F57" s="38">
        <f>E57*F21</f>
        <v>0</v>
      </c>
    </row>
    <row r="58" spans="2:6">
      <c r="B58" s="126" t="s">
        <v>10</v>
      </c>
      <c r="C58" s="127"/>
      <c r="D58" s="36" t="s">
        <v>60</v>
      </c>
      <c r="E58" s="37">
        <v>3.2000000000000001E-2</v>
      </c>
      <c r="F58" s="38">
        <f>E58*F21</f>
        <v>0</v>
      </c>
    </row>
    <row r="59" spans="2:6" ht="24" thickBot="1">
      <c r="B59" s="128" t="s">
        <v>61</v>
      </c>
      <c r="C59" s="129"/>
      <c r="D59" s="129"/>
      <c r="E59" s="39">
        <f>SUM(E55:E58)</f>
        <v>5.6800000000000003E-2</v>
      </c>
      <c r="F59" s="40">
        <f>SUM(F55:F58)</f>
        <v>0</v>
      </c>
    </row>
    <row r="60" spans="2:6" ht="24.75" thickTop="1" thickBot="1">
      <c r="B60" s="14"/>
      <c r="C60" s="15"/>
      <c r="D60" s="15"/>
      <c r="E60" s="15"/>
      <c r="F60" s="16"/>
    </row>
    <row r="61" spans="2:6" ht="24" thickTop="1">
      <c r="B61" s="96" t="s">
        <v>62</v>
      </c>
      <c r="C61" s="97"/>
      <c r="D61" s="97"/>
      <c r="E61" s="97"/>
      <c r="F61" s="98"/>
    </row>
    <row r="62" spans="2:6">
      <c r="B62" s="124">
        <v>4</v>
      </c>
      <c r="C62" s="125"/>
      <c r="D62" s="34" t="s">
        <v>63</v>
      </c>
      <c r="E62" s="34" t="s">
        <v>27</v>
      </c>
      <c r="F62" s="35" t="s">
        <v>17</v>
      </c>
    </row>
    <row r="63" spans="2:6">
      <c r="B63" s="126" t="s">
        <v>4</v>
      </c>
      <c r="C63" s="127"/>
      <c r="D63" s="36" t="s">
        <v>64</v>
      </c>
      <c r="E63" s="37">
        <v>9.0749999999999997E-2</v>
      </c>
      <c r="F63" s="38">
        <f>E63*F21</f>
        <v>0</v>
      </c>
    </row>
    <row r="64" spans="2:6">
      <c r="B64" s="126" t="s">
        <v>6</v>
      </c>
      <c r="C64" s="127"/>
      <c r="D64" s="36" t="s">
        <v>65</v>
      </c>
      <c r="E64" s="37">
        <v>1.66E-2</v>
      </c>
      <c r="F64" s="38">
        <f>E64*F21</f>
        <v>0</v>
      </c>
    </row>
    <row r="65" spans="2:6">
      <c r="B65" s="126" t="s">
        <v>8</v>
      </c>
      <c r="C65" s="127"/>
      <c r="D65" s="36" t="s">
        <v>66</v>
      </c>
      <c r="E65" s="37">
        <v>5.9999999999999995E-4</v>
      </c>
      <c r="F65" s="38">
        <f>E65*F21</f>
        <v>0</v>
      </c>
    </row>
    <row r="66" spans="2:6">
      <c r="B66" s="126" t="s">
        <v>10</v>
      </c>
      <c r="C66" s="127"/>
      <c r="D66" s="36" t="s">
        <v>67</v>
      </c>
      <c r="E66" s="37">
        <v>2.8E-3</v>
      </c>
      <c r="F66" s="38">
        <f>E66*F21</f>
        <v>0</v>
      </c>
    </row>
    <row r="67" spans="2:6">
      <c r="B67" s="126" t="s">
        <v>12</v>
      </c>
      <c r="C67" s="127"/>
      <c r="D67" s="36" t="s">
        <v>68</v>
      </c>
      <c r="E67" s="37">
        <v>2.7000000000000001E-3</v>
      </c>
      <c r="F67" s="38">
        <f>E67*F21</f>
        <v>0</v>
      </c>
    </row>
    <row r="68" spans="2:6">
      <c r="B68" s="134"/>
      <c r="C68" s="135"/>
      <c r="D68" s="36" t="s">
        <v>69</v>
      </c>
      <c r="E68" s="37"/>
      <c r="F68" s="38">
        <f>SUM(F63:F67)</f>
        <v>0</v>
      </c>
    </row>
    <row r="69" spans="2:6">
      <c r="B69" s="126" t="s">
        <v>20</v>
      </c>
      <c r="C69" s="127"/>
      <c r="D69" s="36" t="s">
        <v>70</v>
      </c>
      <c r="E69" s="37">
        <f>E38</f>
        <v>0.33800000000000002</v>
      </c>
      <c r="F69" s="38">
        <f>F68*E69</f>
        <v>0</v>
      </c>
    </row>
    <row r="70" spans="2:6" ht="24" thickBot="1">
      <c r="B70" s="136" t="s">
        <v>71</v>
      </c>
      <c r="C70" s="137"/>
      <c r="D70" s="137"/>
      <c r="E70" s="39"/>
      <c r="F70" s="40">
        <f>SUM(F68:F69)</f>
        <v>0</v>
      </c>
    </row>
    <row r="71" spans="2:6" ht="24.75" thickTop="1" thickBot="1">
      <c r="B71" s="14"/>
      <c r="C71" s="15"/>
      <c r="D71" s="15"/>
      <c r="E71" s="15"/>
      <c r="F71" s="16"/>
    </row>
    <row r="72" spans="2:6" ht="24" thickTop="1">
      <c r="B72" s="138" t="s">
        <v>72</v>
      </c>
      <c r="C72" s="139"/>
      <c r="D72" s="139"/>
      <c r="E72" s="139"/>
      <c r="F72" s="140"/>
    </row>
    <row r="73" spans="2:6">
      <c r="B73" s="141">
        <v>5</v>
      </c>
      <c r="C73" s="142"/>
      <c r="D73" s="41" t="s">
        <v>73</v>
      </c>
      <c r="E73" s="41"/>
      <c r="F73" s="42" t="s">
        <v>17</v>
      </c>
    </row>
    <row r="74" spans="2:6">
      <c r="B74" s="130" t="s">
        <v>4</v>
      </c>
      <c r="C74" s="131"/>
      <c r="D74" s="84" t="s">
        <v>74</v>
      </c>
      <c r="E74" s="86"/>
      <c r="F74" s="43">
        <v>0</v>
      </c>
    </row>
    <row r="75" spans="2:6">
      <c r="B75" s="130" t="s">
        <v>6</v>
      </c>
      <c r="C75" s="131"/>
      <c r="D75" s="84" t="s">
        <v>75</v>
      </c>
      <c r="E75" s="86"/>
      <c r="F75" s="43">
        <v>0</v>
      </c>
    </row>
    <row r="76" spans="2:6">
      <c r="B76" s="132" t="s">
        <v>8</v>
      </c>
      <c r="C76" s="133"/>
      <c r="D76" s="84" t="s">
        <v>76</v>
      </c>
      <c r="E76" s="86"/>
      <c r="F76" s="43">
        <v>0</v>
      </c>
    </row>
    <row r="77" spans="2:6">
      <c r="B77" s="132" t="s">
        <v>10</v>
      </c>
      <c r="C77" s="133"/>
      <c r="D77" s="84" t="s">
        <v>77</v>
      </c>
      <c r="E77" s="86"/>
      <c r="F77" s="43">
        <v>0</v>
      </c>
    </row>
    <row r="78" spans="2:6" ht="24" thickBot="1">
      <c r="B78" s="153" t="s">
        <v>78</v>
      </c>
      <c r="C78" s="154"/>
      <c r="D78" s="154"/>
      <c r="E78" s="155"/>
      <c r="F78" s="44"/>
    </row>
    <row r="79" spans="2:6" ht="24" thickBot="1">
      <c r="B79" s="45"/>
      <c r="C79" s="46"/>
      <c r="D79" s="46"/>
      <c r="E79" s="46"/>
      <c r="F79" s="47">
        <f>SUM(F74:F78)</f>
        <v>0</v>
      </c>
    </row>
    <row r="80" spans="2:6">
      <c r="B80" s="156" t="s">
        <v>79</v>
      </c>
      <c r="C80" s="157"/>
      <c r="D80" s="157"/>
      <c r="E80" s="157"/>
      <c r="F80" s="158"/>
    </row>
    <row r="81" spans="2:6">
      <c r="B81" s="159">
        <v>6</v>
      </c>
      <c r="C81" s="160"/>
      <c r="D81" s="48" t="s">
        <v>80</v>
      </c>
      <c r="E81" s="48" t="s">
        <v>27</v>
      </c>
      <c r="F81" s="49" t="s">
        <v>17</v>
      </c>
    </row>
    <row r="82" spans="2:6">
      <c r="B82" s="143" t="s">
        <v>4</v>
      </c>
      <c r="C82" s="144"/>
      <c r="D82" s="50" t="s">
        <v>81</v>
      </c>
      <c r="E82" s="51"/>
      <c r="F82" s="52">
        <f>(F21+F51+F59+F70+F79)*E82</f>
        <v>0</v>
      </c>
    </row>
    <row r="83" spans="2:6">
      <c r="B83" s="143" t="s">
        <v>6</v>
      </c>
      <c r="C83" s="144"/>
      <c r="D83" s="53" t="s">
        <v>82</v>
      </c>
      <c r="E83" s="51"/>
      <c r="F83" s="52">
        <f>(F21+F51+F59+F70+F79)*E83</f>
        <v>0</v>
      </c>
    </row>
    <row r="84" spans="2:6">
      <c r="B84" s="143" t="s">
        <v>8</v>
      </c>
      <c r="C84" s="144"/>
      <c r="D84" s="53" t="s">
        <v>83</v>
      </c>
      <c r="E84" s="54"/>
      <c r="F84" s="52"/>
    </row>
    <row r="85" spans="2:6">
      <c r="B85" s="143"/>
      <c r="C85" s="144"/>
      <c r="D85" s="26" t="s">
        <v>84</v>
      </c>
      <c r="E85" s="51"/>
      <c r="F85" s="52">
        <f>(F83+F82+F79+F70+F59+F51+F21)*E85</f>
        <v>0</v>
      </c>
    </row>
    <row r="86" spans="2:6">
      <c r="B86" s="143"/>
      <c r="C86" s="144"/>
      <c r="D86" s="26" t="s">
        <v>85</v>
      </c>
      <c r="E86" s="51"/>
      <c r="F86" s="52">
        <f>(F83+F82+F79+F70+F59+F51+F21)*E86</f>
        <v>0</v>
      </c>
    </row>
    <row r="87" spans="2:6">
      <c r="B87" s="143"/>
      <c r="C87" s="144"/>
      <c r="D87" s="26" t="s">
        <v>86</v>
      </c>
      <c r="E87" s="51"/>
      <c r="F87" s="52">
        <f>(F83+F82+F79+F70+F59+F51+F21)*E87</f>
        <v>0</v>
      </c>
    </row>
    <row r="88" spans="2:6" ht="24" thickBot="1">
      <c r="B88" s="145" t="s">
        <v>87</v>
      </c>
      <c r="C88" s="146"/>
      <c r="D88" s="146"/>
      <c r="E88" s="147"/>
      <c r="F88" s="30">
        <f>SUM(F82:F87)</f>
        <v>0</v>
      </c>
    </row>
    <row r="89" spans="2:6" ht="24.75" thickTop="1" thickBot="1">
      <c r="B89" s="14"/>
      <c r="C89" s="15"/>
      <c r="D89" s="15"/>
      <c r="E89" s="15"/>
      <c r="F89" s="16"/>
    </row>
    <row r="90" spans="2:6" ht="24" thickTop="1">
      <c r="B90" s="148" t="s">
        <v>88</v>
      </c>
      <c r="C90" s="149"/>
      <c r="D90" s="149"/>
      <c r="E90" s="149"/>
      <c r="F90" s="150"/>
    </row>
    <row r="91" spans="2:6">
      <c r="B91" s="151" t="s">
        <v>89</v>
      </c>
      <c r="C91" s="152"/>
      <c r="D91" s="152"/>
      <c r="E91" s="152"/>
      <c r="F91" s="55" t="s">
        <v>17</v>
      </c>
    </row>
    <row r="92" spans="2:6">
      <c r="B92" s="56" t="s">
        <v>4</v>
      </c>
      <c r="C92" s="171" t="s">
        <v>14</v>
      </c>
      <c r="D92" s="171"/>
      <c r="E92" s="171"/>
      <c r="F92" s="52">
        <f>F21</f>
        <v>0</v>
      </c>
    </row>
    <row r="93" spans="2:6">
      <c r="B93" s="56" t="s">
        <v>6</v>
      </c>
      <c r="C93" s="171" t="s">
        <v>25</v>
      </c>
      <c r="D93" s="171"/>
      <c r="E93" s="171"/>
      <c r="F93" s="52">
        <f>F51</f>
        <v>0</v>
      </c>
    </row>
    <row r="94" spans="2:6">
      <c r="B94" s="56" t="s">
        <v>8</v>
      </c>
      <c r="C94" s="171" t="s">
        <v>55</v>
      </c>
      <c r="D94" s="171"/>
      <c r="E94" s="171"/>
      <c r="F94" s="52">
        <f>F59</f>
        <v>0</v>
      </c>
    </row>
    <row r="95" spans="2:6">
      <c r="B95" s="56" t="s">
        <v>10</v>
      </c>
      <c r="C95" s="171" t="s">
        <v>62</v>
      </c>
      <c r="D95" s="171"/>
      <c r="E95" s="171"/>
      <c r="F95" s="52">
        <f>F70</f>
        <v>0</v>
      </c>
    </row>
    <row r="96" spans="2:6">
      <c r="B96" s="56" t="s">
        <v>12</v>
      </c>
      <c r="C96" s="171" t="s">
        <v>72</v>
      </c>
      <c r="D96" s="171"/>
      <c r="E96" s="171"/>
      <c r="F96" s="52">
        <f>F79</f>
        <v>0</v>
      </c>
    </row>
    <row r="97" spans="2:6">
      <c r="B97" s="56"/>
      <c r="C97" s="172" t="s">
        <v>90</v>
      </c>
      <c r="D97" s="173"/>
      <c r="E97" s="174"/>
      <c r="F97" s="52">
        <f>SUM(F92:F96)</f>
        <v>0</v>
      </c>
    </row>
    <row r="98" spans="2:6" ht="24" thickBot="1">
      <c r="B98" s="57" t="s">
        <v>20</v>
      </c>
      <c r="C98" s="161" t="s">
        <v>79</v>
      </c>
      <c r="D98" s="161"/>
      <c r="E98" s="161"/>
      <c r="F98" s="58">
        <f>F88</f>
        <v>0</v>
      </c>
    </row>
    <row r="99" spans="2:6" ht="24" thickBot="1">
      <c r="B99" s="162" t="s">
        <v>91</v>
      </c>
      <c r="C99" s="163"/>
      <c r="D99" s="163"/>
      <c r="E99" s="164"/>
      <c r="F99" s="59">
        <f>SUM(F97:F98)</f>
        <v>0</v>
      </c>
    </row>
    <row r="100" spans="2:6" ht="24" thickBot="1">
      <c r="B100" s="165" t="s">
        <v>99</v>
      </c>
      <c r="C100" s="166"/>
      <c r="D100" s="166"/>
      <c r="E100" s="167"/>
      <c r="F100" s="73"/>
    </row>
    <row r="101" spans="2:6" ht="24" thickBot="1">
      <c r="B101" s="165" t="s">
        <v>100</v>
      </c>
      <c r="C101" s="166"/>
      <c r="D101" s="166"/>
      <c r="E101" s="167"/>
      <c r="F101" s="59">
        <f>F99*F100</f>
        <v>0</v>
      </c>
    </row>
    <row r="102" spans="2:6" ht="24" thickBot="1">
      <c r="B102" s="165" t="s">
        <v>103</v>
      </c>
      <c r="C102" s="166"/>
      <c r="D102" s="166"/>
      <c r="E102" s="167"/>
      <c r="F102" s="59">
        <f>F101*12</f>
        <v>0</v>
      </c>
    </row>
    <row r="103" spans="2:6" ht="67.5" customHeight="1" thickBot="1">
      <c r="B103" s="168" t="s">
        <v>92</v>
      </c>
      <c r="C103" s="169"/>
      <c r="D103" s="169"/>
      <c r="E103" s="170"/>
      <c r="F103" s="60">
        <f>F101*24</f>
        <v>0</v>
      </c>
    </row>
    <row r="104" spans="2:6">
      <c r="B104" s="61"/>
      <c r="C104" s="61"/>
      <c r="D104" s="61"/>
      <c r="E104" s="61"/>
      <c r="F104" s="62"/>
    </row>
    <row r="105" spans="2:6">
      <c r="B105" s="63" t="s">
        <v>93</v>
      </c>
      <c r="C105" s="64"/>
      <c r="D105" s="64"/>
      <c r="E105" s="64"/>
      <c r="F105" s="64"/>
    </row>
    <row r="106" spans="2:6">
      <c r="B106" s="63" t="s">
        <v>94</v>
      </c>
      <c r="C106" s="64"/>
      <c r="D106" s="64"/>
      <c r="E106" s="64"/>
      <c r="F106" s="64"/>
    </row>
    <row r="107" spans="2:6">
      <c r="B107" s="63" t="s">
        <v>95</v>
      </c>
      <c r="C107" s="64"/>
      <c r="D107" s="64"/>
      <c r="E107" s="64"/>
      <c r="F107" s="64"/>
    </row>
    <row r="108" spans="2:6">
      <c r="B108" s="63"/>
      <c r="C108" s="64"/>
      <c r="D108" s="64"/>
      <c r="E108" s="64"/>
      <c r="F108" s="64"/>
    </row>
    <row r="109" spans="2:6">
      <c r="B109" s="63"/>
      <c r="C109" s="64"/>
      <c r="D109" s="64"/>
      <c r="E109" s="64"/>
      <c r="F109" s="64"/>
    </row>
    <row r="110" spans="2:6">
      <c r="B110" s="65" t="s">
        <v>96</v>
      </c>
      <c r="C110" s="66"/>
      <c r="D110" s="66"/>
      <c r="E110" s="66"/>
      <c r="F110" s="66"/>
    </row>
    <row r="114" spans="2:2">
      <c r="B114" s="67" t="s">
        <v>97</v>
      </c>
    </row>
    <row r="115" spans="2:2">
      <c r="B115" s="67" t="s">
        <v>98</v>
      </c>
    </row>
  </sheetData>
  <mergeCells count="103">
    <mergeCell ref="C98:E98"/>
    <mergeCell ref="B99:E99"/>
    <mergeCell ref="B100:E100"/>
    <mergeCell ref="B101:E101"/>
    <mergeCell ref="B102:E102"/>
    <mergeCell ref="B103:E103"/>
    <mergeCell ref="C92:E92"/>
    <mergeCell ref="C93:E93"/>
    <mergeCell ref="C94:E94"/>
    <mergeCell ref="C95:E95"/>
    <mergeCell ref="C96:E96"/>
    <mergeCell ref="C97:E97"/>
    <mergeCell ref="B83:C83"/>
    <mergeCell ref="B84:C84"/>
    <mergeCell ref="B85:C87"/>
    <mergeCell ref="B88:E88"/>
    <mergeCell ref="B90:F90"/>
    <mergeCell ref="B91:E91"/>
    <mergeCell ref="B77:C77"/>
    <mergeCell ref="D77:E77"/>
    <mergeCell ref="B78:E78"/>
    <mergeCell ref="B80:F80"/>
    <mergeCell ref="B81:C81"/>
    <mergeCell ref="B82:C82"/>
    <mergeCell ref="B74:C74"/>
    <mergeCell ref="D74:E74"/>
    <mergeCell ref="B75:C75"/>
    <mergeCell ref="D75:E75"/>
    <mergeCell ref="B76:C76"/>
    <mergeCell ref="D76:E76"/>
    <mergeCell ref="B67:C67"/>
    <mergeCell ref="B68:C68"/>
    <mergeCell ref="B69:C69"/>
    <mergeCell ref="B70:D70"/>
    <mergeCell ref="B72:F72"/>
    <mergeCell ref="B73:C73"/>
    <mergeCell ref="B61:F61"/>
    <mergeCell ref="B62:C62"/>
    <mergeCell ref="B63:C63"/>
    <mergeCell ref="B64:C64"/>
    <mergeCell ref="B65:C65"/>
    <mergeCell ref="B66:C66"/>
    <mergeCell ref="B54:C54"/>
    <mergeCell ref="B55:C55"/>
    <mergeCell ref="B56:C56"/>
    <mergeCell ref="B57:C57"/>
    <mergeCell ref="B58:C58"/>
    <mergeCell ref="B59:D59"/>
    <mergeCell ref="B49:C49"/>
    <mergeCell ref="D49:E49"/>
    <mergeCell ref="B50:C50"/>
    <mergeCell ref="D50:E50"/>
    <mergeCell ref="B51:E51"/>
    <mergeCell ref="B53:F53"/>
    <mergeCell ref="B43:C43"/>
    <mergeCell ref="B44:D44"/>
    <mergeCell ref="B46:F46"/>
    <mergeCell ref="B47:C47"/>
    <mergeCell ref="D47:E47"/>
    <mergeCell ref="B48:C48"/>
    <mergeCell ref="D48:E48"/>
    <mergeCell ref="B36:C36"/>
    <mergeCell ref="B37:C37"/>
    <mergeCell ref="B38:D38"/>
    <mergeCell ref="B40:C40"/>
    <mergeCell ref="B41:C41"/>
    <mergeCell ref="B42:C42"/>
    <mergeCell ref="B30:C30"/>
    <mergeCell ref="B31:C31"/>
    <mergeCell ref="B32:C32"/>
    <mergeCell ref="B33:C33"/>
    <mergeCell ref="B34:C34"/>
    <mergeCell ref="B35:C35"/>
    <mergeCell ref="B24:C24"/>
    <mergeCell ref="B25:C25"/>
    <mergeCell ref="B26:C26"/>
    <mergeCell ref="B27:D27"/>
    <mergeCell ref="B29:C29"/>
    <mergeCell ref="B16:C16"/>
    <mergeCell ref="B17:C17"/>
    <mergeCell ref="B18:C18"/>
    <mergeCell ref="B19:C19"/>
    <mergeCell ref="B20:C20"/>
    <mergeCell ref="B21:D21"/>
    <mergeCell ref="B14:F14"/>
    <mergeCell ref="B15:F15"/>
    <mergeCell ref="C9:D9"/>
    <mergeCell ref="E9:F9"/>
    <mergeCell ref="C10:D10"/>
    <mergeCell ref="E10:F10"/>
    <mergeCell ref="C11:D11"/>
    <mergeCell ref="E11:F11"/>
    <mergeCell ref="B23:F23"/>
    <mergeCell ref="D1:E1"/>
    <mergeCell ref="B2:F3"/>
    <mergeCell ref="B4:F4"/>
    <mergeCell ref="B5:F5"/>
    <mergeCell ref="B6:F6"/>
    <mergeCell ref="B8:F8"/>
    <mergeCell ref="C12:D12"/>
    <mergeCell ref="E12:F12"/>
    <mergeCell ref="C13:D13"/>
    <mergeCell ref="E13:F13"/>
  </mergeCells>
  <pageMargins left="0.511811024" right="0.511811024" top="1.07" bottom="0.78" header="0.19" footer="0.76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BFBA6-FF60-40D4-9075-9F351679F91A}">
  <dimension ref="B1:O115"/>
  <sheetViews>
    <sheetView view="pageBreakPreview" topLeftCell="B1" zoomScale="60" zoomScaleNormal="100" workbookViewId="0">
      <selection activeCell="P27" sqref="P27"/>
    </sheetView>
  </sheetViews>
  <sheetFormatPr defaultRowHeight="23.25"/>
  <cols>
    <col min="1" max="1" width="5.7109375" style="1" customWidth="1"/>
    <col min="2" max="2" width="5.28515625" style="1" bestFit="1" customWidth="1"/>
    <col min="3" max="3" width="14.28515625" style="1" bestFit="1" customWidth="1"/>
    <col min="4" max="4" width="102" style="1" customWidth="1"/>
    <col min="5" max="5" width="20.7109375" style="1" bestFit="1" customWidth="1"/>
    <col min="6" max="6" width="32.5703125" style="1" customWidth="1"/>
    <col min="7" max="16384" width="9.140625" style="1"/>
  </cols>
  <sheetData>
    <row r="1" spans="2:6" ht="27" thickBot="1">
      <c r="D1" s="74" t="s">
        <v>104</v>
      </c>
      <c r="E1" s="74"/>
    </row>
    <row r="2" spans="2:6">
      <c r="B2" s="75" t="s">
        <v>105</v>
      </c>
      <c r="C2" s="76"/>
      <c r="D2" s="76"/>
      <c r="E2" s="76"/>
      <c r="F2" s="77"/>
    </row>
    <row r="3" spans="2:6" ht="37.5" customHeight="1" thickBot="1">
      <c r="B3" s="78"/>
      <c r="C3" s="79"/>
      <c r="D3" s="79"/>
      <c r="E3" s="79"/>
      <c r="F3" s="80"/>
    </row>
    <row r="4" spans="2:6">
      <c r="B4" s="81" t="s">
        <v>0</v>
      </c>
      <c r="C4" s="82"/>
      <c r="D4" s="82"/>
      <c r="E4" s="82"/>
      <c r="F4" s="83"/>
    </row>
    <row r="5" spans="2:6">
      <c r="B5" s="84" t="s">
        <v>1</v>
      </c>
      <c r="C5" s="85"/>
      <c r="D5" s="85"/>
      <c r="E5" s="85"/>
      <c r="F5" s="86"/>
    </row>
    <row r="6" spans="2:6">
      <c r="B6" s="84" t="s">
        <v>2</v>
      </c>
      <c r="C6" s="85"/>
      <c r="D6" s="85"/>
      <c r="E6" s="85"/>
      <c r="F6" s="86"/>
    </row>
    <row r="7" spans="2:6">
      <c r="B7" s="2"/>
      <c r="C7" s="2"/>
      <c r="D7" s="2"/>
      <c r="E7" s="2"/>
      <c r="F7" s="2"/>
    </row>
    <row r="8" spans="2:6">
      <c r="B8" s="87" t="s">
        <v>3</v>
      </c>
      <c r="C8" s="88"/>
      <c r="D8" s="88"/>
      <c r="E8" s="88"/>
      <c r="F8" s="89"/>
    </row>
    <row r="9" spans="2:6">
      <c r="B9" s="3" t="s">
        <v>4</v>
      </c>
      <c r="C9" s="84" t="s">
        <v>5</v>
      </c>
      <c r="D9" s="86"/>
      <c r="E9" s="90"/>
      <c r="F9" s="91"/>
    </row>
    <row r="10" spans="2:6">
      <c r="B10" s="3" t="s">
        <v>6</v>
      </c>
      <c r="C10" s="84" t="s">
        <v>7</v>
      </c>
      <c r="D10" s="86"/>
      <c r="E10" s="90"/>
      <c r="F10" s="91"/>
    </row>
    <row r="11" spans="2:6">
      <c r="B11" s="3" t="s">
        <v>8</v>
      </c>
      <c r="C11" s="84" t="s">
        <v>9</v>
      </c>
      <c r="D11" s="86"/>
      <c r="E11" s="90"/>
      <c r="F11" s="91"/>
    </row>
    <row r="12" spans="2:6">
      <c r="B12" s="3" t="s">
        <v>10</v>
      </c>
      <c r="C12" s="84" t="s">
        <v>11</v>
      </c>
      <c r="D12" s="86"/>
      <c r="E12" s="90"/>
      <c r="F12" s="91"/>
    </row>
    <row r="13" spans="2:6">
      <c r="B13" s="3" t="s">
        <v>12</v>
      </c>
      <c r="C13" s="84" t="s">
        <v>13</v>
      </c>
      <c r="D13" s="86"/>
      <c r="E13" s="90"/>
      <c r="F13" s="91"/>
    </row>
    <row r="14" spans="2:6" ht="27" thickBot="1">
      <c r="B14" s="92"/>
      <c r="C14" s="92"/>
      <c r="D14" s="92"/>
      <c r="E14" s="92"/>
      <c r="F14" s="92"/>
    </row>
    <row r="15" spans="2:6">
      <c r="B15" s="93" t="s">
        <v>14</v>
      </c>
      <c r="C15" s="94"/>
      <c r="D15" s="94"/>
      <c r="E15" s="94"/>
      <c r="F15" s="95"/>
    </row>
    <row r="16" spans="2:6">
      <c r="B16" s="107">
        <v>1</v>
      </c>
      <c r="C16" s="108"/>
      <c r="D16" s="4" t="s">
        <v>15</v>
      </c>
      <c r="E16" s="4" t="s">
        <v>16</v>
      </c>
      <c r="F16" s="5" t="s">
        <v>17</v>
      </c>
    </row>
    <row r="17" spans="2:15">
      <c r="B17" s="109"/>
      <c r="C17" s="110"/>
      <c r="D17" s="6" t="s">
        <v>102</v>
      </c>
      <c r="E17" s="7">
        <v>2</v>
      </c>
      <c r="F17" s="8"/>
    </row>
    <row r="18" spans="2:15">
      <c r="B18" s="101" t="s">
        <v>4</v>
      </c>
      <c r="C18" s="102"/>
      <c r="D18" s="6" t="s">
        <v>101</v>
      </c>
      <c r="E18" s="69"/>
      <c r="F18" s="68">
        <f>E17*E18</f>
        <v>0</v>
      </c>
    </row>
    <row r="19" spans="2:15" ht="26.25">
      <c r="B19" s="109" t="s">
        <v>6</v>
      </c>
      <c r="C19" s="110"/>
      <c r="D19" s="6" t="s">
        <v>18</v>
      </c>
      <c r="E19" s="9"/>
      <c r="F19" s="10"/>
      <c r="N19" s="11"/>
      <c r="O19" s="11"/>
    </row>
    <row r="20" spans="2:15">
      <c r="B20" s="109" t="s">
        <v>22</v>
      </c>
      <c r="C20" s="110"/>
      <c r="D20" s="6" t="s">
        <v>23</v>
      </c>
      <c r="E20" s="9"/>
      <c r="F20" s="10"/>
    </row>
    <row r="21" spans="2:15" ht="24" thickBot="1">
      <c r="B21" s="103" t="s">
        <v>24</v>
      </c>
      <c r="C21" s="104"/>
      <c r="D21" s="104"/>
      <c r="E21" s="12"/>
      <c r="F21" s="13">
        <f>SUM(F18:F20)</f>
        <v>0</v>
      </c>
    </row>
    <row r="22" spans="2:15" ht="24.75" thickTop="1" thickBot="1">
      <c r="B22" s="14"/>
      <c r="C22" s="15"/>
      <c r="D22" s="15"/>
      <c r="E22" s="15"/>
      <c r="F22" s="16"/>
    </row>
    <row r="23" spans="2:15" ht="24" thickTop="1">
      <c r="B23" s="96" t="s">
        <v>25</v>
      </c>
      <c r="C23" s="97"/>
      <c r="D23" s="97"/>
      <c r="E23" s="97"/>
      <c r="F23" s="98"/>
    </row>
    <row r="24" spans="2:15">
      <c r="B24" s="99">
        <v>2</v>
      </c>
      <c r="C24" s="100"/>
      <c r="D24" s="17" t="s">
        <v>26</v>
      </c>
      <c r="E24" s="17" t="s">
        <v>27</v>
      </c>
      <c r="F24" s="18" t="s">
        <v>17</v>
      </c>
    </row>
    <row r="25" spans="2:15">
      <c r="B25" s="101" t="s">
        <v>4</v>
      </c>
      <c r="C25" s="102"/>
      <c r="D25" s="6" t="s">
        <v>28</v>
      </c>
      <c r="E25" s="19">
        <v>8.3299999999999999E-2</v>
      </c>
      <c r="F25" s="20">
        <f>E25*F21</f>
        <v>0</v>
      </c>
    </row>
    <row r="26" spans="2:15">
      <c r="B26" s="101" t="s">
        <v>6</v>
      </c>
      <c r="C26" s="102"/>
      <c r="D26" s="6" t="s">
        <v>29</v>
      </c>
      <c r="E26" s="19">
        <v>2.7699999999999999E-2</v>
      </c>
      <c r="F26" s="20">
        <f>E26*F21</f>
        <v>0</v>
      </c>
    </row>
    <row r="27" spans="2:15" ht="24" thickBot="1">
      <c r="B27" s="103" t="s">
        <v>30</v>
      </c>
      <c r="C27" s="104"/>
      <c r="D27" s="104"/>
      <c r="E27" s="21"/>
      <c r="F27" s="22">
        <f>SUM(F25:F26)</f>
        <v>0</v>
      </c>
    </row>
    <row r="28" spans="2:15" ht="24.75" thickTop="1" thickBot="1">
      <c r="B28" s="14"/>
      <c r="C28" s="23"/>
      <c r="D28" s="15"/>
      <c r="E28" s="15"/>
      <c r="F28" s="16"/>
    </row>
    <row r="29" spans="2:15" ht="24" thickTop="1">
      <c r="B29" s="105"/>
      <c r="C29" s="106"/>
      <c r="D29" s="24" t="s">
        <v>31</v>
      </c>
      <c r="E29" s="24" t="s">
        <v>27</v>
      </c>
      <c r="F29" s="25" t="s">
        <v>17</v>
      </c>
    </row>
    <row r="30" spans="2:15">
      <c r="B30" s="111" t="s">
        <v>4</v>
      </c>
      <c r="C30" s="112"/>
      <c r="D30" s="26" t="s">
        <v>32</v>
      </c>
      <c r="E30" s="27">
        <v>0.2</v>
      </c>
      <c r="F30" s="28">
        <f>E30*F21</f>
        <v>0</v>
      </c>
    </row>
    <row r="31" spans="2:15">
      <c r="B31" s="111" t="s">
        <v>6</v>
      </c>
      <c r="C31" s="112"/>
      <c r="D31" s="26" t="s">
        <v>33</v>
      </c>
      <c r="E31" s="27">
        <v>2.5000000000000001E-2</v>
      </c>
      <c r="F31" s="28">
        <f>F21*E31</f>
        <v>0</v>
      </c>
    </row>
    <row r="32" spans="2:15">
      <c r="B32" s="111" t="s">
        <v>8</v>
      </c>
      <c r="C32" s="112"/>
      <c r="D32" s="26" t="s">
        <v>34</v>
      </c>
      <c r="E32" s="54"/>
      <c r="F32" s="28">
        <f>E32*F21</f>
        <v>0</v>
      </c>
    </row>
    <row r="33" spans="2:6">
      <c r="B33" s="111" t="s">
        <v>10</v>
      </c>
      <c r="C33" s="112"/>
      <c r="D33" s="26" t="s">
        <v>35</v>
      </c>
      <c r="E33" s="27">
        <v>1.4999999999999999E-2</v>
      </c>
      <c r="F33" s="28">
        <f>E33*F21</f>
        <v>0</v>
      </c>
    </row>
    <row r="34" spans="2:6">
      <c r="B34" s="111" t="s">
        <v>12</v>
      </c>
      <c r="C34" s="112"/>
      <c r="D34" s="26" t="s">
        <v>36</v>
      </c>
      <c r="E34" s="27">
        <v>0.01</v>
      </c>
      <c r="F34" s="28">
        <f>E34*F21</f>
        <v>0</v>
      </c>
    </row>
    <row r="35" spans="2:6">
      <c r="B35" s="111" t="s">
        <v>20</v>
      </c>
      <c r="C35" s="112"/>
      <c r="D35" s="26" t="s">
        <v>37</v>
      </c>
      <c r="E35" s="27">
        <v>6.0000000000000001E-3</v>
      </c>
      <c r="F35" s="28">
        <f>E35*F21</f>
        <v>0</v>
      </c>
    </row>
    <row r="36" spans="2:6">
      <c r="B36" s="111" t="s">
        <v>21</v>
      </c>
      <c r="C36" s="112"/>
      <c r="D36" s="26" t="s">
        <v>38</v>
      </c>
      <c r="E36" s="27">
        <v>2E-3</v>
      </c>
      <c r="F36" s="28">
        <f>E36*F21</f>
        <v>0</v>
      </c>
    </row>
    <row r="37" spans="2:6">
      <c r="B37" s="111" t="s">
        <v>22</v>
      </c>
      <c r="C37" s="112"/>
      <c r="D37" s="26" t="s">
        <v>39</v>
      </c>
      <c r="E37" s="27">
        <v>0.08</v>
      </c>
      <c r="F37" s="28">
        <f>E37*F21</f>
        <v>0</v>
      </c>
    </row>
    <row r="38" spans="2:6" ht="24" thickBot="1">
      <c r="B38" s="113" t="s">
        <v>40</v>
      </c>
      <c r="C38" s="114"/>
      <c r="D38" s="114"/>
      <c r="E38" s="29">
        <f>SUM(E30:E37)</f>
        <v>0.33800000000000002</v>
      </c>
      <c r="F38" s="30">
        <f>SUM(F30:F37)</f>
        <v>0</v>
      </c>
    </row>
    <row r="39" spans="2:6" ht="24.75" thickTop="1" thickBot="1">
      <c r="B39" s="14"/>
      <c r="C39" s="15"/>
      <c r="D39" s="15"/>
      <c r="E39" s="15"/>
      <c r="F39" s="16"/>
    </row>
    <row r="40" spans="2:6" ht="24" thickTop="1">
      <c r="B40" s="115"/>
      <c r="C40" s="116"/>
      <c r="D40" s="31" t="s">
        <v>41</v>
      </c>
      <c r="E40" s="31" t="s">
        <v>42</v>
      </c>
      <c r="F40" s="32" t="s">
        <v>17</v>
      </c>
    </row>
    <row r="41" spans="2:6">
      <c r="B41" s="109" t="s">
        <v>4</v>
      </c>
      <c r="C41" s="110"/>
      <c r="D41" s="6" t="s">
        <v>43</v>
      </c>
      <c r="E41" s="33"/>
      <c r="F41" s="20">
        <f>ROUND((E41*4)*15-(0.06*F18),2)</f>
        <v>0</v>
      </c>
    </row>
    <row r="42" spans="2:6" ht="24" thickBot="1">
      <c r="B42" s="109" t="s">
        <v>6</v>
      </c>
      <c r="C42" s="110"/>
      <c r="D42" s="6" t="s">
        <v>44</v>
      </c>
      <c r="E42" s="33"/>
      <c r="F42" s="20">
        <f>ROUND((E42*15)-((E42*15)*0.2),2)</f>
        <v>0</v>
      </c>
    </row>
    <row r="43" spans="2:6">
      <c r="B43" s="109" t="s">
        <v>8</v>
      </c>
      <c r="C43" s="110"/>
      <c r="D43" s="6" t="s">
        <v>23</v>
      </c>
      <c r="E43" s="33"/>
      <c r="F43" s="20"/>
    </row>
    <row r="44" spans="2:6" ht="24" thickBot="1">
      <c r="B44" s="103" t="s">
        <v>45</v>
      </c>
      <c r="C44" s="104"/>
      <c r="D44" s="104"/>
      <c r="E44" s="12"/>
      <c r="F44" s="22">
        <f>SUM(F41:F43)</f>
        <v>0</v>
      </c>
    </row>
    <row r="45" spans="2:6" ht="24.75" thickTop="1" thickBot="1">
      <c r="B45" s="14"/>
      <c r="C45" s="15"/>
      <c r="D45" s="15"/>
      <c r="E45" s="15"/>
      <c r="F45" s="16"/>
    </row>
    <row r="46" spans="2:6" ht="24" thickTop="1">
      <c r="B46" s="120" t="s">
        <v>46</v>
      </c>
      <c r="C46" s="121"/>
      <c r="D46" s="121"/>
      <c r="E46" s="121"/>
      <c r="F46" s="122"/>
    </row>
    <row r="47" spans="2:6">
      <c r="B47" s="99"/>
      <c r="C47" s="100"/>
      <c r="D47" s="123" t="s">
        <v>47</v>
      </c>
      <c r="E47" s="123"/>
      <c r="F47" s="18" t="s">
        <v>17</v>
      </c>
    </row>
    <row r="48" spans="2:6">
      <c r="B48" s="101" t="s">
        <v>48</v>
      </c>
      <c r="C48" s="102"/>
      <c r="D48" s="117" t="s">
        <v>49</v>
      </c>
      <c r="E48" s="117"/>
      <c r="F48" s="20">
        <f>F27</f>
        <v>0</v>
      </c>
    </row>
    <row r="49" spans="2:6">
      <c r="B49" s="101" t="s">
        <v>50</v>
      </c>
      <c r="C49" s="102"/>
      <c r="D49" s="117" t="s">
        <v>51</v>
      </c>
      <c r="E49" s="117"/>
      <c r="F49" s="20">
        <f>F38</f>
        <v>0</v>
      </c>
    </row>
    <row r="50" spans="2:6">
      <c r="B50" s="101" t="s">
        <v>52</v>
      </c>
      <c r="C50" s="102"/>
      <c r="D50" s="117" t="s">
        <v>53</v>
      </c>
      <c r="E50" s="117"/>
      <c r="F50" s="20">
        <f>F44</f>
        <v>0</v>
      </c>
    </row>
    <row r="51" spans="2:6" ht="24" thickBot="1">
      <c r="B51" s="118" t="s">
        <v>54</v>
      </c>
      <c r="C51" s="119"/>
      <c r="D51" s="119"/>
      <c r="E51" s="119"/>
      <c r="F51" s="22">
        <f>SUM(F48:F50)</f>
        <v>0</v>
      </c>
    </row>
    <row r="52" spans="2:6" ht="24.75" thickTop="1" thickBot="1">
      <c r="B52" s="14"/>
      <c r="C52" s="15"/>
      <c r="D52" s="15"/>
      <c r="E52" s="15"/>
      <c r="F52" s="16"/>
    </row>
    <row r="53" spans="2:6" ht="24" thickTop="1">
      <c r="B53" s="96" t="s">
        <v>55</v>
      </c>
      <c r="C53" s="97"/>
      <c r="D53" s="97"/>
      <c r="E53" s="97"/>
      <c r="F53" s="98"/>
    </row>
    <row r="54" spans="2:6">
      <c r="B54" s="124">
        <v>3</v>
      </c>
      <c r="C54" s="125"/>
      <c r="D54" s="34" t="s">
        <v>56</v>
      </c>
      <c r="E54" s="34" t="s">
        <v>27</v>
      </c>
      <c r="F54" s="35" t="s">
        <v>17</v>
      </c>
    </row>
    <row r="55" spans="2:6">
      <c r="B55" s="126" t="s">
        <v>4</v>
      </c>
      <c r="C55" s="127"/>
      <c r="D55" s="36" t="s">
        <v>57</v>
      </c>
      <c r="E55" s="37">
        <v>1.9400000000000001E-2</v>
      </c>
      <c r="F55" s="38">
        <f>E55*F21</f>
        <v>0</v>
      </c>
    </row>
    <row r="56" spans="2:6">
      <c r="B56" s="126" t="s">
        <v>6</v>
      </c>
      <c r="C56" s="127"/>
      <c r="D56" s="36" t="s">
        <v>58</v>
      </c>
      <c r="E56" s="37">
        <v>4.5999999999999999E-3</v>
      </c>
      <c r="F56" s="38">
        <f>E56*F21</f>
        <v>0</v>
      </c>
    </row>
    <row r="57" spans="2:6">
      <c r="B57" s="126" t="s">
        <v>8</v>
      </c>
      <c r="C57" s="127"/>
      <c r="D57" s="36" t="s">
        <v>59</v>
      </c>
      <c r="E57" s="37">
        <v>8.0000000000000004E-4</v>
      </c>
      <c r="F57" s="38">
        <f>E57*F21</f>
        <v>0</v>
      </c>
    </row>
    <row r="58" spans="2:6">
      <c r="B58" s="126" t="s">
        <v>10</v>
      </c>
      <c r="C58" s="127"/>
      <c r="D58" s="36" t="s">
        <v>60</v>
      </c>
      <c r="E58" s="37">
        <v>3.2000000000000001E-2</v>
      </c>
      <c r="F58" s="38">
        <f>E58*F21</f>
        <v>0</v>
      </c>
    </row>
    <row r="59" spans="2:6" ht="24" thickBot="1">
      <c r="B59" s="128" t="s">
        <v>61</v>
      </c>
      <c r="C59" s="129"/>
      <c r="D59" s="129"/>
      <c r="E59" s="39">
        <f>SUM(E55:E58)</f>
        <v>5.6800000000000003E-2</v>
      </c>
      <c r="F59" s="40">
        <f>SUM(F55:F58)</f>
        <v>0</v>
      </c>
    </row>
    <row r="60" spans="2:6" ht="24.75" thickTop="1" thickBot="1">
      <c r="B60" s="14"/>
      <c r="C60" s="15"/>
      <c r="D60" s="15"/>
      <c r="E60" s="15"/>
      <c r="F60" s="16"/>
    </row>
    <row r="61" spans="2:6" ht="24" thickTop="1">
      <c r="B61" s="96" t="s">
        <v>62</v>
      </c>
      <c r="C61" s="97"/>
      <c r="D61" s="97"/>
      <c r="E61" s="97"/>
      <c r="F61" s="98"/>
    </row>
    <row r="62" spans="2:6">
      <c r="B62" s="124">
        <v>4</v>
      </c>
      <c r="C62" s="125"/>
      <c r="D62" s="34" t="s">
        <v>63</v>
      </c>
      <c r="E62" s="34" t="s">
        <v>27</v>
      </c>
      <c r="F62" s="35" t="s">
        <v>17</v>
      </c>
    </row>
    <row r="63" spans="2:6">
      <c r="B63" s="126" t="s">
        <v>4</v>
      </c>
      <c r="C63" s="127"/>
      <c r="D63" s="36" t="s">
        <v>64</v>
      </c>
      <c r="E63" s="37">
        <v>9.0749999999999997E-2</v>
      </c>
      <c r="F63" s="38">
        <f>E63*F21</f>
        <v>0</v>
      </c>
    </row>
    <row r="64" spans="2:6">
      <c r="B64" s="126" t="s">
        <v>6</v>
      </c>
      <c r="C64" s="127"/>
      <c r="D64" s="36" t="s">
        <v>65</v>
      </c>
      <c r="E64" s="37">
        <v>1.66E-2</v>
      </c>
      <c r="F64" s="38">
        <f>E64*F21</f>
        <v>0</v>
      </c>
    </row>
    <row r="65" spans="2:6">
      <c r="B65" s="126" t="s">
        <v>8</v>
      </c>
      <c r="C65" s="127"/>
      <c r="D65" s="36" t="s">
        <v>66</v>
      </c>
      <c r="E65" s="37">
        <v>5.9999999999999995E-4</v>
      </c>
      <c r="F65" s="38">
        <f>E65*F21</f>
        <v>0</v>
      </c>
    </row>
    <row r="66" spans="2:6">
      <c r="B66" s="126" t="s">
        <v>10</v>
      </c>
      <c r="C66" s="127"/>
      <c r="D66" s="36" t="s">
        <v>67</v>
      </c>
      <c r="E66" s="37">
        <v>2.8E-3</v>
      </c>
      <c r="F66" s="38">
        <f>E66*F21</f>
        <v>0</v>
      </c>
    </row>
    <row r="67" spans="2:6">
      <c r="B67" s="126" t="s">
        <v>12</v>
      </c>
      <c r="C67" s="127"/>
      <c r="D67" s="36" t="s">
        <v>68</v>
      </c>
      <c r="E67" s="37">
        <v>2.7000000000000001E-3</v>
      </c>
      <c r="F67" s="38">
        <f>E67*F21</f>
        <v>0</v>
      </c>
    </row>
    <row r="68" spans="2:6">
      <c r="B68" s="134"/>
      <c r="C68" s="135"/>
      <c r="D68" s="36" t="s">
        <v>69</v>
      </c>
      <c r="E68" s="37"/>
      <c r="F68" s="38">
        <f>SUM(F63:F67)</f>
        <v>0</v>
      </c>
    </row>
    <row r="69" spans="2:6">
      <c r="B69" s="126" t="s">
        <v>20</v>
      </c>
      <c r="C69" s="127"/>
      <c r="D69" s="36" t="s">
        <v>70</v>
      </c>
      <c r="E69" s="37">
        <f>E38</f>
        <v>0.33800000000000002</v>
      </c>
      <c r="F69" s="38">
        <f>F68*E69</f>
        <v>0</v>
      </c>
    </row>
    <row r="70" spans="2:6" ht="24" thickBot="1">
      <c r="B70" s="136" t="s">
        <v>71</v>
      </c>
      <c r="C70" s="137"/>
      <c r="D70" s="137"/>
      <c r="E70" s="39"/>
      <c r="F70" s="40">
        <f>SUM(F68:F69)</f>
        <v>0</v>
      </c>
    </row>
    <row r="71" spans="2:6" ht="24.75" thickTop="1" thickBot="1">
      <c r="B71" s="14"/>
      <c r="C71" s="15"/>
      <c r="D71" s="15"/>
      <c r="E71" s="15"/>
      <c r="F71" s="16"/>
    </row>
    <row r="72" spans="2:6" ht="24" thickTop="1">
      <c r="B72" s="138" t="s">
        <v>72</v>
      </c>
      <c r="C72" s="139"/>
      <c r="D72" s="139"/>
      <c r="E72" s="139"/>
      <c r="F72" s="140"/>
    </row>
    <row r="73" spans="2:6">
      <c r="B73" s="141">
        <v>5</v>
      </c>
      <c r="C73" s="142"/>
      <c r="D73" s="41" t="s">
        <v>73</v>
      </c>
      <c r="E73" s="41"/>
      <c r="F73" s="42" t="s">
        <v>17</v>
      </c>
    </row>
    <row r="74" spans="2:6">
      <c r="B74" s="130" t="s">
        <v>4</v>
      </c>
      <c r="C74" s="131"/>
      <c r="D74" s="84" t="s">
        <v>74</v>
      </c>
      <c r="E74" s="86"/>
      <c r="F74" s="43">
        <v>0</v>
      </c>
    </row>
    <row r="75" spans="2:6">
      <c r="B75" s="130" t="s">
        <v>6</v>
      </c>
      <c r="C75" s="131"/>
      <c r="D75" s="84" t="s">
        <v>75</v>
      </c>
      <c r="E75" s="86"/>
      <c r="F75" s="43">
        <v>0</v>
      </c>
    </row>
    <row r="76" spans="2:6">
      <c r="B76" s="132" t="s">
        <v>8</v>
      </c>
      <c r="C76" s="133"/>
      <c r="D76" s="84" t="s">
        <v>76</v>
      </c>
      <c r="E76" s="86"/>
      <c r="F76" s="43">
        <v>0</v>
      </c>
    </row>
    <row r="77" spans="2:6">
      <c r="B77" s="132" t="s">
        <v>10</v>
      </c>
      <c r="C77" s="133"/>
      <c r="D77" s="84" t="s">
        <v>77</v>
      </c>
      <c r="E77" s="86"/>
      <c r="F77" s="43">
        <v>0</v>
      </c>
    </row>
    <row r="78" spans="2:6" ht="24" thickBot="1">
      <c r="B78" s="153" t="s">
        <v>78</v>
      </c>
      <c r="C78" s="154"/>
      <c r="D78" s="154"/>
      <c r="E78" s="155"/>
      <c r="F78" s="44"/>
    </row>
    <row r="79" spans="2:6" ht="24" thickBot="1">
      <c r="B79" s="45"/>
      <c r="C79" s="46"/>
      <c r="D79" s="46"/>
      <c r="E79" s="46"/>
      <c r="F79" s="47">
        <f>SUM(F74:F78)</f>
        <v>0</v>
      </c>
    </row>
    <row r="80" spans="2:6">
      <c r="B80" s="156" t="s">
        <v>79</v>
      </c>
      <c r="C80" s="157"/>
      <c r="D80" s="157"/>
      <c r="E80" s="157"/>
      <c r="F80" s="158"/>
    </row>
    <row r="81" spans="2:6">
      <c r="B81" s="159">
        <v>6</v>
      </c>
      <c r="C81" s="160"/>
      <c r="D81" s="48" t="s">
        <v>80</v>
      </c>
      <c r="E81" s="48" t="s">
        <v>27</v>
      </c>
      <c r="F81" s="49" t="s">
        <v>17</v>
      </c>
    </row>
    <row r="82" spans="2:6">
      <c r="B82" s="143" t="s">
        <v>4</v>
      </c>
      <c r="C82" s="144"/>
      <c r="D82" s="50" t="s">
        <v>81</v>
      </c>
      <c r="E82" s="51"/>
      <c r="F82" s="52">
        <f>(F21+F51+F59+F70+F79)*E82</f>
        <v>0</v>
      </c>
    </row>
    <row r="83" spans="2:6">
      <c r="B83" s="143" t="s">
        <v>6</v>
      </c>
      <c r="C83" s="144"/>
      <c r="D83" s="53" t="s">
        <v>82</v>
      </c>
      <c r="E83" s="51"/>
      <c r="F83" s="52">
        <f>(F21+F51+F59+F70+F79)*E83</f>
        <v>0</v>
      </c>
    </row>
    <row r="84" spans="2:6">
      <c r="B84" s="143" t="s">
        <v>8</v>
      </c>
      <c r="C84" s="144"/>
      <c r="D84" s="53" t="s">
        <v>83</v>
      </c>
      <c r="E84" s="54"/>
      <c r="F84" s="52"/>
    </row>
    <row r="85" spans="2:6">
      <c r="B85" s="143"/>
      <c r="C85" s="144"/>
      <c r="D85" s="26" t="s">
        <v>84</v>
      </c>
      <c r="E85" s="51"/>
      <c r="F85" s="52">
        <f>(F83+F82+F79+F70+F59+F51+F21)*E85</f>
        <v>0</v>
      </c>
    </row>
    <row r="86" spans="2:6">
      <c r="B86" s="143"/>
      <c r="C86" s="144"/>
      <c r="D86" s="26" t="s">
        <v>85</v>
      </c>
      <c r="E86" s="51"/>
      <c r="F86" s="52">
        <f>(F83+F82+F79+F70+F59+F51+F21)*E86</f>
        <v>0</v>
      </c>
    </row>
    <row r="87" spans="2:6">
      <c r="B87" s="143"/>
      <c r="C87" s="144"/>
      <c r="D87" s="26" t="s">
        <v>86</v>
      </c>
      <c r="E87" s="51"/>
      <c r="F87" s="52">
        <f>(F83+F82+F79+F70+F59+F51+F21)*E87</f>
        <v>0</v>
      </c>
    </row>
    <row r="88" spans="2:6" ht="24" thickBot="1">
      <c r="B88" s="145" t="s">
        <v>87</v>
      </c>
      <c r="C88" s="146"/>
      <c r="D88" s="146"/>
      <c r="E88" s="147"/>
      <c r="F88" s="30">
        <f>SUM(F82:F87)</f>
        <v>0</v>
      </c>
    </row>
    <row r="89" spans="2:6" ht="24.75" thickTop="1" thickBot="1">
      <c r="B89" s="14"/>
      <c r="C89" s="15"/>
      <c r="D89" s="15"/>
      <c r="E89" s="15"/>
      <c r="F89" s="16"/>
    </row>
    <row r="90" spans="2:6" ht="24" thickTop="1">
      <c r="B90" s="148" t="s">
        <v>88</v>
      </c>
      <c r="C90" s="149"/>
      <c r="D90" s="149"/>
      <c r="E90" s="149"/>
      <c r="F90" s="150"/>
    </row>
    <row r="91" spans="2:6">
      <c r="B91" s="151" t="s">
        <v>89</v>
      </c>
      <c r="C91" s="152"/>
      <c r="D91" s="152"/>
      <c r="E91" s="152"/>
      <c r="F91" s="55" t="s">
        <v>17</v>
      </c>
    </row>
    <row r="92" spans="2:6">
      <c r="B92" s="56" t="s">
        <v>4</v>
      </c>
      <c r="C92" s="171" t="s">
        <v>14</v>
      </c>
      <c r="D92" s="171"/>
      <c r="E92" s="171"/>
      <c r="F92" s="52">
        <f>F21</f>
        <v>0</v>
      </c>
    </row>
    <row r="93" spans="2:6">
      <c r="B93" s="56" t="s">
        <v>6</v>
      </c>
      <c r="C93" s="171" t="s">
        <v>25</v>
      </c>
      <c r="D93" s="171"/>
      <c r="E93" s="171"/>
      <c r="F93" s="52">
        <f>F51</f>
        <v>0</v>
      </c>
    </row>
    <row r="94" spans="2:6">
      <c r="B94" s="56" t="s">
        <v>8</v>
      </c>
      <c r="C94" s="171" t="s">
        <v>55</v>
      </c>
      <c r="D94" s="171"/>
      <c r="E94" s="171"/>
      <c r="F94" s="52">
        <f>F59</f>
        <v>0</v>
      </c>
    </row>
    <row r="95" spans="2:6">
      <c r="B95" s="56" t="s">
        <v>10</v>
      </c>
      <c r="C95" s="171" t="s">
        <v>62</v>
      </c>
      <c r="D95" s="171"/>
      <c r="E95" s="171"/>
      <c r="F95" s="52">
        <f>F70</f>
        <v>0</v>
      </c>
    </row>
    <row r="96" spans="2:6">
      <c r="B96" s="56" t="s">
        <v>12</v>
      </c>
      <c r="C96" s="171" t="s">
        <v>72</v>
      </c>
      <c r="D96" s="171"/>
      <c r="E96" s="171"/>
      <c r="F96" s="52">
        <f>F79</f>
        <v>0</v>
      </c>
    </row>
    <row r="97" spans="2:6">
      <c r="B97" s="56"/>
      <c r="C97" s="172" t="s">
        <v>90</v>
      </c>
      <c r="D97" s="173"/>
      <c r="E97" s="174"/>
      <c r="F97" s="52">
        <f>SUM(F92:F96)</f>
        <v>0</v>
      </c>
    </row>
    <row r="98" spans="2:6" ht="24" thickBot="1">
      <c r="B98" s="57" t="s">
        <v>20</v>
      </c>
      <c r="C98" s="161" t="s">
        <v>79</v>
      </c>
      <c r="D98" s="161"/>
      <c r="E98" s="161"/>
      <c r="F98" s="58">
        <f>F88</f>
        <v>0</v>
      </c>
    </row>
    <row r="99" spans="2:6" ht="24" thickBot="1">
      <c r="B99" s="162" t="s">
        <v>91</v>
      </c>
      <c r="C99" s="163"/>
      <c r="D99" s="163"/>
      <c r="E99" s="164"/>
      <c r="F99" s="59">
        <f>SUM(F97:F98)</f>
        <v>0</v>
      </c>
    </row>
    <row r="100" spans="2:6" ht="24" thickBot="1">
      <c r="B100" s="165" t="s">
        <v>99</v>
      </c>
      <c r="C100" s="166"/>
      <c r="D100" s="166"/>
      <c r="E100" s="167"/>
      <c r="F100" s="73">
        <v>2</v>
      </c>
    </row>
    <row r="101" spans="2:6" ht="24" thickBot="1">
      <c r="B101" s="165" t="s">
        <v>100</v>
      </c>
      <c r="C101" s="166"/>
      <c r="D101" s="166"/>
      <c r="E101" s="167"/>
      <c r="F101" s="59">
        <f>F99*F100</f>
        <v>0</v>
      </c>
    </row>
    <row r="102" spans="2:6" ht="24" thickBot="1">
      <c r="B102" s="165" t="s">
        <v>103</v>
      </c>
      <c r="C102" s="166"/>
      <c r="D102" s="166"/>
      <c r="E102" s="167"/>
      <c r="F102" s="59">
        <f>F101*12</f>
        <v>0</v>
      </c>
    </row>
    <row r="103" spans="2:6" ht="67.5" customHeight="1" thickBot="1">
      <c r="B103" s="168" t="s">
        <v>92</v>
      </c>
      <c r="C103" s="169"/>
      <c r="D103" s="169"/>
      <c r="E103" s="170"/>
      <c r="F103" s="60">
        <f>F101*24</f>
        <v>0</v>
      </c>
    </row>
    <row r="104" spans="2:6">
      <c r="B104" s="61"/>
      <c r="C104" s="61"/>
      <c r="D104" s="61"/>
      <c r="E104" s="61"/>
      <c r="F104" s="62"/>
    </row>
    <row r="105" spans="2:6">
      <c r="B105" s="63" t="s">
        <v>93</v>
      </c>
      <c r="C105" s="64"/>
      <c r="D105" s="64"/>
      <c r="E105" s="64"/>
      <c r="F105" s="64"/>
    </row>
    <row r="106" spans="2:6">
      <c r="B106" s="63" t="s">
        <v>94</v>
      </c>
      <c r="C106" s="64"/>
      <c r="D106" s="64"/>
      <c r="E106" s="64"/>
      <c r="F106" s="64"/>
    </row>
    <row r="107" spans="2:6">
      <c r="B107" s="63" t="s">
        <v>95</v>
      </c>
      <c r="C107" s="64"/>
      <c r="D107" s="64"/>
      <c r="E107" s="64"/>
      <c r="F107" s="64"/>
    </row>
    <row r="108" spans="2:6">
      <c r="B108" s="63"/>
      <c r="C108" s="64"/>
      <c r="D108" s="64"/>
      <c r="E108" s="64"/>
      <c r="F108" s="64"/>
    </row>
    <row r="109" spans="2:6">
      <c r="B109" s="63"/>
      <c r="C109" s="64"/>
      <c r="D109" s="64"/>
      <c r="E109" s="64"/>
      <c r="F109" s="64"/>
    </row>
    <row r="110" spans="2:6">
      <c r="B110" s="65" t="s">
        <v>96</v>
      </c>
      <c r="C110" s="66"/>
      <c r="D110" s="66"/>
      <c r="E110" s="66"/>
      <c r="F110" s="66"/>
    </row>
    <row r="114" spans="2:2">
      <c r="B114" s="67" t="s">
        <v>97</v>
      </c>
    </row>
    <row r="115" spans="2:2">
      <c r="B115" s="67" t="s">
        <v>98</v>
      </c>
    </row>
  </sheetData>
  <mergeCells count="103">
    <mergeCell ref="D1:E1"/>
    <mergeCell ref="B2:F3"/>
    <mergeCell ref="B4:F4"/>
    <mergeCell ref="B5:F5"/>
    <mergeCell ref="B6:F6"/>
    <mergeCell ref="B8:F8"/>
    <mergeCell ref="C9:D9"/>
    <mergeCell ref="E9:F9"/>
    <mergeCell ref="B100:E100"/>
    <mergeCell ref="C13:D13"/>
    <mergeCell ref="E13:F13"/>
    <mergeCell ref="B14:F14"/>
    <mergeCell ref="B15:F15"/>
    <mergeCell ref="B16:C16"/>
    <mergeCell ref="B17:C17"/>
    <mergeCell ref="C10:D10"/>
    <mergeCell ref="E10:F10"/>
    <mergeCell ref="C11:D11"/>
    <mergeCell ref="E11:F11"/>
    <mergeCell ref="C12:D12"/>
    <mergeCell ref="E12:F12"/>
    <mergeCell ref="B20:C20"/>
    <mergeCell ref="B21:D21"/>
    <mergeCell ref="B23:F23"/>
    <mergeCell ref="B24:C24"/>
    <mergeCell ref="B18:C18"/>
    <mergeCell ref="B19:C19"/>
    <mergeCell ref="B32:C32"/>
    <mergeCell ref="B33:C33"/>
    <mergeCell ref="B34:C34"/>
    <mergeCell ref="B35:C35"/>
    <mergeCell ref="B36:C36"/>
    <mergeCell ref="B37:C37"/>
    <mergeCell ref="B25:C25"/>
    <mergeCell ref="B26:C26"/>
    <mergeCell ref="B27:D27"/>
    <mergeCell ref="B29:C29"/>
    <mergeCell ref="B30:C30"/>
    <mergeCell ref="B31:C31"/>
    <mergeCell ref="B46:F46"/>
    <mergeCell ref="B47:C47"/>
    <mergeCell ref="D47:E47"/>
    <mergeCell ref="B48:C48"/>
    <mergeCell ref="D48:E48"/>
    <mergeCell ref="B49:C49"/>
    <mergeCell ref="D49:E49"/>
    <mergeCell ref="B38:D38"/>
    <mergeCell ref="B40:C40"/>
    <mergeCell ref="B41:C41"/>
    <mergeCell ref="B42:C42"/>
    <mergeCell ref="B43:C43"/>
    <mergeCell ref="B44:D44"/>
    <mergeCell ref="B56:C56"/>
    <mergeCell ref="B57:C57"/>
    <mergeCell ref="B58:C58"/>
    <mergeCell ref="B59:D59"/>
    <mergeCell ref="B61:F61"/>
    <mergeCell ref="B62:C62"/>
    <mergeCell ref="B50:C50"/>
    <mergeCell ref="D50:E50"/>
    <mergeCell ref="B51:E51"/>
    <mergeCell ref="B53:F53"/>
    <mergeCell ref="B54:C54"/>
    <mergeCell ref="B55:C55"/>
    <mergeCell ref="B69:C69"/>
    <mergeCell ref="B70:D70"/>
    <mergeCell ref="B72:F72"/>
    <mergeCell ref="B73:C73"/>
    <mergeCell ref="B74:C74"/>
    <mergeCell ref="D74:E74"/>
    <mergeCell ref="B63:C63"/>
    <mergeCell ref="B64:C64"/>
    <mergeCell ref="B65:C65"/>
    <mergeCell ref="B66:C66"/>
    <mergeCell ref="B67:C67"/>
    <mergeCell ref="B68:C68"/>
    <mergeCell ref="B78:E78"/>
    <mergeCell ref="B80:F80"/>
    <mergeCell ref="B81:C81"/>
    <mergeCell ref="B82:C82"/>
    <mergeCell ref="B83:C83"/>
    <mergeCell ref="B84:C84"/>
    <mergeCell ref="B75:C75"/>
    <mergeCell ref="D75:E75"/>
    <mergeCell ref="B76:C76"/>
    <mergeCell ref="D76:E76"/>
    <mergeCell ref="B77:C77"/>
    <mergeCell ref="D77:E77"/>
    <mergeCell ref="B103:E103"/>
    <mergeCell ref="C94:E94"/>
    <mergeCell ref="C95:E95"/>
    <mergeCell ref="C96:E96"/>
    <mergeCell ref="C97:E97"/>
    <mergeCell ref="C98:E98"/>
    <mergeCell ref="B99:E99"/>
    <mergeCell ref="B85:C87"/>
    <mergeCell ref="B88:E88"/>
    <mergeCell ref="B90:F90"/>
    <mergeCell ref="B91:E91"/>
    <mergeCell ref="C92:E92"/>
    <mergeCell ref="C93:E93"/>
    <mergeCell ref="B101:E101"/>
    <mergeCell ref="B102:E102"/>
  </mergeCells>
  <pageMargins left="0.511811024" right="0.511811024" top="0.78740157499999996" bottom="0.78740157499999996" header="0.31496062000000002" footer="0.31496062000000002"/>
  <pageSetup paperSize="9" scale="49" orientation="portrait" r:id="rId1"/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4CAFC-9C89-4E21-B238-CA536F662553}">
  <dimension ref="B1:O116"/>
  <sheetViews>
    <sheetView view="pageBreakPreview" topLeftCell="A34" zoomScale="60" zoomScaleNormal="100" workbookViewId="0">
      <selection activeCell="J53" sqref="J53"/>
    </sheetView>
  </sheetViews>
  <sheetFormatPr defaultRowHeight="23.25"/>
  <cols>
    <col min="1" max="1" width="5.7109375" style="1" customWidth="1"/>
    <col min="2" max="2" width="5.28515625" style="1" bestFit="1" customWidth="1"/>
    <col min="3" max="3" width="14.28515625" style="1" bestFit="1" customWidth="1"/>
    <col min="4" max="4" width="102" style="1" customWidth="1"/>
    <col min="5" max="5" width="20.7109375" style="1" bestFit="1" customWidth="1"/>
    <col min="6" max="6" width="32.5703125" style="1" customWidth="1"/>
    <col min="7" max="16384" width="9.140625" style="1"/>
  </cols>
  <sheetData>
    <row r="1" spans="2:6" ht="27" thickBot="1">
      <c r="D1" s="74" t="s">
        <v>104</v>
      </c>
      <c r="E1" s="74"/>
    </row>
    <row r="2" spans="2:6">
      <c r="B2" s="75" t="s">
        <v>106</v>
      </c>
      <c r="C2" s="76"/>
      <c r="D2" s="76"/>
      <c r="E2" s="76"/>
      <c r="F2" s="77"/>
    </row>
    <row r="3" spans="2:6" ht="37.5" customHeight="1" thickBot="1">
      <c r="B3" s="78"/>
      <c r="C3" s="79"/>
      <c r="D3" s="79"/>
      <c r="E3" s="79"/>
      <c r="F3" s="80"/>
    </row>
    <row r="4" spans="2:6">
      <c r="B4" s="81" t="s">
        <v>0</v>
      </c>
      <c r="C4" s="82"/>
      <c r="D4" s="82"/>
      <c r="E4" s="82"/>
      <c r="F4" s="83"/>
    </row>
    <row r="5" spans="2:6">
      <c r="B5" s="84" t="s">
        <v>1</v>
      </c>
      <c r="C5" s="85"/>
      <c r="D5" s="85"/>
      <c r="E5" s="85"/>
      <c r="F5" s="86"/>
    </row>
    <row r="6" spans="2:6">
      <c r="B6" s="84" t="s">
        <v>2</v>
      </c>
      <c r="C6" s="85"/>
      <c r="D6" s="85"/>
      <c r="E6" s="85"/>
      <c r="F6" s="86"/>
    </row>
    <row r="7" spans="2:6">
      <c r="B7" s="2"/>
      <c r="C7" s="2"/>
      <c r="D7" s="2"/>
      <c r="E7" s="2"/>
      <c r="F7" s="2"/>
    </row>
    <row r="8" spans="2:6">
      <c r="B8" s="87" t="s">
        <v>3</v>
      </c>
      <c r="C8" s="88"/>
      <c r="D8" s="88"/>
      <c r="E8" s="88"/>
      <c r="F8" s="89"/>
    </row>
    <row r="9" spans="2:6">
      <c r="B9" s="3" t="s">
        <v>4</v>
      </c>
      <c r="C9" s="84" t="s">
        <v>5</v>
      </c>
      <c r="D9" s="86"/>
      <c r="E9" s="90"/>
      <c r="F9" s="91"/>
    </row>
    <row r="10" spans="2:6">
      <c r="B10" s="3" t="s">
        <v>6</v>
      </c>
      <c r="C10" s="84" t="s">
        <v>7</v>
      </c>
      <c r="D10" s="86"/>
      <c r="E10" s="90"/>
      <c r="F10" s="91"/>
    </row>
    <row r="11" spans="2:6">
      <c r="B11" s="3" t="s">
        <v>8</v>
      </c>
      <c r="C11" s="84" t="s">
        <v>9</v>
      </c>
      <c r="D11" s="86"/>
      <c r="E11" s="90"/>
      <c r="F11" s="91"/>
    </row>
    <row r="12" spans="2:6">
      <c r="B12" s="3" t="s">
        <v>10</v>
      </c>
      <c r="C12" s="84" t="s">
        <v>11</v>
      </c>
      <c r="D12" s="86"/>
      <c r="E12" s="90"/>
      <c r="F12" s="91"/>
    </row>
    <row r="13" spans="2:6">
      <c r="B13" s="3" t="s">
        <v>12</v>
      </c>
      <c r="C13" s="84" t="s">
        <v>13</v>
      </c>
      <c r="D13" s="86"/>
      <c r="E13" s="90"/>
      <c r="F13" s="91"/>
    </row>
    <row r="14" spans="2:6" ht="27" thickBot="1">
      <c r="B14" s="92"/>
      <c r="C14" s="92"/>
      <c r="D14" s="92"/>
      <c r="E14" s="92"/>
      <c r="F14" s="92"/>
    </row>
    <row r="15" spans="2:6">
      <c r="B15" s="93" t="s">
        <v>14</v>
      </c>
      <c r="C15" s="94"/>
      <c r="D15" s="94"/>
      <c r="E15" s="94"/>
      <c r="F15" s="95"/>
    </row>
    <row r="16" spans="2:6">
      <c r="B16" s="107">
        <v>1</v>
      </c>
      <c r="C16" s="108"/>
      <c r="D16" s="4" t="s">
        <v>15</v>
      </c>
      <c r="E16" s="4" t="s">
        <v>16</v>
      </c>
      <c r="F16" s="5" t="s">
        <v>17</v>
      </c>
    </row>
    <row r="17" spans="2:15">
      <c r="B17" s="109"/>
      <c r="C17" s="110"/>
      <c r="D17" s="6" t="s">
        <v>102</v>
      </c>
      <c r="E17" s="7">
        <v>2</v>
      </c>
      <c r="F17" s="8"/>
    </row>
    <row r="18" spans="2:15">
      <c r="B18" s="101" t="s">
        <v>4</v>
      </c>
      <c r="C18" s="102"/>
      <c r="D18" s="6" t="s">
        <v>101</v>
      </c>
      <c r="E18" s="69"/>
      <c r="F18" s="68">
        <f>E17*E18</f>
        <v>0</v>
      </c>
    </row>
    <row r="19" spans="2:15" ht="26.25">
      <c r="B19" s="109" t="s">
        <v>6</v>
      </c>
      <c r="C19" s="110"/>
      <c r="D19" s="6" t="s">
        <v>18</v>
      </c>
      <c r="E19" s="9"/>
      <c r="F19" s="10"/>
      <c r="N19" s="11"/>
      <c r="O19" s="11"/>
    </row>
    <row r="20" spans="2:15">
      <c r="B20" s="109" t="s">
        <v>8</v>
      </c>
      <c r="C20" s="110"/>
      <c r="D20" s="6" t="s">
        <v>19</v>
      </c>
      <c r="E20" s="9"/>
      <c r="F20" s="10">
        <f>ROUND((((((F18/220)*1.5)*0.2)*7)*15),2)</f>
        <v>0</v>
      </c>
    </row>
    <row r="21" spans="2:15">
      <c r="B21" s="109" t="s">
        <v>10</v>
      </c>
      <c r="C21" s="110"/>
      <c r="D21" s="6" t="s">
        <v>23</v>
      </c>
      <c r="E21" s="9"/>
      <c r="F21" s="10"/>
    </row>
    <row r="22" spans="2:15" ht="24" thickBot="1">
      <c r="B22" s="103" t="s">
        <v>24</v>
      </c>
      <c r="C22" s="104"/>
      <c r="D22" s="104"/>
      <c r="E22" s="12"/>
      <c r="F22" s="13">
        <f>SUM(F18:F21)</f>
        <v>0</v>
      </c>
    </row>
    <row r="23" spans="2:15" ht="24.75" thickTop="1" thickBot="1">
      <c r="B23" s="14"/>
      <c r="C23" s="15"/>
      <c r="D23" s="15"/>
      <c r="E23" s="15"/>
      <c r="F23" s="16"/>
    </row>
    <row r="24" spans="2:15" ht="24" thickTop="1">
      <c r="B24" s="96" t="s">
        <v>25</v>
      </c>
      <c r="C24" s="97"/>
      <c r="D24" s="97"/>
      <c r="E24" s="97"/>
      <c r="F24" s="98"/>
    </row>
    <row r="25" spans="2:15">
      <c r="B25" s="99">
        <v>2</v>
      </c>
      <c r="C25" s="100"/>
      <c r="D25" s="17" t="s">
        <v>26</v>
      </c>
      <c r="E25" s="17" t="s">
        <v>27</v>
      </c>
      <c r="F25" s="18" t="s">
        <v>17</v>
      </c>
    </row>
    <row r="26" spans="2:15">
      <c r="B26" s="101" t="s">
        <v>4</v>
      </c>
      <c r="C26" s="102"/>
      <c r="D26" s="6" t="s">
        <v>28</v>
      </c>
      <c r="E26" s="19">
        <v>8.3299999999999999E-2</v>
      </c>
      <c r="F26" s="20">
        <f>E26*F22</f>
        <v>0</v>
      </c>
    </row>
    <row r="27" spans="2:15">
      <c r="B27" s="101" t="s">
        <v>6</v>
      </c>
      <c r="C27" s="102"/>
      <c r="D27" s="6" t="s">
        <v>29</v>
      </c>
      <c r="E27" s="19">
        <v>2.7699999999999999E-2</v>
      </c>
      <c r="F27" s="20">
        <f>E27*F22</f>
        <v>0</v>
      </c>
    </row>
    <row r="28" spans="2:15">
      <c r="B28" s="103" t="s">
        <v>30</v>
      </c>
      <c r="C28" s="104"/>
      <c r="D28" s="104"/>
      <c r="E28" s="21"/>
      <c r="F28" s="22">
        <f>SUM(F26:F27)</f>
        <v>0</v>
      </c>
    </row>
    <row r="29" spans="2:15">
      <c r="B29" s="14"/>
      <c r="C29" s="23"/>
      <c r="D29" s="15"/>
      <c r="E29" s="15"/>
      <c r="F29" s="16"/>
    </row>
    <row r="30" spans="2:15">
      <c r="B30" s="105"/>
      <c r="C30" s="106"/>
      <c r="D30" s="24" t="s">
        <v>31</v>
      </c>
      <c r="E30" s="24" t="s">
        <v>27</v>
      </c>
      <c r="F30" s="25" t="s">
        <v>17</v>
      </c>
    </row>
    <row r="31" spans="2:15">
      <c r="B31" s="111" t="s">
        <v>4</v>
      </c>
      <c r="C31" s="112"/>
      <c r="D31" s="26" t="s">
        <v>32</v>
      </c>
      <c r="E31" s="27">
        <v>0.2</v>
      </c>
      <c r="F31" s="28">
        <f>E31*F22</f>
        <v>0</v>
      </c>
    </row>
    <row r="32" spans="2:15">
      <c r="B32" s="111" t="s">
        <v>6</v>
      </c>
      <c r="C32" s="112"/>
      <c r="D32" s="26" t="s">
        <v>33</v>
      </c>
      <c r="E32" s="27">
        <v>2.5000000000000001E-2</v>
      </c>
      <c r="F32" s="28">
        <f>F22*E32</f>
        <v>0</v>
      </c>
    </row>
    <row r="33" spans="2:6">
      <c r="B33" s="111" t="s">
        <v>8</v>
      </c>
      <c r="C33" s="112"/>
      <c r="D33" s="26" t="s">
        <v>34</v>
      </c>
      <c r="E33" s="54"/>
      <c r="F33" s="28">
        <f>E33*F22</f>
        <v>0</v>
      </c>
    </row>
    <row r="34" spans="2:6">
      <c r="B34" s="111" t="s">
        <v>10</v>
      </c>
      <c r="C34" s="112"/>
      <c r="D34" s="26" t="s">
        <v>35</v>
      </c>
      <c r="E34" s="27">
        <v>1.4999999999999999E-2</v>
      </c>
      <c r="F34" s="28">
        <f>E34*F22</f>
        <v>0</v>
      </c>
    </row>
    <row r="35" spans="2:6">
      <c r="B35" s="111" t="s">
        <v>12</v>
      </c>
      <c r="C35" s="112"/>
      <c r="D35" s="26" t="s">
        <v>36</v>
      </c>
      <c r="E35" s="27">
        <v>0.01</v>
      </c>
      <c r="F35" s="28">
        <f>E35*F22</f>
        <v>0</v>
      </c>
    </row>
    <row r="36" spans="2:6">
      <c r="B36" s="111" t="s">
        <v>20</v>
      </c>
      <c r="C36" s="112"/>
      <c r="D36" s="26" t="s">
        <v>37</v>
      </c>
      <c r="E36" s="27">
        <v>6.0000000000000001E-3</v>
      </c>
      <c r="F36" s="28">
        <f>E36*F22</f>
        <v>0</v>
      </c>
    </row>
    <row r="37" spans="2:6">
      <c r="B37" s="111" t="s">
        <v>21</v>
      </c>
      <c r="C37" s="112"/>
      <c r="D37" s="26" t="s">
        <v>38</v>
      </c>
      <c r="E37" s="27">
        <v>2E-3</v>
      </c>
      <c r="F37" s="28">
        <f>E37*F22</f>
        <v>0</v>
      </c>
    </row>
    <row r="38" spans="2:6">
      <c r="B38" s="111" t="s">
        <v>22</v>
      </c>
      <c r="C38" s="112"/>
      <c r="D38" s="26" t="s">
        <v>39</v>
      </c>
      <c r="E38" s="27">
        <v>0.08</v>
      </c>
      <c r="F38" s="28">
        <f>E38*F22</f>
        <v>0</v>
      </c>
    </row>
    <row r="39" spans="2:6" ht="24" thickBot="1">
      <c r="B39" s="113" t="s">
        <v>40</v>
      </c>
      <c r="C39" s="114"/>
      <c r="D39" s="114"/>
      <c r="E39" s="70">
        <f>SUM(E31:E38)</f>
        <v>0.33800000000000002</v>
      </c>
      <c r="F39" s="30">
        <f>SUM(F31:F38)</f>
        <v>0</v>
      </c>
    </row>
    <row r="40" spans="2:6" ht="24.75" thickTop="1" thickBot="1">
      <c r="B40" s="14"/>
      <c r="C40" s="15"/>
      <c r="D40" s="15"/>
      <c r="E40" s="15"/>
      <c r="F40" s="16"/>
    </row>
    <row r="41" spans="2:6" ht="24" thickTop="1">
      <c r="B41" s="115"/>
      <c r="C41" s="116"/>
      <c r="D41" s="31" t="s">
        <v>41</v>
      </c>
      <c r="E41" s="31" t="s">
        <v>42</v>
      </c>
      <c r="F41" s="32" t="s">
        <v>17</v>
      </c>
    </row>
    <row r="42" spans="2:6">
      <c r="B42" s="109" t="s">
        <v>4</v>
      </c>
      <c r="C42" s="110"/>
      <c r="D42" s="6" t="s">
        <v>43</v>
      </c>
      <c r="E42" s="33"/>
      <c r="F42" s="20">
        <f>ROUND((E42*4)*15-(0.06*F18),2)</f>
        <v>0</v>
      </c>
    </row>
    <row r="43" spans="2:6">
      <c r="B43" s="109" t="s">
        <v>6</v>
      </c>
      <c r="C43" s="110"/>
      <c r="D43" s="6" t="s">
        <v>44</v>
      </c>
      <c r="E43" s="33"/>
      <c r="F43" s="20">
        <f>ROUND((E43*15)-((E43*15)*0.2),2)</f>
        <v>0</v>
      </c>
    </row>
    <row r="44" spans="2:6">
      <c r="B44" s="109" t="s">
        <v>8</v>
      </c>
      <c r="C44" s="110"/>
      <c r="D44" s="6" t="s">
        <v>23</v>
      </c>
      <c r="E44" s="33"/>
      <c r="F44" s="20"/>
    </row>
    <row r="45" spans="2:6" ht="24" thickBot="1">
      <c r="B45" s="103" t="s">
        <v>45</v>
      </c>
      <c r="C45" s="104"/>
      <c r="D45" s="104"/>
      <c r="E45" s="12"/>
      <c r="F45" s="22">
        <f>SUM(F42:F44)</f>
        <v>0</v>
      </c>
    </row>
    <row r="46" spans="2:6" ht="24.75" thickTop="1" thickBot="1">
      <c r="B46" s="14"/>
      <c r="C46" s="15"/>
      <c r="D46" s="15"/>
      <c r="E46" s="15"/>
      <c r="F46" s="16"/>
    </row>
    <row r="47" spans="2:6" ht="24" thickTop="1">
      <c r="B47" s="120" t="s">
        <v>46</v>
      </c>
      <c r="C47" s="121"/>
      <c r="D47" s="121"/>
      <c r="E47" s="121"/>
      <c r="F47" s="122"/>
    </row>
    <row r="48" spans="2:6">
      <c r="B48" s="99"/>
      <c r="C48" s="100"/>
      <c r="D48" s="123" t="s">
        <v>47</v>
      </c>
      <c r="E48" s="123"/>
      <c r="F48" s="18" t="s">
        <v>17</v>
      </c>
    </row>
    <row r="49" spans="2:6">
      <c r="B49" s="101" t="s">
        <v>48</v>
      </c>
      <c r="C49" s="102"/>
      <c r="D49" s="117" t="s">
        <v>49</v>
      </c>
      <c r="E49" s="117"/>
      <c r="F49" s="20">
        <f>F28</f>
        <v>0</v>
      </c>
    </row>
    <row r="50" spans="2:6">
      <c r="B50" s="101" t="s">
        <v>50</v>
      </c>
      <c r="C50" s="102"/>
      <c r="D50" s="117" t="s">
        <v>51</v>
      </c>
      <c r="E50" s="117"/>
      <c r="F50" s="20">
        <f>F39</f>
        <v>0</v>
      </c>
    </row>
    <row r="51" spans="2:6">
      <c r="B51" s="101" t="s">
        <v>52</v>
      </c>
      <c r="C51" s="102"/>
      <c r="D51" s="117" t="s">
        <v>53</v>
      </c>
      <c r="E51" s="117"/>
      <c r="F51" s="20">
        <f>F45</f>
        <v>0</v>
      </c>
    </row>
    <row r="52" spans="2:6" ht="24" thickBot="1">
      <c r="B52" s="118" t="s">
        <v>54</v>
      </c>
      <c r="C52" s="119"/>
      <c r="D52" s="119"/>
      <c r="E52" s="119"/>
      <c r="F52" s="22">
        <f>SUM(F49:F51)</f>
        <v>0</v>
      </c>
    </row>
    <row r="53" spans="2:6" ht="24.75" thickTop="1" thickBot="1">
      <c r="B53" s="14"/>
      <c r="C53" s="15"/>
      <c r="D53" s="15"/>
      <c r="E53" s="15"/>
      <c r="F53" s="16"/>
    </row>
    <row r="54" spans="2:6" ht="24" thickTop="1">
      <c r="B54" s="96" t="s">
        <v>55</v>
      </c>
      <c r="C54" s="97"/>
      <c r="D54" s="97"/>
      <c r="E54" s="97"/>
      <c r="F54" s="98"/>
    </row>
    <row r="55" spans="2:6">
      <c r="B55" s="124">
        <v>3</v>
      </c>
      <c r="C55" s="125"/>
      <c r="D55" s="34" t="s">
        <v>56</v>
      </c>
      <c r="E55" s="34" t="s">
        <v>27</v>
      </c>
      <c r="F55" s="35" t="s">
        <v>17</v>
      </c>
    </row>
    <row r="56" spans="2:6">
      <c r="B56" s="126" t="s">
        <v>4</v>
      </c>
      <c r="C56" s="127"/>
      <c r="D56" s="36" t="s">
        <v>57</v>
      </c>
      <c r="E56" s="37">
        <v>1.9400000000000001E-2</v>
      </c>
      <c r="F56" s="38">
        <f>E56*F22</f>
        <v>0</v>
      </c>
    </row>
    <row r="57" spans="2:6">
      <c r="B57" s="126" t="s">
        <v>6</v>
      </c>
      <c r="C57" s="127"/>
      <c r="D57" s="36" t="s">
        <v>58</v>
      </c>
      <c r="E57" s="37">
        <v>4.5999999999999999E-3</v>
      </c>
      <c r="F57" s="38">
        <f>E57*F22</f>
        <v>0</v>
      </c>
    </row>
    <row r="58" spans="2:6">
      <c r="B58" s="126" t="s">
        <v>8</v>
      </c>
      <c r="C58" s="127"/>
      <c r="D58" s="36" t="s">
        <v>59</v>
      </c>
      <c r="E58" s="37">
        <v>8.0000000000000004E-4</v>
      </c>
      <c r="F58" s="38">
        <f>E58*F22</f>
        <v>0</v>
      </c>
    </row>
    <row r="59" spans="2:6">
      <c r="B59" s="126" t="s">
        <v>10</v>
      </c>
      <c r="C59" s="127"/>
      <c r="D59" s="36" t="s">
        <v>60</v>
      </c>
      <c r="E59" s="37">
        <v>3.2000000000000001E-2</v>
      </c>
      <c r="F59" s="38">
        <f>E59*F22</f>
        <v>0</v>
      </c>
    </row>
    <row r="60" spans="2:6" ht="24" thickBot="1">
      <c r="B60" s="128" t="s">
        <v>61</v>
      </c>
      <c r="C60" s="129"/>
      <c r="D60" s="129"/>
      <c r="E60" s="39">
        <f>SUM(E56:E59)</f>
        <v>5.6800000000000003E-2</v>
      </c>
      <c r="F60" s="40">
        <f>SUM(F56:F59)</f>
        <v>0</v>
      </c>
    </row>
    <row r="61" spans="2:6" ht="24.75" thickTop="1" thickBot="1">
      <c r="B61" s="14"/>
      <c r="C61" s="15"/>
      <c r="D61" s="15"/>
      <c r="E61" s="15"/>
      <c r="F61" s="16"/>
    </row>
    <row r="62" spans="2:6" ht="24" thickTop="1">
      <c r="B62" s="96" t="s">
        <v>62</v>
      </c>
      <c r="C62" s="97"/>
      <c r="D62" s="97"/>
      <c r="E62" s="97"/>
      <c r="F62" s="98"/>
    </row>
    <row r="63" spans="2:6">
      <c r="B63" s="124">
        <v>4</v>
      </c>
      <c r="C63" s="125"/>
      <c r="D63" s="34" t="s">
        <v>63</v>
      </c>
      <c r="E63" s="34" t="s">
        <v>27</v>
      </c>
      <c r="F63" s="35" t="s">
        <v>17</v>
      </c>
    </row>
    <row r="64" spans="2:6">
      <c r="B64" s="126" t="s">
        <v>4</v>
      </c>
      <c r="C64" s="127"/>
      <c r="D64" s="36" t="s">
        <v>64</v>
      </c>
      <c r="E64" s="37">
        <v>9.0749999999999997E-2</v>
      </c>
      <c r="F64" s="38">
        <f>E64*F22</f>
        <v>0</v>
      </c>
    </row>
    <row r="65" spans="2:6">
      <c r="B65" s="126" t="s">
        <v>6</v>
      </c>
      <c r="C65" s="127"/>
      <c r="D65" s="36" t="s">
        <v>65</v>
      </c>
      <c r="E65" s="37">
        <v>1.66E-2</v>
      </c>
      <c r="F65" s="38">
        <f>E65*F22</f>
        <v>0</v>
      </c>
    </row>
    <row r="66" spans="2:6">
      <c r="B66" s="126" t="s">
        <v>8</v>
      </c>
      <c r="C66" s="127"/>
      <c r="D66" s="36" t="s">
        <v>66</v>
      </c>
      <c r="E66" s="37">
        <v>5.9999999999999995E-4</v>
      </c>
      <c r="F66" s="38">
        <f>E66*F22</f>
        <v>0</v>
      </c>
    </row>
    <row r="67" spans="2:6">
      <c r="B67" s="126" t="s">
        <v>10</v>
      </c>
      <c r="C67" s="127"/>
      <c r="D67" s="36" t="s">
        <v>67</v>
      </c>
      <c r="E67" s="37">
        <v>2.8E-3</v>
      </c>
      <c r="F67" s="38">
        <f>E67*F22</f>
        <v>0</v>
      </c>
    </row>
    <row r="68" spans="2:6">
      <c r="B68" s="126" t="s">
        <v>12</v>
      </c>
      <c r="C68" s="127"/>
      <c r="D68" s="36" t="s">
        <v>68</v>
      </c>
      <c r="E68" s="37">
        <v>2.7000000000000001E-3</v>
      </c>
      <c r="F68" s="38">
        <f>E68*F22</f>
        <v>0</v>
      </c>
    </row>
    <row r="69" spans="2:6">
      <c r="B69" s="134"/>
      <c r="C69" s="135"/>
      <c r="D69" s="36" t="s">
        <v>69</v>
      </c>
      <c r="E69" s="37"/>
      <c r="F69" s="38">
        <f>SUM(F64:F68)</f>
        <v>0</v>
      </c>
    </row>
    <row r="70" spans="2:6">
      <c r="B70" s="126" t="s">
        <v>20</v>
      </c>
      <c r="C70" s="127"/>
      <c r="D70" s="36" t="s">
        <v>70</v>
      </c>
      <c r="E70" s="37">
        <f>E39</f>
        <v>0.33800000000000002</v>
      </c>
      <c r="F70" s="38">
        <f>F69*E70</f>
        <v>0</v>
      </c>
    </row>
    <row r="71" spans="2:6" ht="24" thickBot="1">
      <c r="B71" s="136" t="s">
        <v>71</v>
      </c>
      <c r="C71" s="137"/>
      <c r="D71" s="137"/>
      <c r="E71" s="39"/>
      <c r="F71" s="40">
        <f>SUM(F69:F70)</f>
        <v>0</v>
      </c>
    </row>
    <row r="72" spans="2:6" ht="24.75" thickTop="1" thickBot="1">
      <c r="B72" s="14"/>
      <c r="C72" s="15"/>
      <c r="D72" s="15"/>
      <c r="E72" s="15"/>
      <c r="F72" s="16"/>
    </row>
    <row r="73" spans="2:6" ht="24" thickTop="1">
      <c r="B73" s="138" t="s">
        <v>72</v>
      </c>
      <c r="C73" s="139"/>
      <c r="D73" s="139"/>
      <c r="E73" s="139"/>
      <c r="F73" s="140"/>
    </row>
    <row r="74" spans="2:6">
      <c r="B74" s="141">
        <v>5</v>
      </c>
      <c r="C74" s="142"/>
      <c r="D74" s="41" t="s">
        <v>73</v>
      </c>
      <c r="E74" s="41"/>
      <c r="F74" s="42" t="s">
        <v>17</v>
      </c>
    </row>
    <row r="75" spans="2:6">
      <c r="B75" s="130" t="s">
        <v>4</v>
      </c>
      <c r="C75" s="131"/>
      <c r="D75" s="84" t="s">
        <v>74</v>
      </c>
      <c r="E75" s="86"/>
      <c r="F75" s="43"/>
    </row>
    <row r="76" spans="2:6">
      <c r="B76" s="130" t="s">
        <v>6</v>
      </c>
      <c r="C76" s="131"/>
      <c r="D76" s="84" t="s">
        <v>75</v>
      </c>
      <c r="E76" s="86"/>
      <c r="F76" s="43"/>
    </row>
    <row r="77" spans="2:6">
      <c r="B77" s="132" t="s">
        <v>8</v>
      </c>
      <c r="C77" s="133"/>
      <c r="D77" s="84" t="s">
        <v>76</v>
      </c>
      <c r="E77" s="86"/>
      <c r="F77" s="43"/>
    </row>
    <row r="78" spans="2:6">
      <c r="B78" s="132" t="s">
        <v>10</v>
      </c>
      <c r="C78" s="133"/>
      <c r="D78" s="84" t="s">
        <v>77</v>
      </c>
      <c r="E78" s="86"/>
      <c r="F78" s="43">
        <v>0</v>
      </c>
    </row>
    <row r="79" spans="2:6" ht="24" thickBot="1">
      <c r="B79" s="153" t="s">
        <v>78</v>
      </c>
      <c r="C79" s="154"/>
      <c r="D79" s="154"/>
      <c r="E79" s="155"/>
      <c r="F79" s="44"/>
    </row>
    <row r="80" spans="2:6" ht="24" thickBot="1">
      <c r="B80" s="45"/>
      <c r="C80" s="46"/>
      <c r="D80" s="46"/>
      <c r="E80" s="46"/>
      <c r="F80" s="47">
        <f>SUM(F75:F79)</f>
        <v>0</v>
      </c>
    </row>
    <row r="81" spans="2:6">
      <c r="B81" s="156" t="s">
        <v>79</v>
      </c>
      <c r="C81" s="157"/>
      <c r="D81" s="157"/>
      <c r="E81" s="157"/>
      <c r="F81" s="158"/>
    </row>
    <row r="82" spans="2:6">
      <c r="B82" s="159">
        <v>6</v>
      </c>
      <c r="C82" s="160"/>
      <c r="D82" s="48" t="s">
        <v>80</v>
      </c>
      <c r="E82" s="48" t="s">
        <v>27</v>
      </c>
      <c r="F82" s="49" t="s">
        <v>17</v>
      </c>
    </row>
    <row r="83" spans="2:6">
      <c r="B83" s="143" t="s">
        <v>4</v>
      </c>
      <c r="C83" s="144"/>
      <c r="D83" s="50" t="s">
        <v>81</v>
      </c>
      <c r="E83" s="51"/>
      <c r="F83" s="52">
        <f>(F22+F52+F60+F71+F80)*E83</f>
        <v>0</v>
      </c>
    </row>
    <row r="84" spans="2:6">
      <c r="B84" s="143" t="s">
        <v>6</v>
      </c>
      <c r="C84" s="144"/>
      <c r="D84" s="53" t="s">
        <v>82</v>
      </c>
      <c r="E84" s="51"/>
      <c r="F84" s="52">
        <f>(F22+F52+F60+F71+F80)*E84</f>
        <v>0</v>
      </c>
    </row>
    <row r="85" spans="2:6">
      <c r="B85" s="143" t="s">
        <v>8</v>
      </c>
      <c r="C85" s="144"/>
      <c r="D85" s="53" t="s">
        <v>83</v>
      </c>
      <c r="E85" s="54"/>
      <c r="F85" s="52"/>
    </row>
    <row r="86" spans="2:6">
      <c r="B86" s="143"/>
      <c r="C86" s="144"/>
      <c r="D86" s="26" t="s">
        <v>84</v>
      </c>
      <c r="E86" s="51"/>
      <c r="F86" s="52">
        <f>(F84+F83+F80+F71+F60+F52+F22)*E86</f>
        <v>0</v>
      </c>
    </row>
    <row r="87" spans="2:6">
      <c r="B87" s="143"/>
      <c r="C87" s="144"/>
      <c r="D87" s="26" t="s">
        <v>85</v>
      </c>
      <c r="E87" s="51"/>
      <c r="F87" s="52">
        <f>(F84+F83+F80+F71+F60+F52+F22)*E87</f>
        <v>0</v>
      </c>
    </row>
    <row r="88" spans="2:6">
      <c r="B88" s="143"/>
      <c r="C88" s="144"/>
      <c r="D88" s="26" t="s">
        <v>86</v>
      </c>
      <c r="E88" s="51"/>
      <c r="F88" s="52">
        <f>(F84+F83+F80+F71+F60+F52+F22)*E88</f>
        <v>0</v>
      </c>
    </row>
    <row r="89" spans="2:6" ht="24" thickBot="1">
      <c r="B89" s="145" t="s">
        <v>87</v>
      </c>
      <c r="C89" s="146"/>
      <c r="D89" s="146"/>
      <c r="E89" s="147"/>
      <c r="F89" s="30">
        <f>SUM(F83:F88)</f>
        <v>0</v>
      </c>
    </row>
    <row r="90" spans="2:6" ht="24.75" thickTop="1" thickBot="1">
      <c r="B90" s="14"/>
      <c r="C90" s="15"/>
      <c r="D90" s="15"/>
      <c r="E90" s="15"/>
      <c r="F90" s="16"/>
    </row>
    <row r="91" spans="2:6" ht="24" thickTop="1">
      <c r="B91" s="148" t="s">
        <v>88</v>
      </c>
      <c r="C91" s="149"/>
      <c r="D91" s="149"/>
      <c r="E91" s="149"/>
      <c r="F91" s="150"/>
    </row>
    <row r="92" spans="2:6">
      <c r="B92" s="151" t="s">
        <v>89</v>
      </c>
      <c r="C92" s="152"/>
      <c r="D92" s="152"/>
      <c r="E92" s="152"/>
      <c r="F92" s="55" t="s">
        <v>17</v>
      </c>
    </row>
    <row r="93" spans="2:6">
      <c r="B93" s="56" t="s">
        <v>4</v>
      </c>
      <c r="C93" s="171" t="s">
        <v>14</v>
      </c>
      <c r="D93" s="171"/>
      <c r="E93" s="171"/>
      <c r="F93" s="52">
        <f>F22</f>
        <v>0</v>
      </c>
    </row>
    <row r="94" spans="2:6">
      <c r="B94" s="56" t="s">
        <v>6</v>
      </c>
      <c r="C94" s="171" t="s">
        <v>25</v>
      </c>
      <c r="D94" s="171"/>
      <c r="E94" s="171"/>
      <c r="F94" s="52">
        <f>F52</f>
        <v>0</v>
      </c>
    </row>
    <row r="95" spans="2:6">
      <c r="B95" s="56" t="s">
        <v>8</v>
      </c>
      <c r="C95" s="171" t="s">
        <v>55</v>
      </c>
      <c r="D95" s="171"/>
      <c r="E95" s="171"/>
      <c r="F95" s="52">
        <f>F60</f>
        <v>0</v>
      </c>
    </row>
    <row r="96" spans="2:6">
      <c r="B96" s="56" t="s">
        <v>10</v>
      </c>
      <c r="C96" s="171" t="s">
        <v>62</v>
      </c>
      <c r="D96" s="171"/>
      <c r="E96" s="171"/>
      <c r="F96" s="52">
        <f>F71</f>
        <v>0</v>
      </c>
    </row>
    <row r="97" spans="2:6">
      <c r="B97" s="56" t="s">
        <v>12</v>
      </c>
      <c r="C97" s="171" t="s">
        <v>72</v>
      </c>
      <c r="D97" s="171"/>
      <c r="E97" s="171"/>
      <c r="F97" s="52">
        <f>F80</f>
        <v>0</v>
      </c>
    </row>
    <row r="98" spans="2:6">
      <c r="B98" s="56"/>
      <c r="C98" s="172" t="s">
        <v>90</v>
      </c>
      <c r="D98" s="173"/>
      <c r="E98" s="174"/>
      <c r="F98" s="52">
        <f>SUM(F93:F97)</f>
        <v>0</v>
      </c>
    </row>
    <row r="99" spans="2:6" ht="24" thickBot="1">
      <c r="B99" s="57" t="s">
        <v>20</v>
      </c>
      <c r="C99" s="161" t="s">
        <v>79</v>
      </c>
      <c r="D99" s="161"/>
      <c r="E99" s="161"/>
      <c r="F99" s="58">
        <f>F89</f>
        <v>0</v>
      </c>
    </row>
    <row r="100" spans="2:6" ht="24" thickBot="1">
      <c r="B100" s="162" t="s">
        <v>91</v>
      </c>
      <c r="C100" s="163"/>
      <c r="D100" s="163"/>
      <c r="E100" s="164"/>
      <c r="F100" s="59">
        <f>SUM(F98:F99)</f>
        <v>0</v>
      </c>
    </row>
    <row r="101" spans="2:6" ht="24" thickBot="1">
      <c r="B101" s="165" t="s">
        <v>99</v>
      </c>
      <c r="C101" s="166"/>
      <c r="D101" s="166"/>
      <c r="E101" s="167"/>
      <c r="F101" s="73">
        <v>1</v>
      </c>
    </row>
    <row r="102" spans="2:6" ht="24" thickBot="1">
      <c r="B102" s="165" t="s">
        <v>100</v>
      </c>
      <c r="C102" s="166"/>
      <c r="D102" s="166"/>
      <c r="E102" s="167"/>
      <c r="F102" s="59">
        <f>F100*F101</f>
        <v>0</v>
      </c>
    </row>
    <row r="103" spans="2:6" ht="24" thickBot="1">
      <c r="B103" s="165" t="s">
        <v>103</v>
      </c>
      <c r="C103" s="166"/>
      <c r="D103" s="166"/>
      <c r="E103" s="167"/>
      <c r="F103" s="59">
        <f>F102*12</f>
        <v>0</v>
      </c>
    </row>
    <row r="104" spans="2:6" ht="75.75" customHeight="1" thickBot="1">
      <c r="B104" s="168" t="s">
        <v>92</v>
      </c>
      <c r="C104" s="169"/>
      <c r="D104" s="169"/>
      <c r="E104" s="170"/>
      <c r="F104" s="60">
        <f>F102*24</f>
        <v>0</v>
      </c>
    </row>
    <row r="105" spans="2:6">
      <c r="B105" s="71"/>
      <c r="C105" s="71"/>
      <c r="D105" s="71"/>
      <c r="E105" s="71"/>
      <c r="F105" s="72"/>
    </row>
    <row r="106" spans="2:6">
      <c r="B106" s="63" t="s">
        <v>93</v>
      </c>
      <c r="C106" s="64"/>
      <c r="D106" s="64"/>
      <c r="E106" s="64"/>
      <c r="F106" s="64"/>
    </row>
    <row r="107" spans="2:6">
      <c r="B107" s="63" t="s">
        <v>94</v>
      </c>
      <c r="C107" s="64"/>
      <c r="D107" s="64"/>
      <c r="E107" s="64"/>
      <c r="F107" s="64"/>
    </row>
    <row r="108" spans="2:6">
      <c r="B108" s="63" t="s">
        <v>95</v>
      </c>
      <c r="C108" s="64"/>
      <c r="D108" s="64"/>
      <c r="E108" s="64"/>
      <c r="F108" s="64"/>
    </row>
    <row r="109" spans="2:6">
      <c r="B109" s="63"/>
      <c r="C109" s="64"/>
      <c r="D109" s="64"/>
      <c r="E109" s="64"/>
      <c r="F109" s="64"/>
    </row>
    <row r="110" spans="2:6">
      <c r="B110" s="63"/>
      <c r="C110" s="64"/>
      <c r="D110" s="64"/>
      <c r="E110" s="64"/>
      <c r="F110" s="64"/>
    </row>
    <row r="111" spans="2:6">
      <c r="B111" s="65" t="s">
        <v>96</v>
      </c>
      <c r="C111" s="66"/>
      <c r="D111" s="66"/>
      <c r="E111" s="66"/>
      <c r="F111" s="66"/>
    </row>
    <row r="115" spans="2:2">
      <c r="B115" s="67" t="s">
        <v>97</v>
      </c>
    </row>
    <row r="116" spans="2:2">
      <c r="B116" s="67" t="s">
        <v>98</v>
      </c>
    </row>
  </sheetData>
  <mergeCells count="104">
    <mergeCell ref="D1:E1"/>
    <mergeCell ref="B101:E101"/>
    <mergeCell ref="B102:E102"/>
    <mergeCell ref="B103:E103"/>
    <mergeCell ref="B104:E104"/>
    <mergeCell ref="C95:E95"/>
    <mergeCell ref="C96:E96"/>
    <mergeCell ref="C97:E97"/>
    <mergeCell ref="C98:E98"/>
    <mergeCell ref="C99:E99"/>
    <mergeCell ref="B100:E100"/>
    <mergeCell ref="B86:C88"/>
    <mergeCell ref="B89:E89"/>
    <mergeCell ref="B91:F91"/>
    <mergeCell ref="B92:E92"/>
    <mergeCell ref="C93:E93"/>
    <mergeCell ref="C94:E94"/>
    <mergeCell ref="B79:E79"/>
    <mergeCell ref="B81:F81"/>
    <mergeCell ref="B82:C82"/>
    <mergeCell ref="B83:C83"/>
    <mergeCell ref="B84:C84"/>
    <mergeCell ref="B85:C85"/>
    <mergeCell ref="B76:C76"/>
    <mergeCell ref="D76:E76"/>
    <mergeCell ref="B77:C77"/>
    <mergeCell ref="D77:E77"/>
    <mergeCell ref="B78:C78"/>
    <mergeCell ref="D78:E78"/>
    <mergeCell ref="B70:C70"/>
    <mergeCell ref="B71:D71"/>
    <mergeCell ref="B73:F73"/>
    <mergeCell ref="B74:C74"/>
    <mergeCell ref="B75:C75"/>
    <mergeCell ref="D75:E75"/>
    <mergeCell ref="B64:C64"/>
    <mergeCell ref="B65:C65"/>
    <mergeCell ref="B66:C66"/>
    <mergeCell ref="B67:C67"/>
    <mergeCell ref="B68:C68"/>
    <mergeCell ref="B69:C69"/>
    <mergeCell ref="B57:C57"/>
    <mergeCell ref="B58:C58"/>
    <mergeCell ref="B59:C59"/>
    <mergeCell ref="B60:D60"/>
    <mergeCell ref="B62:F62"/>
    <mergeCell ref="B63:C63"/>
    <mergeCell ref="B51:C51"/>
    <mergeCell ref="D51:E51"/>
    <mergeCell ref="B52:E52"/>
    <mergeCell ref="B54:F54"/>
    <mergeCell ref="B55:C55"/>
    <mergeCell ref="B56:C56"/>
    <mergeCell ref="B47:F47"/>
    <mergeCell ref="B48:C48"/>
    <mergeCell ref="D48:E48"/>
    <mergeCell ref="B49:C49"/>
    <mergeCell ref="D49:E49"/>
    <mergeCell ref="B50:C50"/>
    <mergeCell ref="D50:E50"/>
    <mergeCell ref="B39:D39"/>
    <mergeCell ref="B41:C41"/>
    <mergeCell ref="B42:C42"/>
    <mergeCell ref="B43:C43"/>
    <mergeCell ref="B44:C44"/>
    <mergeCell ref="B45:D45"/>
    <mergeCell ref="B33:C33"/>
    <mergeCell ref="B34:C34"/>
    <mergeCell ref="B35:C35"/>
    <mergeCell ref="B36:C36"/>
    <mergeCell ref="B37:C37"/>
    <mergeCell ref="B38:C38"/>
    <mergeCell ref="B26:C26"/>
    <mergeCell ref="B27:C27"/>
    <mergeCell ref="B28:D28"/>
    <mergeCell ref="B30:C30"/>
    <mergeCell ref="B31:C31"/>
    <mergeCell ref="B32:C32"/>
    <mergeCell ref="B21:C21"/>
    <mergeCell ref="B22:D22"/>
    <mergeCell ref="B24:F24"/>
    <mergeCell ref="B25:C25"/>
    <mergeCell ref="B18:C18"/>
    <mergeCell ref="B19:C19"/>
    <mergeCell ref="B20:C20"/>
    <mergeCell ref="C13:D13"/>
    <mergeCell ref="E13:F13"/>
    <mergeCell ref="B14:F14"/>
    <mergeCell ref="B15:F15"/>
    <mergeCell ref="B16:C16"/>
    <mergeCell ref="B17:C17"/>
    <mergeCell ref="C10:D10"/>
    <mergeCell ref="E10:F10"/>
    <mergeCell ref="C11:D11"/>
    <mergeCell ref="E11:F11"/>
    <mergeCell ref="C12:D12"/>
    <mergeCell ref="E12:F12"/>
    <mergeCell ref="B2:F3"/>
    <mergeCell ref="B4:F4"/>
    <mergeCell ref="B5:F5"/>
    <mergeCell ref="B6:F6"/>
    <mergeCell ref="B8:F8"/>
    <mergeCell ref="C9:D9"/>
    <mergeCell ref="E9:F9"/>
  </mergeCells>
  <pageMargins left="0.511811024" right="0.511811024" top="0.78740157499999996" bottom="0.78740157499999996" header="0.31496062000000002" footer="0.31496062000000002"/>
  <pageSetup paperSize="9" scale="48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44 HORAS</vt:lpstr>
      <vt:lpstr>12x36D</vt:lpstr>
      <vt:lpstr>12x36N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Soares Silva</dc:creator>
  <cp:lastModifiedBy>Sebastião Espinola</cp:lastModifiedBy>
  <cp:lastPrinted>2022-04-11T11:32:14Z</cp:lastPrinted>
  <dcterms:created xsi:type="dcterms:W3CDTF">2022-01-28T20:33:56Z</dcterms:created>
  <dcterms:modified xsi:type="dcterms:W3CDTF">2022-04-12T14:22:38Z</dcterms:modified>
</cp:coreProperties>
</file>