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niversity of New Haven\STARS\Base Data\Operations\OP13\"/>
    </mc:Choice>
  </mc:AlternateContent>
  <xr:revisionPtr revIDLastSave="0" documentId="8_{061E1E70-D2F0-462A-B9B2-43B9B1E1BC91}" xr6:coauthVersionLast="36" xr6:coauthVersionMax="36" xr10:uidLastSave="{00000000-0000-0000-0000-000000000000}"/>
  <bookViews>
    <workbookView xWindow="0" yWindow="0" windowWidth="28800" windowHeight="10425" firstSheet="1" activeTab="1" xr2:uid="{5A5DC758-860F-4F31-A32F-2A2FDB1AF5D6}"/>
  </bookViews>
  <sheets>
    <sheet name="Sheet1" sheetId="1" state="hidden" r:id="rId1"/>
    <sheet name="Pivots" sheetId="9" r:id="rId2"/>
    <sheet name="Master List" sheetId="2" r:id="rId3"/>
    <sheet name="Data Validation" sheetId="4" r:id="rId4"/>
  </sheet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0" i="9" l="1"/>
  <c r="H52" i="9" l="1"/>
  <c r="H51" i="9"/>
  <c r="H44" i="9"/>
  <c r="H41" i="9"/>
  <c r="H43" i="9"/>
  <c r="H42" i="9"/>
  <c r="H57" i="9" s="1"/>
  <c r="H40" i="9"/>
  <c r="H39" i="9"/>
  <c r="H38" i="9"/>
  <c r="H56" i="9"/>
  <c r="H54" i="9"/>
  <c r="H25" i="9"/>
  <c r="H24" i="9"/>
  <c r="H20" i="9"/>
  <c r="H22" i="9"/>
  <c r="H21" i="9"/>
  <c r="H19" i="9"/>
  <c r="H18" i="9"/>
  <c r="H55" i="9" l="1"/>
  <c r="H59" i="9" s="1"/>
  <c r="H14" i="1"/>
  <c r="H15" i="1"/>
  <c r="H16" i="1"/>
  <c r="H17" i="1"/>
  <c r="D17" i="1"/>
  <c r="E17" i="1"/>
  <c r="F17" i="1"/>
  <c r="G17" i="1"/>
  <c r="C17" i="1"/>
  <c r="E6" i="1"/>
  <c r="F6" i="1"/>
  <c r="D6" i="1"/>
  <c r="C6" i="1"/>
  <c r="G3" i="1"/>
  <c r="G4" i="1"/>
  <c r="G5" i="1"/>
  <c r="G6" i="1" s="1"/>
</calcChain>
</file>

<file path=xl/sharedStrings.xml><?xml version="1.0" encoding="utf-8"?>
<sst xmlns="http://schemas.openxmlformats.org/spreadsheetml/2006/main" count="3135" uniqueCount="1150">
  <si>
    <t>UNH Campus</t>
  </si>
  <si>
    <t>West Haven</t>
  </si>
  <si>
    <t>Orange</t>
  </si>
  <si>
    <t>Lyme</t>
  </si>
  <si>
    <t>Green Seal Certified</t>
  </si>
  <si>
    <t>ECOLOGO</t>
  </si>
  <si>
    <t>EPA Safer Choice</t>
  </si>
  <si>
    <t>Total</t>
  </si>
  <si>
    <t>FSC</t>
  </si>
  <si>
    <t>Non-certified</t>
  </si>
  <si>
    <t>Non- Certified</t>
  </si>
  <si>
    <t>Cleaning Product for All 3 Campuses</t>
  </si>
  <si>
    <t>Janitorial Paper for All 3 Campuses</t>
  </si>
  <si>
    <t>Item Segment</t>
  </si>
  <si>
    <t>Item#</t>
  </si>
  <si>
    <t>Desc 1</t>
  </si>
  <si>
    <t>Desc 2</t>
  </si>
  <si>
    <t>Green</t>
  </si>
  <si>
    <t>Manu Item#</t>
  </si>
  <si>
    <t>Vendor</t>
  </si>
  <si>
    <t>UOM</t>
  </si>
  <si>
    <t>PACK</t>
  </si>
  <si>
    <t>Sum of Qty</t>
  </si>
  <si>
    <t>Sum of Sales</t>
  </si>
  <si>
    <t>Green Total</t>
  </si>
  <si>
    <t>Chemicals</t>
  </si>
  <si>
    <t>Green chemicals</t>
  </si>
  <si>
    <t>Paper/Plastic/supplies</t>
  </si>
  <si>
    <t>Green paper/plastic/supplies</t>
  </si>
  <si>
    <t>Cleaners/Floor Care/Compounds</t>
  </si>
  <si>
    <t>141975053</t>
  </si>
  <si>
    <t>RTD Quick Connect       3202695</t>
  </si>
  <si>
    <t>Diversey Plastic</t>
  </si>
  <si>
    <t/>
  </si>
  <si>
    <t>3202695</t>
  </si>
  <si>
    <t>DIVERSEY, INC.</t>
  </si>
  <si>
    <t>EA</t>
  </si>
  <si>
    <t>141975097</t>
  </si>
  <si>
    <t>RTD Water Supply Hose  D3202687</t>
  </si>
  <si>
    <t>Diversey 5'</t>
  </si>
  <si>
    <t>D3202687</t>
  </si>
  <si>
    <t>420102216</t>
  </si>
  <si>
    <t>Urinal Screen Eclipse    149036</t>
  </si>
  <si>
    <t>Impact Apple Zing Red</t>
  </si>
  <si>
    <t>149036</t>
  </si>
  <si>
    <t>IMPACT PRODUCTS LLC</t>
  </si>
  <si>
    <t>CS</t>
  </si>
  <si>
    <t>Urinal Screen Eclipse    149336</t>
  </si>
  <si>
    <t>Impact Citrus Grove Yel   36/CS</t>
  </si>
  <si>
    <t>149336 CASE OF 36</t>
  </si>
  <si>
    <t>428951250</t>
  </si>
  <si>
    <t>Air Freshener 16 oz   100949179</t>
  </si>
  <si>
    <t>Diversey Good Sense Tuscan Gard</t>
  </si>
  <si>
    <t>100949179</t>
  </si>
  <si>
    <t>451104062</t>
  </si>
  <si>
    <t>Cleaner Bowl Mild Acid</t>
  </si>
  <si>
    <t>Certo Quarts</t>
  </si>
  <si>
    <t>643532L100238</t>
  </si>
  <si>
    <t>ABC COMPOUNDING CO., INC.</t>
  </si>
  <si>
    <t>451105049</t>
  </si>
  <si>
    <t>Cleaner Creme Bath Brite</t>
  </si>
  <si>
    <t>654632L100238</t>
  </si>
  <si>
    <t>451410688</t>
  </si>
  <si>
    <t>RTD Oxivir Five 16 Clnr 4963357</t>
  </si>
  <si>
    <t>Diversey 1.5L MultiSurface H2O2</t>
  </si>
  <si>
    <t>4963357</t>
  </si>
  <si>
    <t>451465045</t>
  </si>
  <si>
    <t>Stripper Floor 5 Gal  100867442</t>
  </si>
  <si>
    <t>Diversey Linosafe Linoleum</t>
  </si>
  <si>
    <t>100867442</t>
  </si>
  <si>
    <t>CT</t>
  </si>
  <si>
    <t>451500083</t>
  </si>
  <si>
    <t>Cleaner Degreaser Gal  94512759</t>
  </si>
  <si>
    <t>Diversey Profi Rubber Floors</t>
  </si>
  <si>
    <t>94512759</t>
  </si>
  <si>
    <t>451501488</t>
  </si>
  <si>
    <t>Cleaner Spitfire RTU   95891789</t>
  </si>
  <si>
    <t>Diversey Quart</t>
  </si>
  <si>
    <t>95891789</t>
  </si>
  <si>
    <t>451510088</t>
  </si>
  <si>
    <t>Shampoo Carpet Foam    95002689</t>
  </si>
  <si>
    <t>Diversey Gallon</t>
  </si>
  <si>
    <t>95002689</t>
  </si>
  <si>
    <t>451510282</t>
  </si>
  <si>
    <t>Clnr Extraction Rinse    903730</t>
  </si>
  <si>
    <t>Diversey Carpet 1 Gallon</t>
  </si>
  <si>
    <t>903730</t>
  </si>
  <si>
    <t>451510312</t>
  </si>
  <si>
    <t>Cleaner Carpet Prespray  904266</t>
  </si>
  <si>
    <t>Diversey Gallon Heavy Duty</t>
  </si>
  <si>
    <t>904266</t>
  </si>
  <si>
    <t>451510460</t>
  </si>
  <si>
    <t>Clnr Carpet Defoamer   95002620</t>
  </si>
  <si>
    <t>Diversey Liquid Quarts  419</t>
  </si>
  <si>
    <t>95002620</t>
  </si>
  <si>
    <t>451510505</t>
  </si>
  <si>
    <t>Spotter Carpet Coffee Quarts</t>
  </si>
  <si>
    <t>Certo Coffee Tannin Spotter</t>
  </si>
  <si>
    <t>653132L100238</t>
  </si>
  <si>
    <t>451916177</t>
  </si>
  <si>
    <t>RTD Crew RR Disinfect   3063437</t>
  </si>
  <si>
    <t>Flr &amp; Surface SC 1.5L Fill App</t>
  </si>
  <si>
    <t>3063437</t>
  </si>
  <si>
    <t>451916233</t>
  </si>
  <si>
    <t>RTD Glance Glass HC    93063402</t>
  </si>
  <si>
    <t>Diversey Glass &amp; Surface 1.5L</t>
  </si>
  <si>
    <t>93063402</t>
  </si>
  <si>
    <t>451916306</t>
  </si>
  <si>
    <t>RTD Good Sense FreshHC 93165353</t>
  </si>
  <si>
    <t>Diversey Odor Control 1.5L</t>
  </si>
  <si>
    <t>93165353</t>
  </si>
  <si>
    <t>457445164</t>
  </si>
  <si>
    <t>Finish Floor Vectra     5105047</t>
  </si>
  <si>
    <t>Diversey  5 Gallon Box</t>
  </si>
  <si>
    <t>5105047</t>
  </si>
  <si>
    <t>457445199</t>
  </si>
  <si>
    <t>Finish Floor Vectra      04078.</t>
  </si>
  <si>
    <t>04078.</t>
  </si>
  <si>
    <t>457445342</t>
  </si>
  <si>
    <t>Sealer Carefree 5 Gal   5104731</t>
  </si>
  <si>
    <t>Diversey old 5431   5104731</t>
  </si>
  <si>
    <t>5104731</t>
  </si>
  <si>
    <t>457455186</t>
  </si>
  <si>
    <t>Floor Neutralizer</t>
  </si>
  <si>
    <t>Certo Gallons</t>
  </si>
  <si>
    <t>699741L100238</t>
  </si>
  <si>
    <t>457640321</t>
  </si>
  <si>
    <t>Restorer Cleaner Gallon</t>
  </si>
  <si>
    <t>Certo Ultra Gloss Restorer</t>
  </si>
  <si>
    <t>619041L100238</t>
  </si>
  <si>
    <t>457640358</t>
  </si>
  <si>
    <t>Restorer Snapback UHS    04134.</t>
  </si>
  <si>
    <t>04134.</t>
  </si>
  <si>
    <t>458100145</t>
  </si>
  <si>
    <t>Eco-Reclaim Gallon    3AN003ECO</t>
  </si>
  <si>
    <t>CFR Eco-Reclaim Restoration</t>
  </si>
  <si>
    <t>3AN003-ECO</t>
  </si>
  <si>
    <t>CFR CORPORATION (ACCT# 106185)</t>
  </si>
  <si>
    <t>512000865</t>
  </si>
  <si>
    <t>Cleaner Dry Foam       9BP92017</t>
  </si>
  <si>
    <t>Diversey Taski Gallon</t>
  </si>
  <si>
    <t>9BP92017</t>
  </si>
  <si>
    <t>CLEANING</t>
  </si>
  <si>
    <t>998999004</t>
  </si>
  <si>
    <t>CMI BASIC TRAINING CT</t>
  </si>
  <si>
    <t>BASIC TRAINING</t>
  </si>
  <si>
    <t>PRODUCT CLASS 97</t>
  </si>
  <si>
    <t>EBP TRAINING</t>
  </si>
  <si>
    <t>998999012</t>
  </si>
  <si>
    <t>CUSTOM TRAINING</t>
  </si>
  <si>
    <t>HOURLY RATE- QTY #    HOURS</t>
  </si>
  <si>
    <t>998999017</t>
  </si>
  <si>
    <t>FLOOR CARE TRAINING CT</t>
  </si>
  <si>
    <t>FLOOR CARE TRAINING</t>
  </si>
  <si>
    <t>Janitorial Tools &amp; Supplies</t>
  </si>
  <si>
    <t>127100100</t>
  </si>
  <si>
    <t>Battery Alkaline D Cell  PC1300</t>
  </si>
  <si>
    <t>Duracell Procell Industrial</t>
  </si>
  <si>
    <t>DRC PC1300 PACK OF 12</t>
  </si>
  <si>
    <t>ESSENDANT CO</t>
  </si>
  <si>
    <t>409670061</t>
  </si>
  <si>
    <t>Pad Wet Room Blu 18 Microfiber</t>
  </si>
  <si>
    <t>Certo</t>
  </si>
  <si>
    <t>00686</t>
  </si>
  <si>
    <t>NATIONAL PAPER - CES</t>
  </si>
  <si>
    <t>409670106</t>
  </si>
  <si>
    <t>Mop Tube Lrg Grn Microfiber</t>
  </si>
  <si>
    <t>Certo Tube Mop</t>
  </si>
  <si>
    <t>00705</t>
  </si>
  <si>
    <t>409670240</t>
  </si>
  <si>
    <t>Pad Premira II 5 x 19  PRMM0001</t>
  </si>
  <si>
    <t>Contec  Microfiber Disposable</t>
  </si>
  <si>
    <t>PRMM0001</t>
  </si>
  <si>
    <t>CONTEC INC</t>
  </si>
  <si>
    <t>409670297</t>
  </si>
  <si>
    <t>Microfiber Wipe Yellow    00760</t>
  </si>
  <si>
    <t>Certo  16" Cloth        E830016</t>
  </si>
  <si>
    <t>00760</t>
  </si>
  <si>
    <t>BG</t>
  </si>
  <si>
    <t>409670310</t>
  </si>
  <si>
    <t>Pad 18" Scrubbing Yellow   Q810</t>
  </si>
  <si>
    <t>Rubbermaid Microfiber 6/Case</t>
  </si>
  <si>
    <t>FGQ81000YL00</t>
  </si>
  <si>
    <t>RUBBERMAID COMMERCIAL PRODUCTS</t>
  </si>
  <si>
    <t>409670341</t>
  </si>
  <si>
    <t>Pad Flat Sphergo  2504SPHMFP11B</t>
  </si>
  <si>
    <t>Hospeco  11" Microfiber Blue</t>
  </si>
  <si>
    <t>2504-SPH-MFP-11B</t>
  </si>
  <si>
    <t>HOSPITAL SPECIALTY CO.,INC.</t>
  </si>
  <si>
    <t>DZ</t>
  </si>
  <si>
    <t>426411505</t>
  </si>
  <si>
    <t>Pad Scour 6 x 9            9620</t>
  </si>
  <si>
    <t>3M  Scotch Brite Gen Purpose</t>
  </si>
  <si>
    <t>70071658655</t>
  </si>
  <si>
    <t>3M PADS</t>
  </si>
  <si>
    <t>426412050</t>
  </si>
  <si>
    <t>Pad Scour G/P Green      96NCC</t>
  </si>
  <si>
    <t>3M Niagara 6 x 9</t>
  </si>
  <si>
    <t>70071314143</t>
  </si>
  <si>
    <t>426414104</t>
  </si>
  <si>
    <t>Sponge Power Antimicrobial 3000</t>
  </si>
  <si>
    <t>3M Blue</t>
  </si>
  <si>
    <t>70071285269</t>
  </si>
  <si>
    <t>426431904</t>
  </si>
  <si>
    <t>Pad Doodlebug Strip Hi Pro 8550</t>
  </si>
  <si>
    <t>3M  4.5 x 10              40001</t>
  </si>
  <si>
    <t>70071312113 BOX 10</t>
  </si>
  <si>
    <t>BX</t>
  </si>
  <si>
    <t>426441977</t>
  </si>
  <si>
    <t>Holder Pad Doodlebug       6472</t>
  </si>
  <si>
    <t>3M Pad Holder Only</t>
  </si>
  <si>
    <t>70071312089 EA</t>
  </si>
  <si>
    <t>471000019</t>
  </si>
  <si>
    <t>Knife Putty 3"           280107</t>
  </si>
  <si>
    <t>Tolco</t>
  </si>
  <si>
    <t>280107</t>
  </si>
  <si>
    <t>TOLCO CORP.</t>
  </si>
  <si>
    <t>471010271</t>
  </si>
  <si>
    <t>Pole with Socket    2505SPHERPS</t>
  </si>
  <si>
    <t>Hospeco  Sphergo Extended Reach</t>
  </si>
  <si>
    <t>2505-SPH-ERPS</t>
  </si>
  <si>
    <t>471010280</t>
  </si>
  <si>
    <t>Tool Cleaning        2505SPHMST</t>
  </si>
  <si>
    <t>Hospeco  Surface Sphergo Medium</t>
  </si>
  <si>
    <t>2505-SPH-MST</t>
  </si>
  <si>
    <t>471110000</t>
  </si>
  <si>
    <t>Handle Scraper Short      SH00C</t>
  </si>
  <si>
    <t>Unger   SH040             41263</t>
  </si>
  <si>
    <t>SH00C</t>
  </si>
  <si>
    <t>UNGER ENTERPRISES INC.</t>
  </si>
  <si>
    <t>471110019</t>
  </si>
  <si>
    <t>Handle Scraper Long       LH12C</t>
  </si>
  <si>
    <t>Unger  Use RB100 Blades</t>
  </si>
  <si>
    <t>LH12C</t>
  </si>
  <si>
    <t>471110508</t>
  </si>
  <si>
    <t>Blade Scraper 4"          RB100</t>
  </si>
  <si>
    <t>Unger  RB040 Pack of 10 Blades</t>
  </si>
  <si>
    <t>RB100</t>
  </si>
  <si>
    <t>SL</t>
  </si>
  <si>
    <t>471872513</t>
  </si>
  <si>
    <t>Broom Push 24" Sweep     BPB24M</t>
  </si>
  <si>
    <t>Golden Star</t>
  </si>
  <si>
    <t>BPB24M</t>
  </si>
  <si>
    <t>GOLDEN STAR INC.</t>
  </si>
  <si>
    <t>471872603</t>
  </si>
  <si>
    <t>Broom Push 36" Sweep     BPB36M</t>
  </si>
  <si>
    <t>BPB36M</t>
  </si>
  <si>
    <t>472800600</t>
  </si>
  <si>
    <t>Brush Scrub Blue          00733</t>
  </si>
  <si>
    <t>Netcare Flag Fill Multi-Level</t>
  </si>
  <si>
    <t>00733</t>
  </si>
  <si>
    <t>472870068</t>
  </si>
  <si>
    <t>Plunger Bowl             280174</t>
  </si>
  <si>
    <t>Tolco                   UNI9201</t>
  </si>
  <si>
    <t>280174</t>
  </si>
  <si>
    <t>473106005</t>
  </si>
  <si>
    <t>Handle 60" Thread     HWT151660</t>
  </si>
  <si>
    <t>HWT151660</t>
  </si>
  <si>
    <t>473610451</t>
  </si>
  <si>
    <t>Mop Handle 60" Super Jaw  00656</t>
  </si>
  <si>
    <t>Certo  Wood              A70602</t>
  </si>
  <si>
    <t>00656</t>
  </si>
  <si>
    <t>474810119</t>
  </si>
  <si>
    <t>Mop Wet Finish Med Blue  A03512</t>
  </si>
  <si>
    <t>Wilen Looped End Narrow Band</t>
  </si>
  <si>
    <t>A03512.1I7</t>
  </si>
  <si>
    <t>CONTINENTAL COMMERCIAL PROD.</t>
  </si>
  <si>
    <t>474810120</t>
  </si>
  <si>
    <t>Mop Wet Med Blue/White AST30BWM</t>
  </si>
  <si>
    <t>Golden Star Waxer Finish</t>
  </si>
  <si>
    <t>AST30BWM</t>
  </si>
  <si>
    <t>475000275</t>
  </si>
  <si>
    <t>Mop Looped End Orange Lrg</t>
  </si>
  <si>
    <t>Certo General Use Wide Band</t>
  </si>
  <si>
    <t>01068</t>
  </si>
  <si>
    <t>475000455</t>
  </si>
  <si>
    <t>Mop Looped End Orange Med</t>
  </si>
  <si>
    <t>Certo Antimicrobial Wide Band</t>
  </si>
  <si>
    <t>01043</t>
  </si>
  <si>
    <t>475000460</t>
  </si>
  <si>
    <t>Mop Looped End Green Large</t>
  </si>
  <si>
    <t>01041</t>
  </si>
  <si>
    <t>475000470</t>
  </si>
  <si>
    <t>Mop Looped End Green Med</t>
  </si>
  <si>
    <t>01040</t>
  </si>
  <si>
    <t>475000475</t>
  </si>
  <si>
    <t>Mop Looped End Orange Large</t>
  </si>
  <si>
    <t>01044</t>
  </si>
  <si>
    <t>475110116</t>
  </si>
  <si>
    <t>Mop Twist Dust 5 x 24  AJU24ITW</t>
  </si>
  <si>
    <t>Golden Star Infinity White</t>
  </si>
  <si>
    <t>AJU24ITW</t>
  </si>
  <si>
    <t>475110500</t>
  </si>
  <si>
    <t>Mop Dust 48 x 5 Loop    HL485NS</t>
  </si>
  <si>
    <t>O'Dell Natural With Snaps</t>
  </si>
  <si>
    <t>HL485N-S</t>
  </si>
  <si>
    <t>THE O'DELL CORP.</t>
  </si>
  <si>
    <t>480594234</t>
  </si>
  <si>
    <t>Wet Floor Sign 24" PP     WFS25</t>
  </si>
  <si>
    <t>Update Yellow Multi-Lingual</t>
  </si>
  <si>
    <t>WFS-25</t>
  </si>
  <si>
    <t>GLOBE EQUIPMENT</t>
  </si>
  <si>
    <t>481311257</t>
  </si>
  <si>
    <t>Basket Waste 23 Gal Gray 354060</t>
  </si>
  <si>
    <t>Rubbermaid Slim Jim  4/CS</t>
  </si>
  <si>
    <t>FG354060GRAY</t>
  </si>
  <si>
    <t>482100015</t>
  </si>
  <si>
    <t>Squeegee Visa Versa 14"   VP350</t>
  </si>
  <si>
    <t>Unger w/ Pro Channel</t>
  </si>
  <si>
    <t>VP350</t>
  </si>
  <si>
    <t>483211201</t>
  </si>
  <si>
    <t>Squeegee Window 12" SS    PR300</t>
  </si>
  <si>
    <t>Unger Complete            40679</t>
  </si>
  <si>
    <t>PR300</t>
  </si>
  <si>
    <t>483212003</t>
  </si>
  <si>
    <t>Squeegee Window 18"       PR450</t>
  </si>
  <si>
    <t>Unger Complete</t>
  </si>
  <si>
    <t>PR450</t>
  </si>
  <si>
    <t>483300301</t>
  </si>
  <si>
    <t>Nifty Nabber 36"          NN900</t>
  </si>
  <si>
    <t>Unger</t>
  </si>
  <si>
    <t>NN900</t>
  </si>
  <si>
    <t>491100232</t>
  </si>
  <si>
    <t>Pad Floor Red 14          5100N</t>
  </si>
  <si>
    <t>3M Niagara Buffing Pad</t>
  </si>
  <si>
    <t>70071165602 PAD</t>
  </si>
  <si>
    <t>491100268</t>
  </si>
  <si>
    <t>Pad Floor Aqua 19         3100N</t>
  </si>
  <si>
    <t>3M Niagara Aqua Burnishing</t>
  </si>
  <si>
    <t>70071165800 PAD</t>
  </si>
  <si>
    <t>491100270</t>
  </si>
  <si>
    <t>Pad Floor Wht 20          4100N</t>
  </si>
  <si>
    <t>3M Niagara Polishing Pad</t>
  </si>
  <si>
    <t>70071165768 PAD</t>
  </si>
  <si>
    <t>491100271</t>
  </si>
  <si>
    <t>Pad Floor Blk 20   7200N 400120</t>
  </si>
  <si>
    <t>3M Niagara Stripping Pad</t>
  </si>
  <si>
    <t>70071165362 PAD</t>
  </si>
  <si>
    <t>491100273</t>
  </si>
  <si>
    <t>Pad Floor Red 20  5100N 404420</t>
  </si>
  <si>
    <t>70071165669 PAD</t>
  </si>
  <si>
    <t>492000175</t>
  </si>
  <si>
    <t>Pad Floor Stripping 20" Hi Pro</t>
  </si>
  <si>
    <t>3M                         7300</t>
  </si>
  <si>
    <t>61500014891</t>
  </si>
  <si>
    <t>493000004</t>
  </si>
  <si>
    <t>Pad Floor 20" Tan</t>
  </si>
  <si>
    <t>3M Ultra High Speed  3400 41139</t>
  </si>
  <si>
    <t>61500045333</t>
  </si>
  <si>
    <t>493100500</t>
  </si>
  <si>
    <t>Pad Floor 19" Eraser Burnisher</t>
  </si>
  <si>
    <t>3M                         3600</t>
  </si>
  <si>
    <t>70070917367</t>
  </si>
  <si>
    <t>520411848</t>
  </si>
  <si>
    <t>Red Pad 20 x 14          997020</t>
  </si>
  <si>
    <t>Clarke Boost 20</t>
  </si>
  <si>
    <t>997020</t>
  </si>
  <si>
    <t>NILFISK-ADVANCE</t>
  </si>
  <si>
    <t>520411939</t>
  </si>
  <si>
    <t>Pad Floor 14" x 20"    SPP14X20</t>
  </si>
  <si>
    <t>3M  Boost 20 Maroon</t>
  </si>
  <si>
    <t>70071506136</t>
  </si>
  <si>
    <t>998003043</t>
  </si>
  <si>
    <t>Plaza Printed Blue Recycle 3968</t>
  </si>
  <si>
    <t>Rubbermaid for Bottles &amp; Cans</t>
  </si>
  <si>
    <t>FG396873BLUE</t>
  </si>
  <si>
    <t>998004227</t>
  </si>
  <si>
    <t>Mop String HD Yellow      ST45Y</t>
  </si>
  <si>
    <t>Unger Smartcolor</t>
  </si>
  <si>
    <t>ST45Y</t>
  </si>
  <si>
    <t>998912666</t>
  </si>
  <si>
    <t>Quick Cart Executive    1902466</t>
  </si>
  <si>
    <t>Rubbermaid Dark Grey</t>
  </si>
  <si>
    <t>1902466</t>
  </si>
  <si>
    <t>998999437</t>
  </si>
  <si>
    <t>Plaza Container Black      3964</t>
  </si>
  <si>
    <t>Rubbermaid</t>
  </si>
  <si>
    <t>FG396400BLA</t>
  </si>
  <si>
    <t>Other Products</t>
  </si>
  <si>
    <t>313422534</t>
  </si>
  <si>
    <t>Paper Kraft 36" 40# 720'</t>
  </si>
  <si>
    <t>Gordon</t>
  </si>
  <si>
    <t>36/40 KRAFT RECYC</t>
  </si>
  <si>
    <t>GORDON PAPER COMPANY INC.</t>
  </si>
  <si>
    <t>RL</t>
  </si>
  <si>
    <t>313433544</t>
  </si>
  <si>
    <t>Paper Kraft 36" 50#</t>
  </si>
  <si>
    <t>36/50 KRAFT RECYC</t>
  </si>
  <si>
    <t>Personal Care</t>
  </si>
  <si>
    <t>283440320</t>
  </si>
  <si>
    <t>Bag Sanitary Napkin      HS6141</t>
  </si>
  <si>
    <t>Hospeco Waxed Paper 9 x 10 x 3</t>
  </si>
  <si>
    <t>HS-6141</t>
  </si>
  <si>
    <t>Power Equipment</t>
  </si>
  <si>
    <t>500500060</t>
  </si>
  <si>
    <t>Filter Bag Micro         103483</t>
  </si>
  <si>
    <t>ProTeam ProForce 1500XP</t>
  </si>
  <si>
    <t>103483</t>
  </si>
  <si>
    <t>PRO-TEAM VACUUMS INC. (17004)</t>
  </si>
  <si>
    <t>PK</t>
  </si>
  <si>
    <t>500500070</t>
  </si>
  <si>
    <t>Filter Bag Micro         107313</t>
  </si>
  <si>
    <t>ProTeam Super Coach Pro 10</t>
  </si>
  <si>
    <t>107313</t>
  </si>
  <si>
    <t>503500006</t>
  </si>
  <si>
    <t>Wand Double Bend 2-Jet SW-2-02</t>
  </si>
  <si>
    <t>Ashburn  old # SW-1-02</t>
  </si>
  <si>
    <t>SW-2-02</t>
  </si>
  <si>
    <t>ASHBURN SUPPLIES INC.</t>
  </si>
  <si>
    <t>503598371</t>
  </si>
  <si>
    <t>Bext Spot Pro       CLARKE130SP</t>
  </si>
  <si>
    <t>Clarke w/1 Gallon Tank</t>
  </si>
  <si>
    <t>CLARKE130SP</t>
  </si>
  <si>
    <t>518081403</t>
  </si>
  <si>
    <t>Switch Push Btn SPST 53077B  NO</t>
  </si>
  <si>
    <t>Clarke</t>
  </si>
  <si>
    <t>53077B</t>
  </si>
  <si>
    <t>520411764</t>
  </si>
  <si>
    <t>Front Squeege Linatex  30764L1</t>
  </si>
  <si>
    <t>Clarke L2426 32</t>
  </si>
  <si>
    <t>30764L1</t>
  </si>
  <si>
    <t>520411765</t>
  </si>
  <si>
    <t>Rear  Squeege Linatex    30067L</t>
  </si>
  <si>
    <t>30067L</t>
  </si>
  <si>
    <t>520411879</t>
  </si>
  <si>
    <t>Squeege Blade Kit    9096858000</t>
  </si>
  <si>
    <t>Clarke for all Focus II 20</t>
  </si>
  <si>
    <t>9096858000</t>
  </si>
  <si>
    <t>520412011</t>
  </si>
  <si>
    <t>Key Switch           1462888000</t>
  </si>
  <si>
    <t>Clarke Focus II</t>
  </si>
  <si>
    <t>1462888000</t>
  </si>
  <si>
    <t>520412013</t>
  </si>
  <si>
    <t>Switch Electromag   9095127000</t>
  </si>
  <si>
    <t>9095127000</t>
  </si>
  <si>
    <t>520412240</t>
  </si>
  <si>
    <t>Squeegee Wheel Kit   9096883000</t>
  </si>
  <si>
    <t>9096883000</t>
  </si>
  <si>
    <t>520412535</t>
  </si>
  <si>
    <t>Upholstery Tool 4" HP    52832A</t>
  </si>
  <si>
    <t>52832A</t>
  </si>
  <si>
    <t>520412623</t>
  </si>
  <si>
    <t>Potentiometer        9097043000</t>
  </si>
  <si>
    <t>9097043000</t>
  </si>
  <si>
    <t>520412624</t>
  </si>
  <si>
    <t>Decal                9097071000</t>
  </si>
  <si>
    <t>9097071000</t>
  </si>
  <si>
    <t>520413337</t>
  </si>
  <si>
    <t>Pad Driver 14"       9099672000</t>
  </si>
  <si>
    <t>Clarke Vantage 14</t>
  </si>
  <si>
    <t>9099672000</t>
  </si>
  <si>
    <t>520413368</t>
  </si>
  <si>
    <t>Solution Hose        9096521000</t>
  </si>
  <si>
    <t>9096521000</t>
  </si>
  <si>
    <t>520413468</t>
  </si>
  <si>
    <t>Squeegee Blade kit   9100000077</t>
  </si>
  <si>
    <t>Clarke Vantage 14 New Style</t>
  </si>
  <si>
    <t>9100000077</t>
  </si>
  <si>
    <t>520413632</t>
  </si>
  <si>
    <t>Breaker 35a        9099802000</t>
  </si>
  <si>
    <t>9099802000</t>
  </si>
  <si>
    <t>520413689</t>
  </si>
  <si>
    <t>Vac Motor            9100001238</t>
  </si>
  <si>
    <t>9100001238</t>
  </si>
  <si>
    <t>520413698</t>
  </si>
  <si>
    <t>Power Cord 12/3 SJTW25Y   2154</t>
  </si>
  <si>
    <t>2154</t>
  </si>
  <si>
    <t>520413739</t>
  </si>
  <si>
    <t>Suction Hose         9099706000</t>
  </si>
  <si>
    <t>Clark Vantage 14</t>
  </si>
  <si>
    <t>9099706000</t>
  </si>
  <si>
    <t>520413774</t>
  </si>
  <si>
    <t>Vac Motor Gasket    9098327000</t>
  </si>
  <si>
    <t>9098327000</t>
  </si>
  <si>
    <t>520413853</t>
  </si>
  <si>
    <t>Hose Assy             VA20288</t>
  </si>
  <si>
    <t>Clarke Summit</t>
  </si>
  <si>
    <t>VA20288</t>
  </si>
  <si>
    <t>520413854</t>
  </si>
  <si>
    <t>Dry PickUp Tool      GV0040-D</t>
  </si>
  <si>
    <t>GV0040-D</t>
  </si>
  <si>
    <t>520413855</t>
  </si>
  <si>
    <t>Wet PickUp Tool      GV0040-W</t>
  </si>
  <si>
    <t>GV0040-W</t>
  </si>
  <si>
    <t>520413857</t>
  </si>
  <si>
    <t>Wand                 VA20391</t>
  </si>
  <si>
    <t>Clarke Summit 18SQ old# VA20209</t>
  </si>
  <si>
    <t>VA20391</t>
  </si>
  <si>
    <t>520413886</t>
  </si>
  <si>
    <t>Tube                   VA20248</t>
  </si>
  <si>
    <t>Clarke Summit 18SQ</t>
  </si>
  <si>
    <t>VA20248</t>
  </si>
  <si>
    <t>520414426</t>
  </si>
  <si>
    <t>Drain Hose            56113125</t>
  </si>
  <si>
    <t>56113125</t>
  </si>
  <si>
    <t>520800025</t>
  </si>
  <si>
    <t>Brush Roll 14" 1500XP    104216</t>
  </si>
  <si>
    <t>ProTeam</t>
  </si>
  <si>
    <t>104216</t>
  </si>
  <si>
    <t>520800043</t>
  </si>
  <si>
    <t>Rocker Switch 1500xp     105147</t>
  </si>
  <si>
    <t>Proteam old # 105087</t>
  </si>
  <si>
    <t>105147</t>
  </si>
  <si>
    <t>520802232</t>
  </si>
  <si>
    <t>Power Cord 50' 1500XP    104284</t>
  </si>
  <si>
    <t>104284</t>
  </si>
  <si>
    <t>520810016</t>
  </si>
  <si>
    <t>Power Nozzle Hose 1500xp 104230</t>
  </si>
  <si>
    <t>104230</t>
  </si>
  <si>
    <t>520810019</t>
  </si>
  <si>
    <t>Vinyl Bumper 1500XP      104218</t>
  </si>
  <si>
    <t>104218</t>
  </si>
  <si>
    <t>520811111</t>
  </si>
  <si>
    <t>Filter Cover 1500xp      104246</t>
  </si>
  <si>
    <t>104246</t>
  </si>
  <si>
    <t>520811112</t>
  </si>
  <si>
    <t>Exhaust Filter 1500xp    105136</t>
  </si>
  <si>
    <t>105136</t>
  </si>
  <si>
    <t>520811122</t>
  </si>
  <si>
    <t>Lockout Switch 1500xp    104279</t>
  </si>
  <si>
    <t>104279</t>
  </si>
  <si>
    <t>520811140</t>
  </si>
  <si>
    <t>Hose Assy 1500XP         104961</t>
  </si>
  <si>
    <t>104961</t>
  </si>
  <si>
    <t>520811141</t>
  </si>
  <si>
    <t>Wand Assy 1500XP         104294</t>
  </si>
  <si>
    <t>104294</t>
  </si>
  <si>
    <t>520811182</t>
  </si>
  <si>
    <t>Motor Power Nozzle       104506</t>
  </si>
  <si>
    <t>ProTeam 1500XP</t>
  </si>
  <si>
    <t>104506</t>
  </si>
  <si>
    <t>520812250</t>
  </si>
  <si>
    <t>Base Cover Screws       104497</t>
  </si>
  <si>
    <t>104497</t>
  </si>
  <si>
    <t>520812305</t>
  </si>
  <si>
    <t>Hepa Cartridge           107005</t>
  </si>
  <si>
    <t>Proteam Super Halfvac &amp; 1500XP</t>
  </si>
  <si>
    <t>107005</t>
  </si>
  <si>
    <t>520812314</t>
  </si>
  <si>
    <t>Handle Carry Tool        107256</t>
  </si>
  <si>
    <t>Proteam 1500XP Hepa</t>
  </si>
  <si>
    <t>107256</t>
  </si>
  <si>
    <t>520812348</t>
  </si>
  <si>
    <t>GoFree Flex Pro          107507</t>
  </si>
  <si>
    <t>Proteam w/Xover Kit</t>
  </si>
  <si>
    <t>107507</t>
  </si>
  <si>
    <t>520812364</t>
  </si>
  <si>
    <t>Hepa Filter  (2 pack)    107315</t>
  </si>
  <si>
    <t>Proteam Supercoach Pro 10</t>
  </si>
  <si>
    <t>107315</t>
  </si>
  <si>
    <t>520812700</t>
  </si>
  <si>
    <t>Replacement Battery 12AH 107513</t>
  </si>
  <si>
    <t>Proteam for GoFree Flex Pro</t>
  </si>
  <si>
    <t>107513</t>
  </si>
  <si>
    <t>520812701</t>
  </si>
  <si>
    <t>Battery Charger          107516</t>
  </si>
  <si>
    <t>107516</t>
  </si>
  <si>
    <t>520900349</t>
  </si>
  <si>
    <t>Pigtail Asm Complete     100641</t>
  </si>
  <si>
    <t>Pro-Team</t>
  </si>
  <si>
    <t>100641</t>
  </si>
  <si>
    <t>522000303</t>
  </si>
  <si>
    <t>Battery 12V 195AH        J185PF</t>
  </si>
  <si>
    <t>Northeast</t>
  </si>
  <si>
    <t>J185PF</t>
  </si>
  <si>
    <t>NORTHEAST BATTERY</t>
  </si>
  <si>
    <t>522012230</t>
  </si>
  <si>
    <t>Battery AGM            DC115-12</t>
  </si>
  <si>
    <t>Northeast Battery</t>
  </si>
  <si>
    <t>DC115-12</t>
  </si>
  <si>
    <t>522012581</t>
  </si>
  <si>
    <t>Battery 12V           DC105-12</t>
  </si>
  <si>
    <t>Full River</t>
  </si>
  <si>
    <t>DC105-12</t>
  </si>
  <si>
    <t>523001006</t>
  </si>
  <si>
    <t>Circuit Breaker          104212</t>
  </si>
  <si>
    <t>104212</t>
  </si>
  <si>
    <t>523001007</t>
  </si>
  <si>
    <t>Motor Belt               104217</t>
  </si>
  <si>
    <t>Pro Team  1400xp 1500xp</t>
  </si>
  <si>
    <t>104217</t>
  </si>
  <si>
    <t>998009658</t>
  </si>
  <si>
    <t>Hose Assembly Extractor   FP195</t>
  </si>
  <si>
    <t>Clarke 25'</t>
  </si>
  <si>
    <t>FP195</t>
  </si>
  <si>
    <t>998082120</t>
  </si>
  <si>
    <t>Backpack Vac Station     102947</t>
  </si>
  <si>
    <t>ProTeam Black W/Hardware</t>
  </si>
  <si>
    <t>102947</t>
  </si>
  <si>
    <t>998180020</t>
  </si>
  <si>
    <t>Wet Vac 20 Gal WV1800P  833540</t>
  </si>
  <si>
    <t>Nacecare w/ Pump Out &amp; Tools</t>
  </si>
  <si>
    <t>833540</t>
  </si>
  <si>
    <t>NACECARE SOLUTIONS</t>
  </si>
  <si>
    <t>998998560</t>
  </si>
  <si>
    <t>Tool Carpet Floor        107527</t>
  </si>
  <si>
    <t>Proteam   ProBlade</t>
  </si>
  <si>
    <t>107527</t>
  </si>
  <si>
    <t>Protective Wear</t>
  </si>
  <si>
    <t>561206008</t>
  </si>
  <si>
    <t>Glove Poly Medium         GDPEM</t>
  </si>
  <si>
    <t>Safety Zone 10,000/CS</t>
  </si>
  <si>
    <t>GDPE-M</t>
  </si>
  <si>
    <t>THE SAFETY ZONE</t>
  </si>
  <si>
    <t>561206262</t>
  </si>
  <si>
    <t>Glove Poly Large          GDPEL</t>
  </si>
  <si>
    <t>Safety Zone 10,000/CS 1000/Box</t>
  </si>
  <si>
    <t>GDPE-L</t>
  </si>
  <si>
    <t>563914018</t>
  </si>
  <si>
    <t>Glove Exam Nitrile    VNPF100XL</t>
  </si>
  <si>
    <t>Dash  Powder Free Extra Large</t>
  </si>
  <si>
    <t>VNPF100XL</t>
  </si>
  <si>
    <t>DASH MEDICAL GLOVES, INC.</t>
  </si>
  <si>
    <t>563914219</t>
  </si>
  <si>
    <t>Glove Nitrile GP Small GNPRSM1M</t>
  </si>
  <si>
    <t>Safety Zone PF Blue 4 Mil</t>
  </si>
  <si>
    <t>GNPR-SM-1M</t>
  </si>
  <si>
    <t>563914296</t>
  </si>
  <si>
    <t>Glove Nitrile GP Med  GNPRMED1M</t>
  </si>
  <si>
    <t>GNPR-MED-1M</t>
  </si>
  <si>
    <t>563914327</t>
  </si>
  <si>
    <t>Glove Nitrile GP Large GNPRLG1M</t>
  </si>
  <si>
    <t>Safety Zone GP Blue 4 Mil PF</t>
  </si>
  <si>
    <t>GNPR-LG-1M</t>
  </si>
  <si>
    <t>563914368</t>
  </si>
  <si>
    <t>Glove Nitrile GP PF XL GNPRXL1M</t>
  </si>
  <si>
    <t>Safety Zone Blue 4Mil Safeguard</t>
  </si>
  <si>
    <t>GNPR-XL-1M</t>
  </si>
  <si>
    <t>563933102</t>
  </si>
  <si>
    <t>Glove Vinyl Exam       VECPFGXL</t>
  </si>
  <si>
    <t>Powder Free X-LARGE</t>
  </si>
  <si>
    <t>VECPFGXL</t>
  </si>
  <si>
    <t>LIG IMPORTS</t>
  </si>
  <si>
    <t>563958092</t>
  </si>
  <si>
    <t>Glove Vinyl GP Medium PF PFVG-2</t>
  </si>
  <si>
    <t>Certo Powder Free</t>
  </si>
  <si>
    <t>PFVG-2</t>
  </si>
  <si>
    <t>563958145</t>
  </si>
  <si>
    <t>Glove Vinyl GP Large PF  PFVG-3</t>
  </si>
  <si>
    <t>PFVG-3</t>
  </si>
  <si>
    <t>563958200</t>
  </si>
  <si>
    <t>Glove Vinyl GP X-Large   PFVG-4</t>
  </si>
  <si>
    <t>PFVG-4</t>
  </si>
  <si>
    <t>564904008</t>
  </si>
  <si>
    <t>Glasses Safety          ES41BKC</t>
  </si>
  <si>
    <t>Safety Zone Black Frame</t>
  </si>
  <si>
    <t>ES-41BKCL</t>
  </si>
  <si>
    <t>660950248</t>
  </si>
  <si>
    <t>Safety Goggles Gen Purpose 7322</t>
  </si>
  <si>
    <t>Impact  7322</t>
  </si>
  <si>
    <t>7322</t>
  </si>
  <si>
    <t>998950249</t>
  </si>
  <si>
    <t>Safety Glasses Protoguard  7332</t>
  </si>
  <si>
    <t>Impact Safety Spectacles</t>
  </si>
  <si>
    <t>7332</t>
  </si>
  <si>
    <t>PR</t>
  </si>
  <si>
    <t>Skin Care</t>
  </si>
  <si>
    <t>131901176</t>
  </si>
  <si>
    <t>Dispenser Stand Black     92752</t>
  </si>
  <si>
    <t>Deb TFII TF2</t>
  </si>
  <si>
    <t>92752</t>
  </si>
  <si>
    <t>SC JOHNSON PROFESSIONAL, INC.</t>
  </si>
  <si>
    <t>444410781</t>
  </si>
  <si>
    <t>Hand Soap Pink Lotion  1 Gallon</t>
  </si>
  <si>
    <t>5560 CERTO</t>
  </si>
  <si>
    <t>STARCO CHEMICAL</t>
  </si>
  <si>
    <t>444455020</t>
  </si>
  <si>
    <t>Foam Hand Sanitizer 1 Ltr IFC1L</t>
  </si>
  <si>
    <t>Deb  Instant Foam Complete 6/CS</t>
  </si>
  <si>
    <t>IFC1L</t>
  </si>
  <si>
    <t>998400535</t>
  </si>
  <si>
    <t>Dispenser Univers of New Haven</t>
  </si>
  <si>
    <t>DEB  Soap Manual Black</t>
  </si>
  <si>
    <t>LOGO U93851-TBK1LDS</t>
  </si>
  <si>
    <t>998400536</t>
  </si>
  <si>
    <t>DEB  Soap Manual White</t>
  </si>
  <si>
    <t>LOGO U93851-TWH1LDS</t>
  </si>
  <si>
    <t>998400537</t>
  </si>
  <si>
    <t>DEB  Sanitizer</t>
  </si>
  <si>
    <t>LOGO U93851-TF2CHR</t>
  </si>
  <si>
    <t>Towel &amp; Tissue</t>
  </si>
  <si>
    <t>407650001</t>
  </si>
  <si>
    <t>M Fold White 16/250      MFW203</t>
  </si>
  <si>
    <t>BBox                       203R</t>
  </si>
  <si>
    <t>MFW203</t>
  </si>
  <si>
    <t>CASCADES TISSUE GROUP INC  25</t>
  </si>
  <si>
    <t>950600645</t>
  </si>
  <si>
    <t>Disp TT Coreless JRT JR   09602</t>
  </si>
  <si>
    <t>Kimberly Clark</t>
  </si>
  <si>
    <t>09602</t>
  </si>
  <si>
    <t>KIMBERLY CLARK CORP.</t>
  </si>
  <si>
    <t>998599046</t>
  </si>
  <si>
    <t>KC RT Notouch Disp        09990</t>
  </si>
  <si>
    <t>Kimberly Clark Smoke</t>
  </si>
  <si>
    <t>09990</t>
  </si>
  <si>
    <t>Trash Can Liners</t>
  </si>
  <si>
    <t>286404615</t>
  </si>
  <si>
    <t>Liner 40 46 X Heavy  4046150BRL</t>
  </si>
  <si>
    <t>CERTO Black 10/10       404615B</t>
  </si>
  <si>
    <t>4046150BRL</t>
  </si>
  <si>
    <t>BERRY PLASTICS</t>
  </si>
  <si>
    <t>286434715</t>
  </si>
  <si>
    <t>Liner 42.5 47 X Hvy  4347150BRL</t>
  </si>
  <si>
    <t>CERTO Black 10/10      4347150B</t>
  </si>
  <si>
    <t>4347150BRL</t>
  </si>
  <si>
    <t>286444717</t>
  </si>
  <si>
    <t>Liner 44 47 X Heavy+ 4447170BRL</t>
  </si>
  <si>
    <t>Certo Black Plus 10/10  444717B</t>
  </si>
  <si>
    <t>4447170BRL</t>
  </si>
  <si>
    <t>286505018</t>
  </si>
  <si>
    <t>Liner 50 50 X Heavy +  5050180B</t>
  </si>
  <si>
    <t>CERTO Municipal Black</t>
  </si>
  <si>
    <t>5050180B</t>
  </si>
  <si>
    <t>BETA PLASTICS</t>
  </si>
  <si>
    <t>286505280</t>
  </si>
  <si>
    <t>Liner 50 53 Ultr Heavy 5053280B</t>
  </si>
  <si>
    <t>CERTO Municipal Black Ultra</t>
  </si>
  <si>
    <t>5053280B</t>
  </si>
  <si>
    <t>286931391</t>
  </si>
  <si>
    <t>Liner 23 17 46 X Hvy LBR4046X3C</t>
  </si>
  <si>
    <t>Berry Clear   1.5 mil X Heavy</t>
  </si>
  <si>
    <t>LBR4046X3C</t>
  </si>
  <si>
    <t>287304416</t>
  </si>
  <si>
    <t>Liner 30 44 16Mic Nat HR304416N</t>
  </si>
  <si>
    <t>Berry Slim Jim            25/rl</t>
  </si>
  <si>
    <t>HR304416N</t>
  </si>
  <si>
    <t>287803308</t>
  </si>
  <si>
    <t>Liner 24 33 8Mic Natural</t>
  </si>
  <si>
    <t>Certo 20 Rolls of 50      20/50</t>
  </si>
  <si>
    <t>243308</t>
  </si>
  <si>
    <t>INTEPLAST GROUP LTD  6</t>
  </si>
  <si>
    <t>287803312</t>
  </si>
  <si>
    <t>Liner 24 33 12Mic        243312</t>
  </si>
  <si>
    <t>CERTO     Natural         20/25</t>
  </si>
  <si>
    <t>243312</t>
  </si>
  <si>
    <t>287804822</t>
  </si>
  <si>
    <t>Liner 40 48 22Mic Natural</t>
  </si>
  <si>
    <t>Certo Heavy                6/25</t>
  </si>
  <si>
    <t>404822</t>
  </si>
  <si>
    <t>Warewash &amp; Laundry Cleaners</t>
  </si>
  <si>
    <t>448200044</t>
  </si>
  <si>
    <t>Laundry Detergent HE Gal   6682</t>
  </si>
  <si>
    <t>Certo Gallon High Efficiency</t>
  </si>
  <si>
    <t>6682</t>
  </si>
  <si>
    <t>CERTO WWL</t>
  </si>
  <si>
    <t>453710080</t>
  </si>
  <si>
    <t>Cleaner Oven &amp; Grill  CBD991206</t>
  </si>
  <si>
    <t>Diversey Break Up 19 oz Aerosol</t>
  </si>
  <si>
    <t>CBD991206</t>
  </si>
  <si>
    <t>Wipers</t>
  </si>
  <si>
    <t>410602437</t>
  </si>
  <si>
    <t>Wiper Duster 24 18      NDSMFPY</t>
  </si>
  <si>
    <t>Hospeco Taskbrand Yellow</t>
  </si>
  <si>
    <t>N-DSMFPY</t>
  </si>
  <si>
    <t>410658143</t>
  </si>
  <si>
    <t>Wiper Stretch N Dust 13 17 0413</t>
  </si>
  <si>
    <t>Chicopee yellow/orange 10/40</t>
  </si>
  <si>
    <t>0413</t>
  </si>
  <si>
    <t>CHICOPEE INC</t>
  </si>
  <si>
    <t>427811810</t>
  </si>
  <si>
    <t>Rag Terrycloth White 16x19 10lb</t>
  </si>
  <si>
    <t>Textile Waste</t>
  </si>
  <si>
    <t>WHITE TERRY 16X19</t>
  </si>
  <si>
    <t>TEXTILE WASTE SUPPLY CO.</t>
  </si>
  <si>
    <t>286334511</t>
  </si>
  <si>
    <t>Liner 33 45 White   SEBP775022W</t>
  </si>
  <si>
    <t>Revolution 1.1 mil</t>
  </si>
  <si>
    <t>100% post consumer waste</t>
  </si>
  <si>
    <t>SEBP775022W</t>
  </si>
  <si>
    <t>REVOLUTION BAG LLC</t>
  </si>
  <si>
    <t>286402432</t>
  </si>
  <si>
    <t>Liner 24 32 .75mil Wht  PC32XHW</t>
  </si>
  <si>
    <t>Revolution Bag            25/10</t>
  </si>
  <si>
    <t>PC32XHW</t>
  </si>
  <si>
    <t>286404609</t>
  </si>
  <si>
    <t>Liner 40 46 Natural .9 PC46100N</t>
  </si>
  <si>
    <t>Revolution.</t>
  </si>
  <si>
    <t>PC46100N</t>
  </si>
  <si>
    <t>286404659</t>
  </si>
  <si>
    <t>Liner 40 46 Natural .59 PC46HRN</t>
  </si>
  <si>
    <t>Revolution</t>
  </si>
  <si>
    <t>PC46HRN</t>
  </si>
  <si>
    <t>286471615</t>
  </si>
  <si>
    <t>Liner 43 47 1.5  Nat   PC47168N</t>
  </si>
  <si>
    <t>Revolution Bag 4/25</t>
  </si>
  <si>
    <t>PC47168N</t>
  </si>
  <si>
    <t>286775013</t>
  </si>
  <si>
    <t>Liner 24 31 Nat    SEBP775013NA</t>
  </si>
  <si>
    <t>Revolution  .8  6/25</t>
  </si>
  <si>
    <t>SEBP775013NA</t>
  </si>
  <si>
    <t>286777050</t>
  </si>
  <si>
    <t>Liner 28 45 Nat .58    PCSJHRN</t>
  </si>
  <si>
    <t>Revolution Heavy Refuse</t>
  </si>
  <si>
    <t>PCSJHRN</t>
  </si>
  <si>
    <t>407600211</t>
  </si>
  <si>
    <t>Towel M Fold White          MFB</t>
  </si>
  <si>
    <t>Certo                12/334</t>
  </si>
  <si>
    <t>100% Recycled</t>
  </si>
  <si>
    <t>01720</t>
  </si>
  <si>
    <t>KRUGER PRODUCTS (USA) INC. 28</t>
  </si>
  <si>
    <t>487403326</t>
  </si>
  <si>
    <t>Spray Bottle 24 oz EB&amp;P  5024WG</t>
  </si>
  <si>
    <t>Impact  Printed (96)</t>
  </si>
  <si>
    <t>CAN BE Recycled</t>
  </si>
  <si>
    <t>5024WG-952</t>
  </si>
  <si>
    <t>487403405</t>
  </si>
  <si>
    <t>Spray Bottle 24oz Plain  5024WG</t>
  </si>
  <si>
    <t>Impact  w/ Graduations    45003</t>
  </si>
  <si>
    <t>5024WG</t>
  </si>
  <si>
    <t>451916240</t>
  </si>
  <si>
    <t>RTD Glance Glass NA    93361936</t>
  </si>
  <si>
    <t>Diversey Non Ammon 1.5L 3324983</t>
  </si>
  <si>
    <t>EcoLogo; GREENGUARD; Green Seal (GS 37)</t>
  </si>
  <si>
    <t>93361936</t>
  </si>
  <si>
    <t>402600213</t>
  </si>
  <si>
    <t>Toilet Tissue 2Ply 1150'   7006</t>
  </si>
  <si>
    <t>Kimberly Clark Coreless JRT 9</t>
  </si>
  <si>
    <t>ECOLOGO; United States Environmental Protection Agency (EPA); Forest Stewardship Council (FSC)</t>
  </si>
  <si>
    <t>07006</t>
  </si>
  <si>
    <t>405601011</t>
  </si>
  <si>
    <t>Towel Roll White 8" 1000'  1005</t>
  </si>
  <si>
    <t>Kimberly Scott Hi Cap Half 6/cs</t>
  </si>
  <si>
    <t>01005</t>
  </si>
  <si>
    <t>402005010</t>
  </si>
  <si>
    <t>Toilet Tissue 2Ply 500s TM6120S</t>
  </si>
  <si>
    <t>SCA Tork Universal 4.0 x 3.75</t>
  </si>
  <si>
    <t xml:space="preserve">ECOLOGO® Certified. EPA Compliant. </t>
  </si>
  <si>
    <t>TM6120S</t>
  </si>
  <si>
    <t>ESSITY PROFESSIONAL HYGIENE</t>
  </si>
  <si>
    <t>207009966</t>
  </si>
  <si>
    <t>Spray 4 in 1 Aerosol 14oz 31043</t>
  </si>
  <si>
    <t>Clorox Disinfectant &amp; Sanitizer</t>
  </si>
  <si>
    <t>EPA</t>
  </si>
  <si>
    <t>31043</t>
  </si>
  <si>
    <t>CLOROX SALES COMPANY INC.</t>
  </si>
  <si>
    <t>408110970</t>
  </si>
  <si>
    <t>Towel Kitchen White KT70  06740</t>
  </si>
  <si>
    <t>CERTO 11 9 70 ct 2 ply    01418</t>
  </si>
  <si>
    <t>06740-01</t>
  </si>
  <si>
    <t>MARCAL MANUFACTURING, LLC</t>
  </si>
  <si>
    <t>402005157</t>
  </si>
  <si>
    <t>Toilet Tissue 2Ply 616sh 240616</t>
  </si>
  <si>
    <t>ESSITY 3.75 x 4          161600</t>
  </si>
  <si>
    <t xml:space="preserve">EPA Compliant </t>
  </si>
  <si>
    <t>240616</t>
  </si>
  <si>
    <t>402000716</t>
  </si>
  <si>
    <t>Toilet Tissue 2Ply 1500sh 19378</t>
  </si>
  <si>
    <t>Georgia Pacific Compact 3.85</t>
  </si>
  <si>
    <t>EPA CPG CompliantLEED, Green Seal, USDA Certified Biobased</t>
  </si>
  <si>
    <t>19378</t>
  </si>
  <si>
    <t>GEORGIA PACIFIC NA COMMERCIAL</t>
  </si>
  <si>
    <t>405600736</t>
  </si>
  <si>
    <t>Towel Roll White EnMotion 89460</t>
  </si>
  <si>
    <t>Georgia Pacific 800' Hi Cap</t>
  </si>
  <si>
    <t>EPA CPG CompliantLEED, USDA Certified Biobased</t>
  </si>
  <si>
    <t>89460</t>
  </si>
  <si>
    <t>445515781</t>
  </si>
  <si>
    <t>Detergent Laundry 1 Gal  7842F1</t>
  </si>
  <si>
    <t>Sunburst  Reliance Liquid  2/CS</t>
  </si>
  <si>
    <t>7842F1</t>
  </si>
  <si>
    <t>SUNBURST CHEMICALS, INC.</t>
  </si>
  <si>
    <t>407401560</t>
  </si>
  <si>
    <t>Towel M Fold Wht 4 Panel  MB554</t>
  </si>
  <si>
    <t>Essity   Xpress 32/135    MB554</t>
  </si>
  <si>
    <t>FSC Certified</t>
  </si>
  <si>
    <t>MB554</t>
  </si>
  <si>
    <t>407401561</t>
  </si>
  <si>
    <t>Towel M Fold Wht 4 Panel 420554</t>
  </si>
  <si>
    <t>Essity   Xpress 16/155   MB554</t>
  </si>
  <si>
    <t>420554</t>
  </si>
  <si>
    <t>402005159</t>
  </si>
  <si>
    <t>Toilet Tissue 2Ply 865sh 161990</t>
  </si>
  <si>
    <t>Bay West Opticore WP61990 61990</t>
  </si>
  <si>
    <t xml:space="preserve">Green  Seal™ and EcoLogo® Certified,  EPA Compliant </t>
  </si>
  <si>
    <t>161990</t>
  </si>
  <si>
    <t>444455153</t>
  </si>
  <si>
    <t>Foam Wash Azure 1L Blue   AZU1L</t>
  </si>
  <si>
    <t>Deb</t>
  </si>
  <si>
    <t>AZU1L</t>
  </si>
  <si>
    <t>451201430</t>
  </si>
  <si>
    <t>Cleaner All Purpose 1Gal 003504</t>
  </si>
  <si>
    <t>Spartan Clean By Peroxy  4/Case</t>
  </si>
  <si>
    <t>Green Seal™ Certified</t>
  </si>
  <si>
    <t>003504</t>
  </si>
  <si>
    <t>SPARTAN CHEMICAL COMPANY INC.</t>
  </si>
  <si>
    <t>402006048</t>
  </si>
  <si>
    <t>Toilet Tissue 2Ply 500sh 154900</t>
  </si>
  <si>
    <t>Bay West 4.38 3.75        54900</t>
  </si>
  <si>
    <t xml:space="preserve">Green Seal™ Certified ; EPA Compliant </t>
  </si>
  <si>
    <t>154900</t>
  </si>
  <si>
    <t>453009677</t>
  </si>
  <si>
    <t>Clnr Stainless Steel</t>
  </si>
  <si>
    <t>Certo Green 32 oz Liquid 6/Case</t>
  </si>
  <si>
    <t>Green water based</t>
  </si>
  <si>
    <t>675332L100238</t>
  </si>
  <si>
    <t>451916539</t>
  </si>
  <si>
    <t>RTD Stride Neutral     93063390</t>
  </si>
  <si>
    <t>Diversey Cleaner Citrus SC 5L</t>
  </si>
  <si>
    <t>Greenguard, Green Seal</t>
  </si>
  <si>
    <t>93063390</t>
  </si>
  <si>
    <t>451916703</t>
  </si>
  <si>
    <t>RTD Alpha HP Clnr 1.5L  3350727</t>
  </si>
  <si>
    <t>Diversey Multi Surface H2O2</t>
  </si>
  <si>
    <t>3350727</t>
  </si>
  <si>
    <t>477314007</t>
  </si>
  <si>
    <t>Bucket Mop Combo 35qt   7580-88</t>
  </si>
  <si>
    <t>Rubbermaid Yel  WaveBrk SidePrs</t>
  </si>
  <si>
    <t>LEED</t>
  </si>
  <si>
    <t>FG758088YEL</t>
  </si>
  <si>
    <t>481003005</t>
  </si>
  <si>
    <t>Basket Waste 23Gl Blue  3540-07</t>
  </si>
  <si>
    <t>Rubbermaid Slim Jim Vented 4/CS</t>
  </si>
  <si>
    <t>FG354007BLUE</t>
  </si>
  <si>
    <t>481310393</t>
  </si>
  <si>
    <t>Basket 28 Qt Recycle    2956-73</t>
  </si>
  <si>
    <t>Rubbermaid 15" High Drk Blue</t>
  </si>
  <si>
    <t>FG295673BLUE</t>
  </si>
  <si>
    <t>409670005</t>
  </si>
  <si>
    <t>Pad 18" Blue Wet Room      Q410</t>
  </si>
  <si>
    <t>Rubbermaid Microfiber</t>
  </si>
  <si>
    <t>LEED, GREEN SEAL</t>
  </si>
  <si>
    <t>FGQ41000BL00</t>
  </si>
  <si>
    <t>409670039</t>
  </si>
  <si>
    <t>Pad 18" White Finish       Q800</t>
  </si>
  <si>
    <t>Rubbermaid Microfiber      6/CS</t>
  </si>
  <si>
    <t>FGQ80000WH00</t>
  </si>
  <si>
    <t>409670222</t>
  </si>
  <si>
    <t>Frame 18" Wet / Dry        Q560</t>
  </si>
  <si>
    <t>FGQ56000YL00</t>
  </si>
  <si>
    <t>409670511</t>
  </si>
  <si>
    <t>Dusting Wand Flexible      Q850</t>
  </si>
  <si>
    <t>Rubbermaid Microfiber 6/CS</t>
  </si>
  <si>
    <t>FGQ85000BK00</t>
  </si>
  <si>
    <t>409670524</t>
  </si>
  <si>
    <t>Duster Sleeve Replacement  Q851</t>
  </si>
  <si>
    <t>Rubbermaid Microfiber For Q850</t>
  </si>
  <si>
    <t>FGQ85100GR00</t>
  </si>
  <si>
    <t>409670685</t>
  </si>
  <si>
    <t>Handle Ergo Adjustable     Q760</t>
  </si>
  <si>
    <t>Rubbermaid Microfiber QuickConn</t>
  </si>
  <si>
    <t>FGQ760000000</t>
  </si>
  <si>
    <t>474125510</t>
  </si>
  <si>
    <t>Mop Blue Blend 24 Oz       E238</t>
  </si>
  <si>
    <t>Rubbermaid Universal 12/Case</t>
  </si>
  <si>
    <t>FGE23800BL00</t>
  </si>
  <si>
    <t>420648261</t>
  </si>
  <si>
    <t>Screen Urinal ActiveAire  48261</t>
  </si>
  <si>
    <t>Georgia Pacific Lo Splash</t>
  </si>
  <si>
    <t>LEED®</t>
  </si>
  <si>
    <t>48261</t>
  </si>
  <si>
    <t>451700340</t>
  </si>
  <si>
    <t>Odor Digester Enzyme Quart</t>
  </si>
  <si>
    <t>Natural organic product</t>
  </si>
  <si>
    <t>680232L100238</t>
  </si>
  <si>
    <t>409697600</t>
  </si>
  <si>
    <t>Microfiber Cloth 16 x 16 LFK300</t>
  </si>
  <si>
    <t>Certo  Light Green     M91510OG</t>
  </si>
  <si>
    <t>part of a green cleaning program</t>
  </si>
  <si>
    <t>00759</t>
  </si>
  <si>
    <t>409697605</t>
  </si>
  <si>
    <t>Microfiber Wipe Pink 16 Cloth</t>
  </si>
  <si>
    <t>00765</t>
  </si>
  <si>
    <t>409697612</t>
  </si>
  <si>
    <t>Microfiber Wipe Blu 16 Cloth</t>
  </si>
  <si>
    <t>00699</t>
  </si>
  <si>
    <t>409697645</t>
  </si>
  <si>
    <t>Microfiber Wipe 16 Suede Blu</t>
  </si>
  <si>
    <t>Certo Glass</t>
  </si>
  <si>
    <t>00761</t>
  </si>
  <si>
    <t>421000905</t>
  </si>
  <si>
    <t>Mr Clean Magic Eraser     82038</t>
  </si>
  <si>
    <t>P&amp;G  Extra Power</t>
  </si>
  <si>
    <t>82038</t>
  </si>
  <si>
    <t>PROCTER &amp; GAMBLE CO. INC.</t>
  </si>
  <si>
    <t>426410991</t>
  </si>
  <si>
    <t>Mighty Sponge Eraser     280179</t>
  </si>
  <si>
    <t>280179 BX</t>
  </si>
  <si>
    <t>451465003</t>
  </si>
  <si>
    <t>Absorbent Strip        D7523269</t>
  </si>
  <si>
    <t>Diversey  Control  Zorba 100'</t>
  </si>
  <si>
    <t>D7523269</t>
  </si>
  <si>
    <t>451105108</t>
  </si>
  <si>
    <t>Cleanser Creme Quart      50855</t>
  </si>
  <si>
    <t>Starco Top Notch Bleach Free</t>
  </si>
  <si>
    <t>USDA</t>
  </si>
  <si>
    <t>50855</t>
  </si>
  <si>
    <t>453400093</t>
  </si>
  <si>
    <t>Polish Cleaner SS Lazer Shine</t>
  </si>
  <si>
    <t>Starco Water Based Gallon</t>
  </si>
  <si>
    <t>water based</t>
  </si>
  <si>
    <t>18410</t>
  </si>
  <si>
    <t>420102248</t>
  </si>
  <si>
    <t>Urinal Screen Citrus Zest  1493</t>
  </si>
  <si>
    <t>Impact Z-Series</t>
  </si>
  <si>
    <t>1493 CASE 72</t>
  </si>
  <si>
    <t>451100350</t>
  </si>
  <si>
    <t>Clorox Urine Remover      31036</t>
  </si>
  <si>
    <t>Clorox    9/32oz Spray</t>
  </si>
  <si>
    <t>31036</t>
  </si>
  <si>
    <t>451201139</t>
  </si>
  <si>
    <t>Spotting Solution 1 Gal  303704</t>
  </si>
  <si>
    <t>Spartan Contempo H202    4/Case</t>
  </si>
  <si>
    <t>303704</t>
  </si>
  <si>
    <t>451201453</t>
  </si>
  <si>
    <t>Cleaner Disinfectant     320003</t>
  </si>
  <si>
    <t>Spartan Foamy Q&amp;A 32 oz 12/Case</t>
  </si>
  <si>
    <t>320003</t>
  </si>
  <si>
    <t>451467190</t>
  </si>
  <si>
    <t>Stripper Floor Pro     95032360</t>
  </si>
  <si>
    <t>Diversey  Prostrip 5 (3700)</t>
  </si>
  <si>
    <t>95032360</t>
  </si>
  <si>
    <t>451990575</t>
  </si>
  <si>
    <t>Cleaner Tilex Soap &amp; Scum 35604</t>
  </si>
  <si>
    <t>Clorox Quart</t>
  </si>
  <si>
    <t>35604</t>
  </si>
  <si>
    <t>451990585</t>
  </si>
  <si>
    <t>Cleaner Tilex Mildew      35600</t>
  </si>
  <si>
    <t>35600</t>
  </si>
  <si>
    <t>122914007</t>
  </si>
  <si>
    <t>Handle Dust Mop 60"        M116</t>
  </si>
  <si>
    <t>Rubbermaid   12/CS</t>
  </si>
  <si>
    <t>FGM116000000</t>
  </si>
  <si>
    <t>471100005</t>
  </si>
  <si>
    <t>Caddy Bowl White            100</t>
  </si>
  <si>
    <t>Impact  (12)          TO-280176</t>
  </si>
  <si>
    <t>100</t>
  </si>
  <si>
    <t>471210102</t>
  </si>
  <si>
    <t>Caddy Carry Black       3154-88</t>
  </si>
  <si>
    <t>Rubbermaid 11x16x6.75 48GY 6/CS</t>
  </si>
  <si>
    <t>FG315488BLA</t>
  </si>
  <si>
    <t>473610402</t>
  </si>
  <si>
    <t>Handle Mop 60" Gripper     H246</t>
  </si>
  <si>
    <t>Rubbermaid Grey Fiberglass</t>
  </si>
  <si>
    <t>FGH24600GY00</t>
  </si>
  <si>
    <t>473700335</t>
  </si>
  <si>
    <t>Floor Cleaning Pulse    1835528</t>
  </si>
  <si>
    <t>Rubbermaid Microfiber      Q969</t>
  </si>
  <si>
    <t>1835528</t>
  </si>
  <si>
    <t>480594269</t>
  </si>
  <si>
    <t>Hanging Safety Sign Yellow 9S15</t>
  </si>
  <si>
    <t>Rubbermaid Closed for Cleaning</t>
  </si>
  <si>
    <t>FG9S1500YEL</t>
  </si>
  <si>
    <t>481310288</t>
  </si>
  <si>
    <t>Basket 28 Qt Medium Black  2956</t>
  </si>
  <si>
    <t>Rubbermaid 15 High  12/CS</t>
  </si>
  <si>
    <t>FG295600BLA</t>
  </si>
  <si>
    <t>486205220</t>
  </si>
  <si>
    <t>Broom Angled Flagged Gray  6375</t>
  </si>
  <si>
    <t>Rubbermaid Poly  6/CS</t>
  </si>
  <si>
    <t>FG637500GRAY</t>
  </si>
  <si>
    <t>486208406</t>
  </si>
  <si>
    <t>Broom Lobby Black          6374</t>
  </si>
  <si>
    <t>Rubbermaid   6/CS</t>
  </si>
  <si>
    <t>FG637400BLA</t>
  </si>
  <si>
    <t>486208450</t>
  </si>
  <si>
    <t>Dust Pan Lobby Black       2531</t>
  </si>
  <si>
    <t>FG253100BLA</t>
  </si>
  <si>
    <t>487900610</t>
  </si>
  <si>
    <t>Tank Sprayer 2 Gallon      7512</t>
  </si>
  <si>
    <t>Impact All Purpose</t>
  </si>
  <si>
    <t>7512</t>
  </si>
  <si>
    <t>498000265</t>
  </si>
  <si>
    <t>Trigger Sprayer 9.8" Tube  5707</t>
  </si>
  <si>
    <t>Impact  Green Contour</t>
  </si>
  <si>
    <t>5707</t>
  </si>
  <si>
    <t>498000275</t>
  </si>
  <si>
    <t>Trigger Sprayer 8.25" Tube 5607</t>
  </si>
  <si>
    <t>Impact Green Contour 5606 Red</t>
  </si>
  <si>
    <t>5607</t>
  </si>
  <si>
    <t>660985136</t>
  </si>
  <si>
    <t>Toilet Bowl Brush          6310</t>
  </si>
  <si>
    <t>Rubbermaid 24/Case</t>
  </si>
  <si>
    <t>FG631000WHT</t>
  </si>
  <si>
    <t>283440427</t>
  </si>
  <si>
    <t>Liner Receptacle Sanitary  6141</t>
  </si>
  <si>
    <t>Rubbermaid Waxed 9 8 3 250/cs</t>
  </si>
  <si>
    <t>FG6141000000</t>
  </si>
  <si>
    <t>563914205</t>
  </si>
  <si>
    <t>Glove Nitrile Exam Large  8648L</t>
  </si>
  <si>
    <t>Impact Powder Free 8 Mil</t>
  </si>
  <si>
    <t>8648L</t>
  </si>
  <si>
    <t>563914213</t>
  </si>
  <si>
    <t>Glove Nitrile Exam Med    8648M</t>
  </si>
  <si>
    <t>8648M</t>
  </si>
  <si>
    <t>131901107</t>
  </si>
  <si>
    <t>Disp Foam/Lotion 1Liter WHB1LDS</t>
  </si>
  <si>
    <t>Deb     ProLine Curve Wh</t>
  </si>
  <si>
    <t>WHB1LDS</t>
  </si>
  <si>
    <t>131901169</t>
  </si>
  <si>
    <t>Dispenser Foam &amp; Lotion   91128</t>
  </si>
  <si>
    <t>Deb     Proline 1L Black Curve</t>
  </si>
  <si>
    <t>91128</t>
  </si>
  <si>
    <t>131901174</t>
  </si>
  <si>
    <t>Dispenser Black &amp; Chrome TF2CHR</t>
  </si>
  <si>
    <t>Deb TFII Foam Soap &amp; Sanitizer</t>
  </si>
  <si>
    <t>TF2CHR</t>
  </si>
  <si>
    <t>444455285</t>
  </si>
  <si>
    <t>Foam Hand Sanitizer    AFS120TF</t>
  </si>
  <si>
    <t>Deb 1200ml Non-Alcohol TFII TF2</t>
  </si>
  <si>
    <t>AFS120TF</t>
  </si>
  <si>
    <t>127220401</t>
  </si>
  <si>
    <t>Dispenser Coreless 4 rl  56744A</t>
  </si>
  <si>
    <t>Georgia Pacific Compact Black</t>
  </si>
  <si>
    <t>56744A</t>
  </si>
  <si>
    <t>127903626</t>
  </si>
  <si>
    <t>Dispenser TT 3 Roll Blk  565828</t>
  </si>
  <si>
    <t>Bay West Rev OptiCore     80300</t>
  </si>
  <si>
    <t>565828</t>
  </si>
  <si>
    <t>Campus</t>
  </si>
  <si>
    <t>PROTEAM</t>
  </si>
  <si>
    <t>FSC certified</t>
  </si>
  <si>
    <t xml:space="preserve">need SDS LEED® </t>
  </si>
  <si>
    <t>Green process</t>
  </si>
  <si>
    <t>suggest green alternative</t>
  </si>
  <si>
    <t>disinfectant</t>
  </si>
  <si>
    <t>should be eliminated</t>
  </si>
  <si>
    <t>recycling program available</t>
  </si>
  <si>
    <t>Green cleaning program</t>
  </si>
  <si>
    <t>no alternative</t>
  </si>
  <si>
    <t>reycling program available</t>
  </si>
  <si>
    <t>Row Labels</t>
  </si>
  <si>
    <t>Grand Total</t>
  </si>
  <si>
    <t>(blank)</t>
  </si>
  <si>
    <t>Sum of Sum of Qty</t>
  </si>
  <si>
    <t>Sum of Sum of Sales</t>
  </si>
  <si>
    <t>(Multiple Items)</t>
  </si>
  <si>
    <t>General Purpose</t>
  </si>
  <si>
    <t>Degreasing Agents</t>
  </si>
  <si>
    <t>Biologically-Active Cleaning Products (Enzymatic and microbial products)</t>
  </si>
  <si>
    <t>Floor-care products</t>
  </si>
  <si>
    <t>Hand Soaps &amp; Hand Sanitizers</t>
  </si>
  <si>
    <t>Disinfectants</t>
  </si>
  <si>
    <t>Metal Polish</t>
  </si>
  <si>
    <t>Other Specialty Cleaning Products</t>
  </si>
  <si>
    <t>Cleaning Products Data Validation</t>
  </si>
  <si>
    <t>Janitorial Paper Products Data Validation</t>
  </si>
  <si>
    <t>Toilet Tissue</t>
  </si>
  <si>
    <t>Paper Towels</t>
  </si>
  <si>
    <t>Hand Towels</t>
  </si>
  <si>
    <t>Napkins</t>
  </si>
  <si>
    <t>Exclude</t>
  </si>
  <si>
    <t>Glass &amp; Carpet Cleaners</t>
  </si>
  <si>
    <t>Other Janitorial Products &amp; Materials</t>
  </si>
  <si>
    <t xml:space="preserve">OP13 Cleaning Product </t>
  </si>
  <si>
    <t>OP13 Janitorial Paper Product</t>
  </si>
  <si>
    <t>Expenditures on GreenSeal Certified</t>
  </si>
  <si>
    <t>Expenditures on U Ecologo Certified</t>
  </si>
  <si>
    <t>Expenditures on US EPA Safer Choice</t>
  </si>
  <si>
    <t>Expenditures on Non-Certified</t>
  </si>
  <si>
    <t>Expenditures on FSC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</si>
</sst>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44" fontId="0" fillId="0" borderId="0" xfId="1" applyNumberFormat="1" applyFont="1"/>
    <xf numFmtId="0" fontId="0" fillId="2" borderId="0" xfId="0" applyFill="1" applyAlignment="1">
      <alignment horizontal="centerContinuous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0" applyNumberFormat="1"/>
    <xf numFmtId="0" fontId="0" fillId="2" borderId="0" xfId="0" applyNumberFormat="1" applyFill="1"/>
    <xf numFmtId="44" fontId="0" fillId="2" borderId="0" xfId="0" applyNumberFormat="1" applyFill="1"/>
    <xf numFmtId="0" fontId="0" fillId="0" borderId="0" xfId="0" applyNumberFormat="1" applyFill="1"/>
    <xf numFmtId="44" fontId="0" fillId="0" borderId="0" xfId="0" applyNumberFormat="1" applyFill="1"/>
    <xf numFmtId="0" fontId="2" fillId="0" borderId="0" xfId="0" applyFont="1"/>
    <xf numFmtId="0" fontId="0" fillId="0" borderId="0" xfId="0" applyFont="1"/>
    <xf numFmtId="0" fontId="0" fillId="2" borderId="0" xfId="0" applyFill="1" applyAlignment="1">
      <alignment horizontal="left"/>
    </xf>
    <xf numFmtId="9" fontId="0" fillId="0" borderId="0" xfId="2" applyFont="1"/>
    <xf numFmtId="44" fontId="0" fillId="3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41">
    <dxf>
      <font>
        <i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4" formatCode="_(&quot;$&quot;* #,##0.00_);_(&quot;$&quot;* \(#,##0.00\);_(&quot;$&quot;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elly Giannini" refreshedDate="43593.531370949073" createdVersion="6" refreshedVersion="6" minRefreshableVersion="3" recordCount="310" xr:uid="{B58E4D3E-039C-4DB4-9B13-63A9D1BFF203}">
  <cacheSource type="worksheet">
    <worksheetSource name="Table3"/>
  </cacheSource>
  <cacheFields count="19">
    <cacheField name="Item Segment" numFmtId="0">
      <sharedItems count="12">
        <s v="Cleaners/Floor Care/Compounds"/>
        <s v="CLEANING"/>
        <s v="Janitorial Tools &amp; Supplies"/>
        <s v="Other Products"/>
        <s v="Personal Care"/>
        <s v="Power Equipment"/>
        <s v="Protective Wear"/>
        <s v="Skin Care"/>
        <s v="Towel &amp; Tissue"/>
        <s v="Trash Can Liners"/>
        <s v="Warewash &amp; Laundry Cleaners"/>
        <s v="Wipers"/>
      </sharedItems>
    </cacheField>
    <cacheField name="Item#" numFmtId="0">
      <sharedItems containsMixedTypes="1" containsNumber="1" containsInteger="1" minValue="420102254" maxValue="420102254"/>
    </cacheField>
    <cacheField name="Desc 1" numFmtId="0">
      <sharedItems/>
    </cacheField>
    <cacheField name="Desc 2" numFmtId="0">
      <sharedItems/>
    </cacheField>
    <cacheField name="OP13 Cleaning Product " numFmtId="0">
      <sharedItems containsBlank="1" count="10">
        <s v="Exclude"/>
        <s v="Disinfectants"/>
        <s v="Degreasing Agents"/>
        <s v="Floor-care products"/>
        <s v="General Purpose"/>
        <s v="Glass &amp; Carpet Cleaners"/>
        <s v="Other Specialty Cleaning Products"/>
        <m/>
        <s v="Hand Soaps &amp; Hand Sanitizers"/>
        <s v="Metal Polish"/>
      </sharedItems>
    </cacheField>
    <cacheField name="OP13 Janitorial Paper Product" numFmtId="0">
      <sharedItems containsBlank="1" count="5">
        <s v="Exclude"/>
        <s v="Other Janitorial Products &amp; Materials"/>
        <s v="Paper Towels"/>
        <s v="Toilet Tissue"/>
        <m u="1"/>
      </sharedItems>
    </cacheField>
    <cacheField name="Green" numFmtId="0">
      <sharedItems containsBlank="1" count="38">
        <s v=""/>
        <s v="100% post consumer waste"/>
        <s v="100% Recycled"/>
        <s v="CAN BE Recycled"/>
        <s v="EcoLogo; GREENGUARD; Green Seal (GS 37)"/>
        <s v="ECOLOGO; United States Environmental Protection Agency (EPA); Forest Stewardship Council (FSC)"/>
        <s v="ECOLOGO® Certified. EPA Compliant. "/>
        <s v="EPA"/>
        <s v="EPA Compliant "/>
        <s v="EPA CPG CompliantLEED, Green Seal, USDA Certified Biobased"/>
        <s v="EPA CPG CompliantLEED, USDA Certified Biobased"/>
        <s v="EPA Safer Choice"/>
        <s v="FSC Certified"/>
        <s v="Green  Seal™ and EcoLogo® Certified,  EPA Compliant "/>
        <s v="Green Seal™ Certified"/>
        <s v="Green Seal™ Certified ; EPA Compliant "/>
        <s v="Green water based"/>
        <s v="Greenguard, Green Seal"/>
        <s v="LEED"/>
        <s v="LEED, GREEN SEAL"/>
        <s v="LEED®"/>
        <s v="Natural organic product"/>
        <s v="part of a green cleaning program"/>
        <s v="USDA"/>
        <s v="water based"/>
        <m/>
        <s v="need SDS LEED® "/>
        <s v="Green process"/>
        <s v="disinfectant"/>
        <s v="should be eliminated"/>
        <s v="suggest green alternative"/>
        <s v="recycling program available"/>
        <s v="Green cleaning program"/>
        <s v="no alternative"/>
        <s v="reycling program available"/>
        <s v="GSC" u="1"/>
        <s v="Green Seal Certified" u="1"/>
        <s v="not anti bacterial…better for health" u="1"/>
      </sharedItems>
    </cacheField>
    <cacheField name="Manu Item#" numFmtId="0">
      <sharedItems containsBlank="1"/>
    </cacheField>
    <cacheField name="Vendor" numFmtId="0">
      <sharedItems containsBlank="1"/>
    </cacheField>
    <cacheField name="UOM" numFmtId="0">
      <sharedItems containsBlank="1"/>
    </cacheField>
    <cacheField name="PACK" numFmtId="0">
      <sharedItems containsString="0" containsBlank="1" containsNumber="1" containsInteger="1" minValue="1" maxValue="10000"/>
    </cacheField>
    <cacheField name="Sum of Qty" numFmtId="0">
      <sharedItems containsSemiMixedTypes="0" containsString="0" containsNumber="1" containsInteger="1" minValue="1" maxValue="1135"/>
    </cacheField>
    <cacheField name="Sum of Sales" numFmtId="0">
      <sharedItems containsSemiMixedTypes="0" containsString="0" containsNumber="1" minValue="0" maxValue="37579.65"/>
    </cacheField>
    <cacheField name="Green Total" numFmtId="0">
      <sharedItems containsString="0" containsBlank="1" containsNumber="1" minValue="19.02" maxValue="37579.65"/>
    </cacheField>
    <cacheField name="Chemicals" numFmtId="0">
      <sharedItems containsString="0" containsBlank="1" containsNumber="1" minValue="0.9" maxValue="6234.72"/>
    </cacheField>
    <cacheField name="Green chemicals" numFmtId="0">
      <sharedItems containsString="0" containsBlank="1" containsNumber="1" minValue="99.28" maxValue="16273.130000000001"/>
    </cacheField>
    <cacheField name="Paper/Plastic/supplies" numFmtId="0">
      <sharedItems containsString="0" containsBlank="1" containsNumber="1" minValue="27.91" maxValue="4412.2"/>
    </cacheField>
    <cacheField name="Green paper/plastic/supplies" numFmtId="0">
      <sharedItems containsString="0" containsBlank="1" containsNumber="1" minValue="90.6" maxValue="37579.65"/>
    </cacheField>
    <cacheField name="Camp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0">
  <r>
    <x v="0"/>
    <s v="141975053"/>
    <s v="RTD Quick Connect       3202695"/>
    <s v="Diversey Plastic"/>
    <x v="0"/>
    <x v="0"/>
    <x v="0"/>
    <s v="3202695"/>
    <s v="DIVERSEY, INC."/>
    <s v="EA"/>
    <n v="1"/>
    <n v="12"/>
    <n v="30.84"/>
    <m/>
    <m/>
    <m/>
    <m/>
    <m/>
    <s v="West Haven"/>
  </r>
  <r>
    <x v="0"/>
    <s v="141975097"/>
    <s v="RTD Water Supply Hose  D3202687"/>
    <s v="Diversey 5'"/>
    <x v="0"/>
    <x v="0"/>
    <x v="0"/>
    <s v="D3202687"/>
    <s v="DIVERSEY, INC."/>
    <s v="EA"/>
    <n v="1"/>
    <n v="12"/>
    <n v="102.84"/>
    <m/>
    <m/>
    <m/>
    <m/>
    <m/>
    <s v="West Haven"/>
  </r>
  <r>
    <x v="0"/>
    <s v="420102216"/>
    <s v="Urinal Screen Eclipse    149036"/>
    <s v="Impact Apple Zing Red"/>
    <x v="0"/>
    <x v="0"/>
    <x v="0"/>
    <s v="149036"/>
    <s v="IMPACT PRODUCTS LLC"/>
    <s v="CS"/>
    <n v="36"/>
    <n v="3"/>
    <n v="195.9"/>
    <m/>
    <m/>
    <m/>
    <m/>
    <m/>
    <s v="West Haven"/>
  </r>
  <r>
    <x v="0"/>
    <n v="420102254"/>
    <s v="Urinal Screen Eclipse    149336"/>
    <s v="Impact Citrus Grove Yel   36/CS"/>
    <x v="0"/>
    <x v="0"/>
    <x v="0"/>
    <s v="149336 CASE OF 36"/>
    <s v="IMPACT PRODUCTS LLC"/>
    <s v="CS"/>
    <n v="36"/>
    <n v="22"/>
    <n v="1689.38"/>
    <m/>
    <m/>
    <m/>
    <m/>
    <m/>
    <s v="West Haven"/>
  </r>
  <r>
    <x v="0"/>
    <s v="428951250"/>
    <s v="Air Freshener 16 oz   100949179"/>
    <s v="Diversey Good Sense Tuscan Gard"/>
    <x v="0"/>
    <x v="0"/>
    <x v="0"/>
    <s v="100949179"/>
    <s v="DIVERSEY, INC."/>
    <s v="CS"/>
    <n v="6"/>
    <n v="27"/>
    <n v="1015.16"/>
    <m/>
    <n v="1015.16"/>
    <m/>
    <m/>
    <m/>
    <s v="West Haven"/>
  </r>
  <r>
    <x v="0"/>
    <s v="451104062"/>
    <s v="Cleaner Bowl Mild Acid"/>
    <s v="Certo Quarts"/>
    <x v="1"/>
    <x v="0"/>
    <x v="0"/>
    <s v="643532L100238"/>
    <s v="ABC COMPOUNDING CO., INC."/>
    <s v="CS"/>
    <n v="12"/>
    <n v="4"/>
    <n v="116.8"/>
    <m/>
    <n v="116.8"/>
    <m/>
    <m/>
    <m/>
    <s v="West Haven"/>
  </r>
  <r>
    <x v="0"/>
    <s v="451105049"/>
    <s v="Cleaner Creme Bath Brite"/>
    <s v="Certo Quarts"/>
    <x v="2"/>
    <x v="0"/>
    <x v="0"/>
    <s v="654632L100238"/>
    <s v="ABC COMPOUNDING CO., INC."/>
    <s v="CS"/>
    <n v="12"/>
    <n v="8"/>
    <n v="246.96"/>
    <m/>
    <n v="246.96"/>
    <m/>
    <m/>
    <m/>
    <s v="West Haven"/>
  </r>
  <r>
    <x v="0"/>
    <s v="451410688"/>
    <s v="RTD Oxivir Five 16 Clnr 4963357"/>
    <s v="Diversey 1.5L MultiSurface H2O2"/>
    <x v="1"/>
    <x v="0"/>
    <x v="0"/>
    <s v="4963357"/>
    <s v="DIVERSEY, INC."/>
    <s v="CS"/>
    <n v="2"/>
    <n v="2"/>
    <n v="92.7"/>
    <m/>
    <n v="92.7"/>
    <m/>
    <m/>
    <m/>
    <s v="West Haven"/>
  </r>
  <r>
    <x v="0"/>
    <s v="451465045"/>
    <s v="Stripper Floor 5 Gal  100867442"/>
    <s v="Diversey Linosafe Linoleum"/>
    <x v="3"/>
    <x v="0"/>
    <x v="0"/>
    <s v="100867442"/>
    <s v="DIVERSEY, INC."/>
    <s v="CT"/>
    <n v="1"/>
    <n v="6"/>
    <n v="675.9"/>
    <m/>
    <n v="675.9"/>
    <m/>
    <m/>
    <m/>
    <s v="West Haven"/>
  </r>
  <r>
    <x v="0"/>
    <s v="451500083"/>
    <s v="Cleaner Degreaser Gal  94512759"/>
    <s v="Diversey Profi Rubber Floors"/>
    <x v="2"/>
    <x v="0"/>
    <x v="0"/>
    <s v="94512759"/>
    <s v="DIVERSEY, INC."/>
    <s v="CS"/>
    <n v="4"/>
    <n v="1"/>
    <n v="68.17"/>
    <m/>
    <n v="68.17"/>
    <m/>
    <m/>
    <m/>
    <s v="West Haven"/>
  </r>
  <r>
    <x v="0"/>
    <s v="451501488"/>
    <s v="Cleaner Spitfire RTU   95891789"/>
    <s v="Diversey Quart"/>
    <x v="4"/>
    <x v="0"/>
    <x v="0"/>
    <s v="95891789"/>
    <s v="DIVERSEY, INC."/>
    <s v="CS"/>
    <n v="12"/>
    <n v="9"/>
    <n v="482.8"/>
    <m/>
    <n v="482.8"/>
    <m/>
    <m/>
    <m/>
    <s v="West Haven"/>
  </r>
  <r>
    <x v="0"/>
    <s v="451510088"/>
    <s v="Shampoo Carpet Foam    95002689"/>
    <s v="Diversey Gallon"/>
    <x v="5"/>
    <x v="0"/>
    <x v="0"/>
    <s v="95002689"/>
    <s v="DIVERSEY, INC."/>
    <s v="CS"/>
    <n v="4"/>
    <n v="6"/>
    <n v="461.64"/>
    <m/>
    <n v="461.64"/>
    <m/>
    <m/>
    <m/>
    <s v="West Haven"/>
  </r>
  <r>
    <x v="0"/>
    <s v="451510282"/>
    <s v="Clnr Extraction Rinse    903730"/>
    <s v="Diversey Carpet 1 Gallon"/>
    <x v="5"/>
    <x v="0"/>
    <x v="0"/>
    <s v="903730"/>
    <s v="DIVERSEY, INC."/>
    <s v="CS"/>
    <n v="4"/>
    <n v="17"/>
    <n v="1261.74"/>
    <m/>
    <n v="1261.74"/>
    <m/>
    <m/>
    <m/>
    <s v="West Haven"/>
  </r>
  <r>
    <x v="0"/>
    <s v="451510312"/>
    <s v="Cleaner Carpet Prespray  904266"/>
    <s v="Diversey Gallon Heavy Duty"/>
    <x v="5"/>
    <x v="0"/>
    <x v="0"/>
    <s v="904266"/>
    <s v="DIVERSEY, INC."/>
    <s v="CS"/>
    <n v="4"/>
    <n v="7"/>
    <n v="729.47"/>
    <m/>
    <n v="729.47"/>
    <m/>
    <m/>
    <m/>
    <s v="West Haven"/>
  </r>
  <r>
    <x v="0"/>
    <s v="451510460"/>
    <s v="Clnr Carpet Defoamer   95002620"/>
    <s v="Diversey Liquid Quarts  419"/>
    <x v="5"/>
    <x v="0"/>
    <x v="0"/>
    <s v="95002620"/>
    <s v="DIVERSEY, INC."/>
    <s v="CS"/>
    <n v="6"/>
    <n v="10"/>
    <n v="315.89999999999998"/>
    <m/>
    <n v="315.89999999999998"/>
    <m/>
    <m/>
    <m/>
    <s v="West Haven"/>
  </r>
  <r>
    <x v="0"/>
    <s v="451510505"/>
    <s v="Spotter Carpet Coffee Quarts"/>
    <s v="Certo Coffee Tannin Spotter"/>
    <x v="5"/>
    <x v="0"/>
    <x v="0"/>
    <s v="653132L100238"/>
    <s v="ABC COMPOUNDING CO., INC."/>
    <s v="CS"/>
    <n v="12"/>
    <n v="2"/>
    <n v="97.04"/>
    <m/>
    <n v="97.04"/>
    <m/>
    <m/>
    <m/>
    <s v="West Haven"/>
  </r>
  <r>
    <x v="0"/>
    <s v="451916177"/>
    <s v="RTD Crew RR Disinfect   3063437"/>
    <s v="Flr &amp; Surface SC 1.5L Fill App"/>
    <x v="1"/>
    <x v="0"/>
    <x v="0"/>
    <s v="3063437"/>
    <s v="DIVERSEY, INC."/>
    <s v="CS"/>
    <n v="2"/>
    <n v="186"/>
    <n v="6234.72"/>
    <m/>
    <n v="6234.72"/>
    <m/>
    <m/>
    <m/>
    <s v="West Haven"/>
  </r>
  <r>
    <x v="0"/>
    <s v="451916233"/>
    <s v="RTD Glance Glass HC    93063402"/>
    <s v="Diversey Glass &amp; Surface 1.5L"/>
    <x v="5"/>
    <x v="0"/>
    <x v="0"/>
    <s v="93063402"/>
    <s v="DIVERSEY, INC."/>
    <s v="CS"/>
    <n v="2"/>
    <n v="4"/>
    <n v="168.92"/>
    <m/>
    <n v="168.92"/>
    <m/>
    <m/>
    <m/>
    <s v="West Haven"/>
  </r>
  <r>
    <x v="0"/>
    <s v="451916306"/>
    <s v="RTD Good Sense FreshHC 93165353"/>
    <s v="Diversey Odor Control 1.5L"/>
    <x v="6"/>
    <x v="0"/>
    <x v="0"/>
    <s v="93165353"/>
    <s v="DIVERSEY, INC."/>
    <s v="CS"/>
    <n v="2"/>
    <n v="1"/>
    <n v="119.07"/>
    <m/>
    <n v="119.07"/>
    <m/>
    <m/>
    <m/>
    <s v="West Haven"/>
  </r>
  <r>
    <x v="0"/>
    <s v="457445164"/>
    <s v="Finish Floor Vectra     5105047"/>
    <s v="Diversey  5 Gallon Box"/>
    <x v="3"/>
    <x v="0"/>
    <x v="0"/>
    <s v="5105047"/>
    <s v="DIVERSEY, INC."/>
    <s v="CT"/>
    <n v="1"/>
    <n v="28"/>
    <n v="2180.64"/>
    <m/>
    <n v="2180.64"/>
    <m/>
    <m/>
    <m/>
    <s v="West Haven"/>
  </r>
  <r>
    <x v="0"/>
    <s v="457445199"/>
    <s v="Finish Floor Vectra      04078."/>
    <s v="Diversey Gallon"/>
    <x v="3"/>
    <x v="0"/>
    <x v="0"/>
    <s v="04078."/>
    <s v="DIVERSEY, INC."/>
    <s v="CS"/>
    <n v="4"/>
    <n v="10"/>
    <n v="808.9"/>
    <m/>
    <n v="808.9"/>
    <m/>
    <m/>
    <m/>
    <s v="West Haven"/>
  </r>
  <r>
    <x v="0"/>
    <s v="457445342"/>
    <s v="Sealer Carefree 5 Gal   5104731"/>
    <s v="Diversey old 5431   5104731"/>
    <x v="3"/>
    <x v="0"/>
    <x v="0"/>
    <s v="5104731"/>
    <s v="DIVERSEY, INC."/>
    <s v="CT"/>
    <n v="1"/>
    <n v="14"/>
    <n v="1476.86"/>
    <m/>
    <n v="1476.86"/>
    <m/>
    <m/>
    <m/>
    <s v="West Haven"/>
  </r>
  <r>
    <x v="0"/>
    <s v="457455186"/>
    <s v="Floor Neutralizer"/>
    <s v="Certo Gallons"/>
    <x v="3"/>
    <x v="0"/>
    <x v="0"/>
    <s v="699741L100238"/>
    <s v="ABC COMPOUNDING CO., INC."/>
    <s v="CS"/>
    <n v="4"/>
    <n v="4"/>
    <n v="123.04"/>
    <m/>
    <n v="123.04"/>
    <m/>
    <m/>
    <m/>
    <s v="West Haven"/>
  </r>
  <r>
    <x v="0"/>
    <s v="457640321"/>
    <s v="Restorer Cleaner Gallon"/>
    <s v="Certo Ultra Gloss Restorer"/>
    <x v="3"/>
    <x v="0"/>
    <x v="0"/>
    <s v="619041L100238"/>
    <s v="ABC COMPOUNDING CO., INC."/>
    <s v="CS"/>
    <n v="4"/>
    <n v="5"/>
    <n v="325"/>
    <m/>
    <n v="325"/>
    <m/>
    <m/>
    <m/>
    <s v="West Haven"/>
  </r>
  <r>
    <x v="0"/>
    <s v="457640358"/>
    <s v="Restorer Snapback UHS    04134."/>
    <s v="Diversey Gallon"/>
    <x v="3"/>
    <x v="0"/>
    <x v="0"/>
    <s v="04134."/>
    <s v="DIVERSEY, INC."/>
    <s v="CS"/>
    <n v="4"/>
    <n v="4"/>
    <n v="348.2"/>
    <m/>
    <n v="348.2"/>
    <m/>
    <m/>
    <m/>
    <s v="West Haven"/>
  </r>
  <r>
    <x v="0"/>
    <s v="458100145"/>
    <s v="Eco-Reclaim Gallon    3AN003ECO"/>
    <s v="CFR Eco-Reclaim Restoration"/>
    <x v="5"/>
    <x v="0"/>
    <x v="0"/>
    <s v="3AN003-ECO"/>
    <s v="CFR CORPORATION (ACCT# 106185)"/>
    <s v="CS"/>
    <n v="4"/>
    <n v="3"/>
    <n v="288.08999999999997"/>
    <m/>
    <n v="288.08999999999997"/>
    <m/>
    <m/>
    <m/>
    <s v="West Haven"/>
  </r>
  <r>
    <x v="0"/>
    <s v="512000865"/>
    <s v="Cleaner Dry Foam       9BP92017"/>
    <s v="Diversey Taski Gallon"/>
    <x v="5"/>
    <x v="0"/>
    <x v="0"/>
    <s v="9BP92017"/>
    <s v="DIVERSEY, INC."/>
    <s v="CS"/>
    <n v="4"/>
    <n v="10"/>
    <n v="970.1"/>
    <m/>
    <n v="970.1"/>
    <m/>
    <m/>
    <m/>
    <s v="West Haven"/>
  </r>
  <r>
    <x v="1"/>
    <s v="998999004"/>
    <s v="CMI BASIC TRAINING CT"/>
    <s v="BASIC TRAINING"/>
    <x v="0"/>
    <x v="0"/>
    <x v="0"/>
    <s v="PRODUCT CLASS 97"/>
    <s v="EBP TRAINING"/>
    <s v="EA"/>
    <n v="1"/>
    <n v="2"/>
    <n v="11629"/>
    <m/>
    <m/>
    <m/>
    <m/>
    <m/>
    <s v="West Haven"/>
  </r>
  <r>
    <x v="1"/>
    <s v="998999012"/>
    <s v="CUSTOM TRAINING"/>
    <s v="CUSTOM TRAINING"/>
    <x v="0"/>
    <x v="0"/>
    <x v="0"/>
    <s v="HOURLY RATE- QTY #    HOURS"/>
    <s v="EBP TRAINING"/>
    <s v="EA"/>
    <n v="1"/>
    <n v="1"/>
    <n v="1000"/>
    <m/>
    <m/>
    <m/>
    <m/>
    <m/>
    <s v="West Haven"/>
  </r>
  <r>
    <x v="1"/>
    <s v="998999017"/>
    <s v="FLOOR CARE TRAINING CT"/>
    <s v="FLOOR CARE TRAINING"/>
    <x v="0"/>
    <x v="0"/>
    <x v="0"/>
    <s v=""/>
    <s v="EBP TRAINING"/>
    <s v="EA"/>
    <n v="1"/>
    <n v="1"/>
    <n v="9000"/>
    <m/>
    <m/>
    <m/>
    <m/>
    <m/>
    <s v="West Haven"/>
  </r>
  <r>
    <x v="2"/>
    <s v="127100100"/>
    <s v="Battery Alkaline D Cell  PC1300"/>
    <s v="Duracell Procell Industrial"/>
    <x v="7"/>
    <x v="0"/>
    <x v="0"/>
    <s v="DRC PC1300 PACK OF 12"/>
    <s v="ESSENDANT CO"/>
    <s v="CS"/>
    <n v="12"/>
    <n v="21"/>
    <n v="255.57"/>
    <m/>
    <m/>
    <m/>
    <m/>
    <m/>
    <s v="West Haven"/>
  </r>
  <r>
    <x v="2"/>
    <s v="409670061"/>
    <s v="Pad Wet Room Blu 18 Microfiber"/>
    <s v="Certo"/>
    <x v="7"/>
    <x v="1"/>
    <x v="0"/>
    <s v="00686"/>
    <s v="NATIONAL PAPER - CES"/>
    <s v="EA"/>
    <n v="1"/>
    <n v="23"/>
    <n v="95"/>
    <m/>
    <m/>
    <m/>
    <m/>
    <m/>
    <s v="West Haven"/>
  </r>
  <r>
    <x v="2"/>
    <s v="409670106"/>
    <s v="Mop Tube Lrg Grn Microfiber"/>
    <s v="Certo Tube Mop"/>
    <x v="7"/>
    <x v="1"/>
    <x v="0"/>
    <s v="00705"/>
    <s v="NATIONAL PAPER - CES"/>
    <s v="EA"/>
    <n v="1"/>
    <n v="21"/>
    <n v="197.61"/>
    <m/>
    <m/>
    <m/>
    <m/>
    <m/>
    <s v="West Haven"/>
  </r>
  <r>
    <x v="2"/>
    <s v="409670240"/>
    <s v="Pad Premira II 5 x 19  PRMM0001"/>
    <s v="Contec  Microfiber Disposable"/>
    <x v="7"/>
    <x v="1"/>
    <x v="0"/>
    <s v="PRMM0001"/>
    <s v="CONTEC INC"/>
    <s v="CS"/>
    <n v="240"/>
    <n v="9"/>
    <n v="1006.74"/>
    <m/>
    <m/>
    <m/>
    <m/>
    <m/>
    <s v="West Haven"/>
  </r>
  <r>
    <x v="2"/>
    <s v="409670297"/>
    <s v="Microfiber Wipe Yellow    00760"/>
    <s v="Certo  16&quot; Cloth        E830016"/>
    <x v="7"/>
    <x v="1"/>
    <x v="0"/>
    <s v="00760"/>
    <s v="NATIONAL PAPER - CES"/>
    <s v="BG"/>
    <n v="12"/>
    <n v="47"/>
    <n v="447.44"/>
    <m/>
    <m/>
    <m/>
    <m/>
    <m/>
    <s v="West Haven"/>
  </r>
  <r>
    <x v="2"/>
    <s v="409670310"/>
    <s v="Pad 18&quot; Scrubbing Yellow   Q810"/>
    <s v="Rubbermaid Microfiber 6/Case"/>
    <x v="7"/>
    <x v="1"/>
    <x v="0"/>
    <s v="FGQ81000YL00"/>
    <s v="RUBBERMAID COMMERCIAL PRODUCTS"/>
    <s v="EA"/>
    <n v="1"/>
    <n v="12"/>
    <n v="207.48"/>
    <m/>
    <m/>
    <m/>
    <m/>
    <m/>
    <s v="West Haven"/>
  </r>
  <r>
    <x v="2"/>
    <s v="409670341"/>
    <s v="Pad Flat Sphergo  2504SPHMFP11B"/>
    <s v="Hospeco  11&quot; Microfiber Blue"/>
    <x v="7"/>
    <x v="1"/>
    <x v="0"/>
    <s v="2504-SPH-MFP-11B"/>
    <s v="HOSPITAL SPECIALTY CO.,INC."/>
    <s v="DZ"/>
    <n v="12"/>
    <n v="23"/>
    <n v="556.83000000000004"/>
    <m/>
    <m/>
    <m/>
    <m/>
    <m/>
    <s v="West Haven"/>
  </r>
  <r>
    <x v="2"/>
    <s v="426411505"/>
    <s v="Pad Scour 6 x 9            9620"/>
    <s v="3M  Scotch Brite Gen Purpose"/>
    <x v="7"/>
    <x v="1"/>
    <x v="0"/>
    <s v="70071658655"/>
    <s v="3M PADS"/>
    <s v="CS"/>
    <n v="20"/>
    <n v="2"/>
    <n v="27.78"/>
    <m/>
    <m/>
    <m/>
    <m/>
    <m/>
    <s v="West Haven"/>
  </r>
  <r>
    <x v="2"/>
    <s v="426412050"/>
    <s v="Pad Scour G/P Green      96NCC"/>
    <s v="3M Niagara 6 x 9"/>
    <x v="7"/>
    <x v="1"/>
    <x v="0"/>
    <s v="70071314143"/>
    <s v="3M PADS"/>
    <s v="CS"/>
    <n v="60"/>
    <n v="1"/>
    <n v="14.8"/>
    <m/>
    <m/>
    <m/>
    <m/>
    <m/>
    <s v="West Haven"/>
  </r>
  <r>
    <x v="2"/>
    <s v="426414104"/>
    <s v="Sponge Power Antimicrobial 3000"/>
    <s v="3M Blue"/>
    <x v="7"/>
    <x v="1"/>
    <x v="0"/>
    <s v="70071285269"/>
    <s v="3M PADS"/>
    <s v="CS"/>
    <n v="20"/>
    <n v="1"/>
    <n v="44.23"/>
    <m/>
    <m/>
    <m/>
    <m/>
    <m/>
    <s v="West Haven"/>
  </r>
  <r>
    <x v="2"/>
    <s v="426431904"/>
    <s v="Pad Doodlebug Strip Hi Pro 8550"/>
    <s v="3M  4.5 x 10              40001"/>
    <x v="7"/>
    <x v="1"/>
    <x v="0"/>
    <s v="70071312113 BOX 10"/>
    <s v="3M PADS"/>
    <s v="BX"/>
    <n v="10"/>
    <n v="6"/>
    <n v="201.66"/>
    <m/>
    <m/>
    <m/>
    <m/>
    <m/>
    <s v="West Haven"/>
  </r>
  <r>
    <x v="2"/>
    <s v="426441977"/>
    <s v="Holder Pad Doodlebug       6472"/>
    <s v="3M Pad Holder Only"/>
    <x v="7"/>
    <x v="0"/>
    <x v="0"/>
    <s v="70071312089 EA"/>
    <s v="3M PADS"/>
    <s v="EA"/>
    <n v="1"/>
    <n v="42"/>
    <n v="901.68"/>
    <m/>
    <m/>
    <m/>
    <m/>
    <m/>
    <s v="West Haven"/>
  </r>
  <r>
    <x v="2"/>
    <s v="471000019"/>
    <s v="Knife Putty 3&quot;           280107"/>
    <s v="Tolco"/>
    <x v="7"/>
    <x v="0"/>
    <x v="0"/>
    <s v="280107"/>
    <s v="TOLCO CORP."/>
    <s v="EA"/>
    <n v="1"/>
    <n v="20"/>
    <n v="46.4"/>
    <m/>
    <m/>
    <m/>
    <m/>
    <m/>
    <s v="West Haven"/>
  </r>
  <r>
    <x v="2"/>
    <s v="471010271"/>
    <s v="Pole with Socket    2505SPHERPS"/>
    <s v="Hospeco  Sphergo Extended Reach"/>
    <x v="7"/>
    <x v="0"/>
    <x v="0"/>
    <s v="2505-SPH-ERPS"/>
    <s v="HOSPITAL SPECIALTY CO.,INC."/>
    <s v="EA"/>
    <n v="1"/>
    <n v="5"/>
    <n v="51.15"/>
    <m/>
    <m/>
    <m/>
    <m/>
    <m/>
    <s v="West Haven"/>
  </r>
  <r>
    <x v="2"/>
    <s v="471010280"/>
    <s v="Tool Cleaning        2505SPHMST"/>
    <s v="Hospeco  Surface Sphergo Medium"/>
    <x v="7"/>
    <x v="0"/>
    <x v="0"/>
    <s v="2505-SPH-MST"/>
    <s v="HOSPITAL SPECIALTY CO.,INC."/>
    <s v="EA"/>
    <n v="1"/>
    <n v="5"/>
    <n v="43.3"/>
    <m/>
    <m/>
    <m/>
    <m/>
    <m/>
    <s v="West Haven"/>
  </r>
  <r>
    <x v="2"/>
    <s v="471110000"/>
    <s v="Handle Scraper Short      SH00C"/>
    <s v="Unger   SH040             41263"/>
    <x v="7"/>
    <x v="0"/>
    <x v="0"/>
    <s v="SH00C"/>
    <s v="UNGER ENTERPRISES INC."/>
    <s v="EA"/>
    <n v="1"/>
    <n v="12"/>
    <n v="179.76000000000002"/>
    <m/>
    <m/>
    <m/>
    <m/>
    <m/>
    <s v="West Haven"/>
  </r>
  <r>
    <x v="2"/>
    <s v="471110019"/>
    <s v="Handle Scraper Long       LH12C"/>
    <s v="Unger  Use RB100 Blades"/>
    <x v="7"/>
    <x v="0"/>
    <x v="0"/>
    <s v="LH12C"/>
    <s v="UNGER ENTERPRISES INC."/>
    <s v="EA"/>
    <n v="1"/>
    <n v="10"/>
    <n v="213.1"/>
    <m/>
    <m/>
    <m/>
    <m/>
    <m/>
    <s v="West Haven"/>
  </r>
  <r>
    <x v="2"/>
    <s v="471110508"/>
    <s v="Blade Scraper 4&quot;          RB100"/>
    <s v="Unger  RB040 Pack of 10 Blades"/>
    <x v="7"/>
    <x v="0"/>
    <x v="0"/>
    <s v="RB100"/>
    <s v="UNGER ENTERPRISES INC."/>
    <s v="SL"/>
    <n v="10"/>
    <n v="5"/>
    <n v="44"/>
    <m/>
    <m/>
    <m/>
    <m/>
    <m/>
    <s v="West Haven"/>
  </r>
  <r>
    <x v="2"/>
    <s v="471872513"/>
    <s v="Broom Push 24&quot; Sweep     BPB24M"/>
    <s v="Golden Star"/>
    <x v="7"/>
    <x v="0"/>
    <x v="0"/>
    <s v="BPB24M"/>
    <s v="GOLDEN STAR INC."/>
    <s v="EA"/>
    <n v="1"/>
    <n v="2"/>
    <n v="20.02"/>
    <m/>
    <m/>
    <m/>
    <m/>
    <m/>
    <s v="West Haven"/>
  </r>
  <r>
    <x v="2"/>
    <s v="471872603"/>
    <s v="Broom Push 36&quot; Sweep     BPB36M"/>
    <s v="Golden Star"/>
    <x v="7"/>
    <x v="0"/>
    <x v="0"/>
    <s v="BPB36M"/>
    <s v="GOLDEN STAR INC."/>
    <s v="EA"/>
    <n v="1"/>
    <n v="1"/>
    <n v="19.07"/>
    <m/>
    <m/>
    <m/>
    <m/>
    <m/>
    <s v="West Haven"/>
  </r>
  <r>
    <x v="2"/>
    <s v="472800600"/>
    <s v="Brush Scrub Blue          00733"/>
    <s v="Netcare Flag Fill Multi-Level"/>
    <x v="7"/>
    <x v="0"/>
    <x v="0"/>
    <s v="00733"/>
    <s v="NATIONAL PAPER - CES"/>
    <s v="EA"/>
    <n v="1"/>
    <n v="5"/>
    <n v="40"/>
    <m/>
    <m/>
    <m/>
    <m/>
    <m/>
    <s v="West Haven"/>
  </r>
  <r>
    <x v="2"/>
    <s v="472870068"/>
    <s v="Plunger Bowl             280174"/>
    <s v="Tolco                   UNI9201"/>
    <x v="7"/>
    <x v="0"/>
    <x v="0"/>
    <s v="280174"/>
    <s v="TOLCO CORP."/>
    <s v="EA"/>
    <n v="1"/>
    <n v="12"/>
    <n v="40.520000000000003"/>
    <m/>
    <m/>
    <m/>
    <m/>
    <m/>
    <s v="West Haven"/>
  </r>
  <r>
    <x v="2"/>
    <s v="473106005"/>
    <s v="Handle 60&quot; Thread     HWT151660"/>
    <s v="Golden Star"/>
    <x v="7"/>
    <x v="0"/>
    <x v="0"/>
    <s v="HWT151660"/>
    <s v="GOLDEN STAR INC."/>
    <s v="EA"/>
    <n v="1"/>
    <n v="10"/>
    <n v="25.2"/>
    <m/>
    <m/>
    <m/>
    <m/>
    <m/>
    <s v="West Haven"/>
  </r>
  <r>
    <x v="2"/>
    <s v="473610451"/>
    <s v="Mop Handle 60&quot; Super Jaw  00656"/>
    <s v="Certo  Wood              A70602"/>
    <x v="7"/>
    <x v="0"/>
    <x v="0"/>
    <s v="00656"/>
    <s v="NATIONAL PAPER - CES"/>
    <s v="EA"/>
    <n v="1"/>
    <n v="22"/>
    <n v="174.68"/>
    <m/>
    <m/>
    <m/>
    <m/>
    <m/>
    <s v="West Haven"/>
  </r>
  <r>
    <x v="2"/>
    <s v="474810119"/>
    <s v="Mop Wet Finish Med Blue  A03512"/>
    <s v="Wilen Looped End Narrow Band"/>
    <x v="7"/>
    <x v="0"/>
    <x v="0"/>
    <s v="A03512.1I7"/>
    <s v="CONTINENTAL COMMERCIAL PROD."/>
    <s v="EA"/>
    <n v="1"/>
    <n v="56"/>
    <n v="558.88"/>
    <m/>
    <m/>
    <m/>
    <m/>
    <m/>
    <s v="West Haven"/>
  </r>
  <r>
    <x v="2"/>
    <s v="474810120"/>
    <s v="Mop Wet Med Blue/White AST30BWM"/>
    <s v="Golden Star Waxer Finish"/>
    <x v="7"/>
    <x v="0"/>
    <x v="0"/>
    <s v="AST30BWM"/>
    <s v="GOLDEN STAR INC."/>
    <s v="EA"/>
    <n v="1"/>
    <n v="58"/>
    <n v="337.84"/>
    <m/>
    <m/>
    <m/>
    <m/>
    <m/>
    <s v="West Haven"/>
  </r>
  <r>
    <x v="2"/>
    <s v="475000275"/>
    <s v="Mop Looped End Orange Lrg"/>
    <s v="Certo General Use Wide Band"/>
    <x v="7"/>
    <x v="0"/>
    <x v="0"/>
    <s v="01068"/>
    <s v="NATIONAL PAPER - CES"/>
    <s v="EA"/>
    <n v="1"/>
    <n v="158"/>
    <n v="1049.76"/>
    <m/>
    <m/>
    <m/>
    <m/>
    <m/>
    <s v="West Haven"/>
  </r>
  <r>
    <x v="2"/>
    <s v="475000455"/>
    <s v="Mop Looped End Orange Med"/>
    <s v="Certo Antimicrobial Wide Band"/>
    <x v="7"/>
    <x v="0"/>
    <x v="0"/>
    <s v="01043"/>
    <s v="NATIONAL PAPER - CES"/>
    <s v="EA"/>
    <n v="1"/>
    <n v="6"/>
    <n v="50.34"/>
    <m/>
    <m/>
    <m/>
    <m/>
    <m/>
    <s v="West Haven"/>
  </r>
  <r>
    <x v="2"/>
    <s v="475000460"/>
    <s v="Mop Looped End Green Large"/>
    <s v="Certo Antimicrobial Wide Band"/>
    <x v="7"/>
    <x v="0"/>
    <x v="0"/>
    <s v="01041"/>
    <s v="NATIONAL PAPER - CES"/>
    <s v="EA"/>
    <n v="1"/>
    <n v="6"/>
    <n v="65.040000000000006"/>
    <m/>
    <m/>
    <m/>
    <m/>
    <m/>
    <s v="West Haven"/>
  </r>
  <r>
    <x v="2"/>
    <s v="475000470"/>
    <s v="Mop Looped End Green Med"/>
    <s v="Certo Antimicrobial Wide Band"/>
    <x v="7"/>
    <x v="0"/>
    <x v="0"/>
    <s v="01040"/>
    <s v="NATIONAL PAPER - CES"/>
    <s v="EA"/>
    <n v="1"/>
    <n v="4"/>
    <n v="33.56"/>
    <m/>
    <m/>
    <m/>
    <m/>
    <m/>
    <s v="West Haven"/>
  </r>
  <r>
    <x v="2"/>
    <s v="475000475"/>
    <s v="Mop Looped End Orange Large"/>
    <s v="Certo Antimicrobial Wide Band"/>
    <x v="7"/>
    <x v="0"/>
    <x v="0"/>
    <s v="01044"/>
    <s v="NATIONAL PAPER - CES"/>
    <s v="EA"/>
    <n v="1"/>
    <n v="4"/>
    <n v="43.36"/>
    <m/>
    <m/>
    <m/>
    <m/>
    <m/>
    <s v="West Haven"/>
  </r>
  <r>
    <x v="2"/>
    <s v="475110116"/>
    <s v="Mop Twist Dust 5 x 24  AJU24ITW"/>
    <s v="Golden Star Infinity White"/>
    <x v="7"/>
    <x v="0"/>
    <x v="0"/>
    <s v="AJU24ITW"/>
    <s v="GOLDEN STAR INC."/>
    <s v="EA"/>
    <n v="1"/>
    <n v="10"/>
    <n v="43.8"/>
    <m/>
    <m/>
    <m/>
    <m/>
    <m/>
    <s v="West Haven"/>
  </r>
  <r>
    <x v="2"/>
    <s v="475110500"/>
    <s v="Mop Dust 48 x 5 Loop    HL485NS"/>
    <s v="O'Dell Natural With Snaps"/>
    <x v="7"/>
    <x v="0"/>
    <x v="0"/>
    <s v="HL485N-S"/>
    <s v="THE O'DELL CORP."/>
    <s v="EA"/>
    <n v="1"/>
    <n v="12"/>
    <n v="188.76"/>
    <m/>
    <m/>
    <m/>
    <m/>
    <m/>
    <s v="West Haven"/>
  </r>
  <r>
    <x v="2"/>
    <s v="480594234"/>
    <s v="Wet Floor Sign 24&quot; PP     WFS25"/>
    <s v="Update Yellow Multi-Lingual"/>
    <x v="7"/>
    <x v="0"/>
    <x v="0"/>
    <s v="WFS-25"/>
    <s v="GLOBE EQUIPMENT"/>
    <s v="EA"/>
    <n v="1"/>
    <n v="10"/>
    <n v="108"/>
    <m/>
    <m/>
    <m/>
    <m/>
    <m/>
    <s v="West Haven"/>
  </r>
  <r>
    <x v="2"/>
    <s v="481311257"/>
    <s v="Basket Waste 23 Gal Gray 354060"/>
    <s v="Rubbermaid Slim Jim  4/CS"/>
    <x v="7"/>
    <x v="0"/>
    <x v="0"/>
    <s v="FG354060GRAY"/>
    <s v="RUBBERMAID COMMERCIAL PRODUCTS"/>
    <s v="EA"/>
    <n v="1"/>
    <n v="67"/>
    <n v="3294.97"/>
    <m/>
    <m/>
    <m/>
    <m/>
    <m/>
    <s v="West Haven"/>
  </r>
  <r>
    <x v="2"/>
    <s v="482100015"/>
    <s v="Squeegee Visa Versa 14&quot;   VP350"/>
    <s v="Unger w/ Pro Channel"/>
    <x v="7"/>
    <x v="0"/>
    <x v="0"/>
    <s v="VP350"/>
    <s v="UNGER ENTERPRISES INC."/>
    <s v="EA"/>
    <n v="1"/>
    <n v="18"/>
    <n v="632.84"/>
    <m/>
    <m/>
    <m/>
    <m/>
    <m/>
    <s v="West Haven"/>
  </r>
  <r>
    <x v="2"/>
    <s v="483211201"/>
    <s v="Squeegee Window 12&quot; SS    PR300"/>
    <s v="Unger Complete            40679"/>
    <x v="7"/>
    <x v="0"/>
    <x v="0"/>
    <s v="PR300"/>
    <s v="UNGER ENTERPRISES INC."/>
    <s v="EA"/>
    <n v="1"/>
    <n v="1"/>
    <n v="16.11"/>
    <m/>
    <m/>
    <m/>
    <m/>
    <m/>
    <s v="West Haven"/>
  </r>
  <r>
    <x v="2"/>
    <s v="483212003"/>
    <s v="Squeegee Window 18&quot;       PR450"/>
    <s v="Unger Complete"/>
    <x v="7"/>
    <x v="0"/>
    <x v="0"/>
    <s v="PR450"/>
    <s v="UNGER ENTERPRISES INC."/>
    <s v="EA"/>
    <n v="1"/>
    <n v="1"/>
    <n v="18.03"/>
    <m/>
    <m/>
    <m/>
    <m/>
    <m/>
    <s v="West Haven"/>
  </r>
  <r>
    <x v="2"/>
    <s v="483300301"/>
    <s v="Nifty Nabber 36&quot;          NN900"/>
    <s v="Unger"/>
    <x v="7"/>
    <x v="0"/>
    <x v="0"/>
    <s v="NN900"/>
    <s v="UNGER ENTERPRISES INC."/>
    <s v="EA"/>
    <n v="1"/>
    <n v="35"/>
    <n v="1129.0999999999999"/>
    <m/>
    <m/>
    <m/>
    <m/>
    <m/>
    <s v="West Haven"/>
  </r>
  <r>
    <x v="2"/>
    <s v="491100232"/>
    <s v="Pad Floor Red 14          5100N"/>
    <s v="3M Niagara Buffing Pad"/>
    <x v="7"/>
    <x v="1"/>
    <x v="0"/>
    <s v="70071165602 PAD"/>
    <s v="3M PADS"/>
    <s v="CS"/>
    <n v="5"/>
    <n v="4"/>
    <n v="37.08"/>
    <m/>
    <m/>
    <m/>
    <m/>
    <m/>
    <s v="West Haven"/>
  </r>
  <r>
    <x v="2"/>
    <s v="491100268"/>
    <s v="Pad Floor Aqua 19         3100N"/>
    <s v="3M Niagara Aqua Burnishing"/>
    <x v="7"/>
    <x v="1"/>
    <x v="0"/>
    <s v="70071165800 PAD"/>
    <s v="3M PADS"/>
    <s v="CS"/>
    <n v="5"/>
    <n v="4"/>
    <n v="61.76"/>
    <m/>
    <m/>
    <m/>
    <m/>
    <m/>
    <s v="West Haven"/>
  </r>
  <r>
    <x v="2"/>
    <s v="491100270"/>
    <s v="Pad Floor Wht 20          4100N"/>
    <s v="3M Niagara Polishing Pad"/>
    <x v="7"/>
    <x v="1"/>
    <x v="0"/>
    <s v="70071165768 PAD"/>
    <s v="3M PADS"/>
    <s v="CS"/>
    <n v="5"/>
    <n v="1"/>
    <n v="15.73"/>
    <m/>
    <m/>
    <m/>
    <m/>
    <m/>
    <s v="West Haven"/>
  </r>
  <r>
    <x v="2"/>
    <s v="491100271"/>
    <s v="Pad Floor Blk 20   7200N 400120"/>
    <s v="3M Niagara Stripping Pad"/>
    <x v="7"/>
    <x v="1"/>
    <x v="0"/>
    <s v="70071165362 PAD"/>
    <s v="3M PADS"/>
    <s v="CS"/>
    <n v="5"/>
    <n v="11"/>
    <n v="177.76"/>
    <m/>
    <m/>
    <m/>
    <m/>
    <m/>
    <s v="West Haven"/>
  </r>
  <r>
    <x v="2"/>
    <s v="491100273"/>
    <s v="Pad Floor Red 20  5100N 404420"/>
    <s v="3M Niagara Buffing Pad"/>
    <x v="7"/>
    <x v="1"/>
    <x v="0"/>
    <s v="70071165669 PAD"/>
    <s v="3M PADS"/>
    <s v="CS"/>
    <n v="5"/>
    <n v="7"/>
    <n v="110.11"/>
    <m/>
    <m/>
    <m/>
    <m/>
    <m/>
    <s v="West Haven"/>
  </r>
  <r>
    <x v="2"/>
    <s v="492000175"/>
    <s v="Pad Floor Stripping 20&quot; Hi Pro"/>
    <s v="3M                         7300"/>
    <x v="7"/>
    <x v="1"/>
    <x v="0"/>
    <s v="61500014891"/>
    <s v="3M PADS"/>
    <s v="CS"/>
    <n v="5"/>
    <n v="8"/>
    <n v="522.64"/>
    <m/>
    <m/>
    <m/>
    <m/>
    <m/>
    <s v="West Haven"/>
  </r>
  <r>
    <x v="2"/>
    <s v="493000004"/>
    <s v="Pad Floor 20&quot; Tan"/>
    <s v="3M Ultra High Speed  3400 41139"/>
    <x v="7"/>
    <x v="1"/>
    <x v="0"/>
    <s v="61500045333"/>
    <s v="3M PADS"/>
    <s v="CS"/>
    <n v="5"/>
    <n v="4"/>
    <n v="139.36000000000001"/>
    <m/>
    <m/>
    <m/>
    <m/>
    <m/>
    <s v="West Haven"/>
  </r>
  <r>
    <x v="2"/>
    <s v="493100500"/>
    <s v="Pad Floor 19&quot; Eraser Burnisher"/>
    <s v="3M                         3600"/>
    <x v="7"/>
    <x v="1"/>
    <x v="0"/>
    <s v="70070917367"/>
    <s v="3M PADS"/>
    <s v="CS"/>
    <n v="5"/>
    <n v="3"/>
    <n v="106.95"/>
    <m/>
    <m/>
    <m/>
    <m/>
    <m/>
    <s v="West Haven"/>
  </r>
  <r>
    <x v="2"/>
    <s v="520411848"/>
    <s v="Red Pad 20 x 14          997020"/>
    <s v="Clarke Boost 20"/>
    <x v="7"/>
    <x v="1"/>
    <x v="0"/>
    <s v="997020"/>
    <s v="NILFISK-ADVANCE"/>
    <s v="CS"/>
    <n v="5"/>
    <n v="1"/>
    <n v="29.79"/>
    <m/>
    <m/>
    <m/>
    <m/>
    <m/>
    <s v="West Haven"/>
  </r>
  <r>
    <x v="2"/>
    <s v="520411939"/>
    <s v="Pad Floor 14&quot; x 20&quot;    SPP14X20"/>
    <s v="3M  Boost 20 Maroon"/>
    <x v="7"/>
    <x v="1"/>
    <x v="0"/>
    <s v="70071506136"/>
    <s v="3M PADS"/>
    <s v="CS"/>
    <n v="10"/>
    <n v="3"/>
    <n v="420.63"/>
    <m/>
    <m/>
    <m/>
    <m/>
    <m/>
    <s v="West Haven"/>
  </r>
  <r>
    <x v="2"/>
    <s v="998003043"/>
    <s v="Plaza Printed Blue Recycle 3968"/>
    <s v="Rubbermaid for Bottles &amp; Cans"/>
    <x v="7"/>
    <x v="0"/>
    <x v="0"/>
    <s v="FG396873BLUE"/>
    <s v="RUBBERMAID COMMERCIAL PRODUCTS"/>
    <s v="EA"/>
    <n v="1"/>
    <n v="1"/>
    <n v="389.08"/>
    <m/>
    <m/>
    <m/>
    <m/>
    <m/>
    <s v="West Haven"/>
  </r>
  <r>
    <x v="2"/>
    <s v="998004227"/>
    <s v="Mop String HD Yellow      ST45Y"/>
    <s v="Unger Smartcolor"/>
    <x v="7"/>
    <x v="0"/>
    <x v="0"/>
    <s v="ST45Y"/>
    <s v="UNGER ENTERPRISES INC."/>
    <s v="EA"/>
    <n v="1"/>
    <n v="35"/>
    <n v="637.35"/>
    <m/>
    <m/>
    <m/>
    <m/>
    <m/>
    <s v="West Haven"/>
  </r>
  <r>
    <x v="2"/>
    <s v="998912666"/>
    <s v="Quick Cart Executive    1902466"/>
    <s v="Rubbermaid Dark Grey"/>
    <x v="7"/>
    <x v="0"/>
    <x v="0"/>
    <s v="1902466"/>
    <s v="RUBBERMAID COMMERCIAL PRODUCTS"/>
    <s v="EA"/>
    <n v="1"/>
    <n v="1"/>
    <n v="380.69"/>
    <m/>
    <m/>
    <m/>
    <m/>
    <m/>
    <s v="West Haven"/>
  </r>
  <r>
    <x v="2"/>
    <s v="998999437"/>
    <s v="Plaza Container Black      3964"/>
    <s v="Rubbermaid"/>
    <x v="7"/>
    <x v="0"/>
    <x v="0"/>
    <s v="FG396400BLA"/>
    <s v="RUBBERMAID COMMERCIAL PRODUCTS"/>
    <s v="EA"/>
    <n v="1"/>
    <n v="1"/>
    <n v="389.08"/>
    <m/>
    <m/>
    <m/>
    <m/>
    <m/>
    <s v="West Haven"/>
  </r>
  <r>
    <x v="3"/>
    <s v="313422534"/>
    <s v="Paper Kraft 36&quot; 40# 720'"/>
    <s v="Gordon"/>
    <x v="7"/>
    <x v="1"/>
    <x v="0"/>
    <s v="36/40 KRAFT RECYC"/>
    <s v="GORDON PAPER COMPANY INC."/>
    <s v="RL"/>
    <n v="1"/>
    <n v="12"/>
    <n v="341.16"/>
    <m/>
    <m/>
    <m/>
    <m/>
    <m/>
    <s v="West Haven"/>
  </r>
  <r>
    <x v="3"/>
    <s v="313433544"/>
    <s v="Paper Kraft 36&quot; 50#"/>
    <s v="Gordon"/>
    <x v="7"/>
    <x v="1"/>
    <x v="0"/>
    <s v="36/50 KRAFT RECYC"/>
    <s v="GORDON PAPER COMPANY INC."/>
    <s v="RL"/>
    <n v="1"/>
    <n v="20"/>
    <n v="561.74"/>
    <m/>
    <m/>
    <m/>
    <m/>
    <m/>
    <s v="West Haven"/>
  </r>
  <r>
    <x v="4"/>
    <s v="283440320"/>
    <s v="Bag Sanitary Napkin      HS6141"/>
    <s v="Hospeco Waxed Paper 9 x 10 x 3"/>
    <x v="7"/>
    <x v="1"/>
    <x v="0"/>
    <s v="HS-6141"/>
    <s v="HOSPITAL SPECIALTY CO.,INC."/>
    <s v="CS"/>
    <n v="250"/>
    <n v="26"/>
    <n v="541.06000000000006"/>
    <m/>
    <m/>
    <m/>
    <m/>
    <m/>
    <s v="West Haven"/>
  </r>
  <r>
    <x v="5"/>
    <s v="500500060"/>
    <s v="Filter Bag Micro         103483"/>
    <s v="ProTeam ProForce 1500XP"/>
    <x v="7"/>
    <x v="1"/>
    <x v="0"/>
    <s v="103483"/>
    <s v="PRO-TEAM VACUUMS INC. (17004)"/>
    <s v="PK"/>
    <n v="10"/>
    <n v="124"/>
    <n v="792.36"/>
    <m/>
    <m/>
    <m/>
    <m/>
    <m/>
    <s v="West Haven"/>
  </r>
  <r>
    <x v="5"/>
    <s v="500500070"/>
    <s v="Filter Bag Micro         107313"/>
    <s v="ProTeam Super Coach Pro 10"/>
    <x v="7"/>
    <x v="1"/>
    <x v="0"/>
    <s v="107313"/>
    <s v="PRO-TEAM VACUUMS INC. (17004)"/>
    <s v="PK"/>
    <n v="10"/>
    <n v="20"/>
    <n v="300.60000000000002"/>
    <m/>
    <m/>
    <m/>
    <m/>
    <m/>
    <s v="West Haven"/>
  </r>
  <r>
    <x v="5"/>
    <s v="503500006"/>
    <s v="Wand Double Bend 2-Jet SW-2-02"/>
    <s v="Ashburn  old # SW-1-02"/>
    <x v="7"/>
    <x v="1"/>
    <x v="0"/>
    <s v="SW-2-02"/>
    <s v="ASHBURN SUPPLIES INC."/>
    <s v="EA"/>
    <n v="1"/>
    <n v="1"/>
    <n v="215.72"/>
    <m/>
    <m/>
    <m/>
    <m/>
    <m/>
    <s v="West Haven"/>
  </r>
  <r>
    <x v="5"/>
    <s v="503598371"/>
    <s v="Bext Spot Pro       CLARKE130SP"/>
    <s v="Clarke w/1 Gallon Tank"/>
    <x v="7"/>
    <x v="1"/>
    <x v="0"/>
    <s v="CLARKE130SP"/>
    <s v="NILFISK-ADVANCE"/>
    <s v="EA"/>
    <n v="1"/>
    <n v="2"/>
    <n v="778.24"/>
    <m/>
    <m/>
    <m/>
    <m/>
    <m/>
    <s v="West Haven"/>
  </r>
  <r>
    <x v="5"/>
    <s v="518081403"/>
    <s v="Switch Push Btn SPST 53077B  NO"/>
    <s v="Clarke"/>
    <x v="7"/>
    <x v="1"/>
    <x v="0"/>
    <s v="53077B"/>
    <s v="NILFISK-ADVANCE"/>
    <s v="EA"/>
    <n v="1"/>
    <n v="1"/>
    <n v="56.97"/>
    <m/>
    <m/>
    <m/>
    <m/>
    <m/>
    <s v="West Haven"/>
  </r>
  <r>
    <x v="5"/>
    <s v="520411764"/>
    <s v="Front Squeege Linatex  30764L1"/>
    <s v="Clarke L2426 32"/>
    <x v="7"/>
    <x v="1"/>
    <x v="0"/>
    <s v="30764L1"/>
    <s v="NILFISK-ADVANCE"/>
    <s v="EA"/>
    <n v="1"/>
    <n v="1"/>
    <n v="21.9"/>
    <m/>
    <m/>
    <m/>
    <m/>
    <m/>
    <s v="West Haven"/>
  </r>
  <r>
    <x v="5"/>
    <s v="520411765"/>
    <s v="Rear  Squeege Linatex    30067L"/>
    <s v="Clarke L2426 32"/>
    <x v="7"/>
    <x v="1"/>
    <x v="0"/>
    <s v="30067L"/>
    <s v="NILFISK-ADVANCE"/>
    <s v="EA"/>
    <n v="1"/>
    <n v="1"/>
    <n v="27.14"/>
    <m/>
    <m/>
    <m/>
    <m/>
    <m/>
    <s v="West Haven"/>
  </r>
  <r>
    <x v="5"/>
    <s v="520411879"/>
    <s v="Squeege Blade Kit    9096858000"/>
    <s v="Clarke for all Focus II 20"/>
    <x v="7"/>
    <x v="1"/>
    <x v="0"/>
    <s v="9096858000"/>
    <s v="NILFISK-ADVANCE"/>
    <s v="EA"/>
    <n v="1"/>
    <n v="2"/>
    <n v="177.84"/>
    <m/>
    <m/>
    <m/>
    <m/>
    <m/>
    <s v="West Haven"/>
  </r>
  <r>
    <x v="5"/>
    <s v="520412011"/>
    <s v="Key Switch           1462888000"/>
    <s v="Clarke Focus II"/>
    <x v="7"/>
    <x v="1"/>
    <x v="0"/>
    <s v="1462888000"/>
    <s v="NILFISK-ADVANCE"/>
    <s v="EA"/>
    <n v="1"/>
    <n v="1"/>
    <n v="46.3"/>
    <m/>
    <m/>
    <m/>
    <m/>
    <m/>
    <s v="West Haven"/>
  </r>
  <r>
    <x v="5"/>
    <s v="520412013"/>
    <s v="Switch Electromag   9095127000"/>
    <s v="Clarke"/>
    <x v="7"/>
    <x v="1"/>
    <x v="0"/>
    <s v="9095127000"/>
    <s v="NILFISK-ADVANCE"/>
    <s v="EA"/>
    <n v="1"/>
    <n v="1"/>
    <n v="149.66"/>
    <m/>
    <m/>
    <m/>
    <m/>
    <m/>
    <s v="West Haven"/>
  </r>
  <r>
    <x v="5"/>
    <s v="520412240"/>
    <s v="Squeegee Wheel Kit   9096883000"/>
    <s v="Clarke Boost 20"/>
    <x v="7"/>
    <x v="1"/>
    <x v="0"/>
    <s v="9096883000"/>
    <s v="NILFISK-ADVANCE"/>
    <s v="EA"/>
    <n v="1"/>
    <n v="1"/>
    <n v="65.87"/>
    <m/>
    <m/>
    <m/>
    <m/>
    <m/>
    <s v="West Haven"/>
  </r>
  <r>
    <x v="5"/>
    <s v="520412535"/>
    <s v="Upholstery Tool 4&quot; HP    52832A"/>
    <s v="Clarke"/>
    <x v="7"/>
    <x v="1"/>
    <x v="0"/>
    <s v="52832A"/>
    <s v="NILFISK-ADVANCE"/>
    <s v="EA"/>
    <n v="1"/>
    <n v="2"/>
    <n v="744.54"/>
    <m/>
    <m/>
    <m/>
    <m/>
    <m/>
    <s v="West Haven"/>
  </r>
  <r>
    <x v="5"/>
    <s v="520412623"/>
    <s v="Potentiometer        9097043000"/>
    <s v="Clarke Boost 20"/>
    <x v="7"/>
    <x v="1"/>
    <x v="0"/>
    <s v="9097043000"/>
    <s v="NILFISK-ADVANCE"/>
    <s v="EA"/>
    <n v="1"/>
    <n v="1"/>
    <n v="76.53"/>
    <m/>
    <m/>
    <m/>
    <m/>
    <m/>
    <s v="West Haven"/>
  </r>
  <r>
    <x v="5"/>
    <s v="520412624"/>
    <s v="Decal                9097071000"/>
    <s v="Clarke Boost 20"/>
    <x v="7"/>
    <x v="1"/>
    <x v="0"/>
    <s v="9097071000"/>
    <s v="NILFISK-ADVANCE"/>
    <s v="EA"/>
    <n v="1"/>
    <n v="1"/>
    <n v="7.38"/>
    <m/>
    <m/>
    <m/>
    <m/>
    <m/>
    <s v="West Haven"/>
  </r>
  <r>
    <x v="5"/>
    <s v="520413337"/>
    <s v="Pad Driver 14&quot;       9099672000"/>
    <s v="Clarke Vantage 14"/>
    <x v="7"/>
    <x v="1"/>
    <x v="0"/>
    <s v="9099672000"/>
    <s v="NILFISK-ADVANCE"/>
    <s v="EA"/>
    <n v="1"/>
    <n v="1"/>
    <n v="86.97"/>
    <m/>
    <m/>
    <m/>
    <m/>
    <m/>
    <s v="West Haven"/>
  </r>
  <r>
    <x v="5"/>
    <s v="520413368"/>
    <s v="Solution Hose        9096521000"/>
    <s v="Clarke Boost 20"/>
    <x v="7"/>
    <x v="1"/>
    <x v="0"/>
    <s v="9096521000"/>
    <s v="NILFISK-ADVANCE"/>
    <s v="EA"/>
    <n v="1"/>
    <n v="1"/>
    <n v="20.95"/>
    <m/>
    <m/>
    <m/>
    <m/>
    <m/>
    <s v="West Haven"/>
  </r>
  <r>
    <x v="5"/>
    <s v="520413468"/>
    <s v="Squeegee Blade kit   9100000077"/>
    <s v="Clarke Vantage 14 New Style"/>
    <x v="7"/>
    <x v="1"/>
    <x v="0"/>
    <s v="9100000077"/>
    <s v="NILFISK-ADVANCE"/>
    <s v="EA"/>
    <n v="1"/>
    <n v="5"/>
    <n v="261.10000000000002"/>
    <m/>
    <m/>
    <m/>
    <m/>
    <m/>
    <s v="West Haven"/>
  </r>
  <r>
    <x v="5"/>
    <s v="520413632"/>
    <s v="Breaker 35a        9099802000"/>
    <s v="Clarke Vantage 14"/>
    <x v="7"/>
    <x v="1"/>
    <x v="0"/>
    <s v="9099802000"/>
    <s v="NILFISK-ADVANCE"/>
    <s v="EA"/>
    <n v="1"/>
    <n v="1"/>
    <n v="103.67"/>
    <m/>
    <m/>
    <m/>
    <m/>
    <m/>
    <s v="West Haven"/>
  </r>
  <r>
    <x v="5"/>
    <s v="520413689"/>
    <s v="Vac Motor            9100001238"/>
    <s v="Clarke"/>
    <x v="7"/>
    <x v="1"/>
    <x v="0"/>
    <s v="9100001238"/>
    <s v="NILFISK-ADVANCE"/>
    <s v="EA"/>
    <n v="1"/>
    <n v="1"/>
    <n v="156.62"/>
    <m/>
    <m/>
    <m/>
    <m/>
    <m/>
    <s v="West Haven"/>
  </r>
  <r>
    <x v="5"/>
    <s v="520413698"/>
    <s v="Power Cord 12/3 SJTW25Y   2154"/>
    <s v="Clarke"/>
    <x v="7"/>
    <x v="1"/>
    <x v="0"/>
    <s v="2154"/>
    <s v="NILFISK-ADVANCE"/>
    <s v="EA"/>
    <n v="1"/>
    <n v="2"/>
    <n v="150.82"/>
    <m/>
    <m/>
    <m/>
    <m/>
    <m/>
    <s v="West Haven"/>
  </r>
  <r>
    <x v="5"/>
    <s v="520413739"/>
    <s v="Suction Hose         9099706000"/>
    <s v="Clark Vantage 14"/>
    <x v="7"/>
    <x v="1"/>
    <x v="0"/>
    <s v="9099706000"/>
    <s v="NILFISK-ADVANCE"/>
    <s v="EA"/>
    <n v="1"/>
    <n v="1"/>
    <n v="43.81"/>
    <m/>
    <m/>
    <m/>
    <m/>
    <m/>
    <s v="West Haven"/>
  </r>
  <r>
    <x v="5"/>
    <s v="520413774"/>
    <s v="Vac Motor Gasket    9098327000"/>
    <s v="Clarke Vantage 14"/>
    <x v="7"/>
    <x v="1"/>
    <x v="0"/>
    <s v="9098327000"/>
    <s v="NILFISK-ADVANCE"/>
    <s v="EA"/>
    <n v="1"/>
    <n v="1"/>
    <n v="6.97"/>
    <m/>
    <m/>
    <m/>
    <m/>
    <m/>
    <s v="West Haven"/>
  </r>
  <r>
    <x v="5"/>
    <s v="520413853"/>
    <s v="Hose Assy             VA20288"/>
    <s v="Clarke Summit"/>
    <x v="7"/>
    <x v="1"/>
    <x v="0"/>
    <s v="VA20288"/>
    <s v="NILFISK-ADVANCE"/>
    <s v="EA"/>
    <n v="1"/>
    <n v="2"/>
    <n v="51.16"/>
    <m/>
    <m/>
    <m/>
    <m/>
    <m/>
    <s v="West Haven"/>
  </r>
  <r>
    <x v="5"/>
    <s v="520413854"/>
    <s v="Dry PickUp Tool      GV0040-D"/>
    <s v="Clarke Summit"/>
    <x v="7"/>
    <x v="1"/>
    <x v="0"/>
    <s v="GV0040-D"/>
    <s v="NILFISK-ADVANCE"/>
    <s v="EA"/>
    <n v="1"/>
    <n v="2"/>
    <n v="61.54"/>
    <m/>
    <m/>
    <m/>
    <m/>
    <m/>
    <s v="West Haven"/>
  </r>
  <r>
    <x v="5"/>
    <s v="520413855"/>
    <s v="Wet PickUp Tool      GV0040-W"/>
    <s v="Clarke Summit"/>
    <x v="7"/>
    <x v="1"/>
    <x v="0"/>
    <s v="GV0040-W"/>
    <s v="NILFISK-ADVANCE"/>
    <s v="EA"/>
    <n v="1"/>
    <n v="2"/>
    <n v="45.6"/>
    <m/>
    <m/>
    <m/>
    <m/>
    <m/>
    <s v="West Haven"/>
  </r>
  <r>
    <x v="5"/>
    <s v="520413857"/>
    <s v="Wand                 VA20391"/>
    <s v="Clarke Summit 18SQ old# VA20209"/>
    <x v="7"/>
    <x v="1"/>
    <x v="0"/>
    <s v="VA20391"/>
    <s v="NILFISK-ADVANCE"/>
    <s v="EA"/>
    <n v="1"/>
    <n v="2"/>
    <n v="31.3"/>
    <m/>
    <m/>
    <m/>
    <m/>
    <m/>
    <s v="West Haven"/>
  </r>
  <r>
    <x v="5"/>
    <s v="520413886"/>
    <s v="Tube                   VA20248"/>
    <s v="Clarke Summit 18SQ"/>
    <x v="7"/>
    <x v="1"/>
    <x v="0"/>
    <s v="VA20248"/>
    <s v="NILFISK-ADVANCE"/>
    <s v="EA"/>
    <n v="1"/>
    <n v="2"/>
    <n v="32.36"/>
    <m/>
    <m/>
    <m/>
    <m/>
    <m/>
    <s v="West Haven"/>
  </r>
  <r>
    <x v="5"/>
    <s v="520414426"/>
    <s v="Drain Hose            56113125"/>
    <s v="Clarke"/>
    <x v="7"/>
    <x v="1"/>
    <x v="0"/>
    <s v="56113125"/>
    <s v="NILFISK-ADVANCE"/>
    <s v="EA"/>
    <n v="1"/>
    <n v="2"/>
    <n v="45.1"/>
    <m/>
    <m/>
    <m/>
    <m/>
    <m/>
    <s v="West Haven"/>
  </r>
  <r>
    <x v="5"/>
    <s v="520800025"/>
    <s v="Brush Roll 14&quot; 1500XP    104216"/>
    <s v="ProTeam"/>
    <x v="7"/>
    <x v="1"/>
    <x v="0"/>
    <s v="104216"/>
    <s v="PRO-TEAM VACUUMS INC. (17004)"/>
    <s v="EA"/>
    <n v="1"/>
    <n v="9"/>
    <n v="260.91000000000003"/>
    <m/>
    <m/>
    <m/>
    <m/>
    <m/>
    <s v="West Haven"/>
  </r>
  <r>
    <x v="5"/>
    <s v="520800043"/>
    <s v="Rocker Switch 1500xp     105147"/>
    <s v="Proteam old # 105087"/>
    <x v="7"/>
    <x v="1"/>
    <x v="0"/>
    <s v="105147"/>
    <s v="PRO-TEAM VACUUMS INC. (17004)"/>
    <s v="EA"/>
    <n v="1"/>
    <n v="9"/>
    <n v="119.43"/>
    <m/>
    <m/>
    <m/>
    <m/>
    <m/>
    <s v="West Haven"/>
  </r>
  <r>
    <x v="5"/>
    <s v="520802232"/>
    <s v="Power Cord 50' 1500XP    104284"/>
    <s v="ProTeam"/>
    <x v="7"/>
    <x v="1"/>
    <x v="0"/>
    <s v="104284"/>
    <s v="PRO-TEAM VACUUMS INC. (17004)"/>
    <s v="EA"/>
    <n v="1"/>
    <n v="3"/>
    <n v="129.53"/>
    <m/>
    <m/>
    <m/>
    <m/>
    <m/>
    <s v="West Haven"/>
  </r>
  <r>
    <x v="5"/>
    <s v="520810016"/>
    <s v="Power Nozzle Hose 1500xp 104230"/>
    <s v="ProTeam"/>
    <x v="7"/>
    <x v="1"/>
    <x v="0"/>
    <s v="104230"/>
    <s v="PRO-TEAM VACUUMS INC. (17004)"/>
    <s v="EA"/>
    <n v="1"/>
    <n v="4"/>
    <n v="22.44"/>
    <m/>
    <m/>
    <m/>
    <m/>
    <m/>
    <s v="West Haven"/>
  </r>
  <r>
    <x v="5"/>
    <s v="520810019"/>
    <s v="Vinyl Bumper 1500XP      104218"/>
    <s v="ProTeam"/>
    <x v="7"/>
    <x v="1"/>
    <x v="0"/>
    <s v="104218"/>
    <s v="PRO-TEAM VACUUMS INC. (17004)"/>
    <s v="EA"/>
    <n v="1"/>
    <n v="2"/>
    <n v="13.26"/>
    <m/>
    <m/>
    <m/>
    <m/>
    <m/>
    <s v="West Haven"/>
  </r>
  <r>
    <x v="5"/>
    <s v="520811111"/>
    <s v="Filter Cover 1500xp      104246"/>
    <s v="ProTeam"/>
    <x v="7"/>
    <x v="1"/>
    <x v="0"/>
    <s v="104246"/>
    <s v="PRO-TEAM VACUUMS INC. (17004)"/>
    <s v="EA"/>
    <n v="1"/>
    <n v="1"/>
    <n v="4.9800000000000004"/>
    <m/>
    <m/>
    <m/>
    <m/>
    <m/>
    <s v="West Haven"/>
  </r>
  <r>
    <x v="5"/>
    <s v="520811112"/>
    <s v="Exhaust Filter 1500xp    105136"/>
    <s v="ProTeam"/>
    <x v="7"/>
    <x v="1"/>
    <x v="0"/>
    <s v="105136"/>
    <s v="PRO-TEAM VACUUMS INC. (17004)"/>
    <s v="EA"/>
    <n v="1"/>
    <n v="2"/>
    <n v="13.26"/>
    <m/>
    <m/>
    <m/>
    <m/>
    <m/>
    <s v="West Haven"/>
  </r>
  <r>
    <x v="5"/>
    <s v="520811122"/>
    <s v="Lockout Switch 1500xp    104279"/>
    <s v="ProTeam"/>
    <x v="7"/>
    <x v="1"/>
    <x v="0"/>
    <s v="104279"/>
    <s v="PRO-TEAM VACUUMS INC. (17004)"/>
    <s v="EA"/>
    <n v="1"/>
    <n v="2"/>
    <n v="28.81"/>
    <m/>
    <m/>
    <m/>
    <m/>
    <m/>
    <s v="West Haven"/>
  </r>
  <r>
    <x v="5"/>
    <s v="520811140"/>
    <s v="Hose Assy 1500XP         104961"/>
    <s v="ProTeam"/>
    <x v="7"/>
    <x v="1"/>
    <x v="0"/>
    <s v="104961"/>
    <s v="PRO-TEAM VACUUMS INC. (17004)"/>
    <s v="EA"/>
    <n v="1"/>
    <n v="5"/>
    <n v="212.85"/>
    <m/>
    <m/>
    <m/>
    <m/>
    <m/>
    <s v="West Haven"/>
  </r>
  <r>
    <x v="5"/>
    <s v="520811141"/>
    <s v="Wand Assy 1500XP         104294"/>
    <s v="ProTeam"/>
    <x v="7"/>
    <x v="1"/>
    <x v="0"/>
    <s v="104294"/>
    <s v="PRO-TEAM VACUUMS INC. (17004)"/>
    <s v="EA"/>
    <n v="1"/>
    <n v="1"/>
    <n v="14.59"/>
    <m/>
    <m/>
    <m/>
    <m/>
    <m/>
    <s v="West Haven"/>
  </r>
  <r>
    <x v="5"/>
    <s v="520811182"/>
    <s v="Motor Power Nozzle       104506"/>
    <s v="ProTeam 1500XP"/>
    <x v="7"/>
    <x v="1"/>
    <x v="0"/>
    <s v="104506"/>
    <s v="PRO-TEAM VACUUMS INC. (17004)"/>
    <s v="EA"/>
    <n v="1"/>
    <n v="1"/>
    <n v="71.97"/>
    <m/>
    <m/>
    <m/>
    <m/>
    <m/>
    <s v="West Haven"/>
  </r>
  <r>
    <x v="5"/>
    <s v="520812250"/>
    <s v="Base Cover Screws       104497"/>
    <s v="ProTeam 1500XP"/>
    <x v="7"/>
    <x v="1"/>
    <x v="0"/>
    <s v="104497"/>
    <s v="PRO-TEAM VACUUMS INC. (17004)"/>
    <s v="PK"/>
    <n v="8"/>
    <n v="1"/>
    <n v="5.76"/>
    <m/>
    <m/>
    <m/>
    <m/>
    <m/>
    <s v="West Haven"/>
  </r>
  <r>
    <x v="5"/>
    <s v="520812305"/>
    <s v="Hepa Cartridge           107005"/>
    <s v="Proteam Super Halfvac &amp; 1500XP"/>
    <x v="7"/>
    <x v="1"/>
    <x v="0"/>
    <s v="107005"/>
    <s v="PRO-TEAM VACUUMS INC. (17004)"/>
    <s v="EA"/>
    <n v="1"/>
    <n v="27"/>
    <n v="167.74"/>
    <m/>
    <m/>
    <m/>
    <m/>
    <m/>
    <s v="West Haven"/>
  </r>
  <r>
    <x v="5"/>
    <s v="520812314"/>
    <s v="Handle Carry Tool        107256"/>
    <s v="Proteam 1500XP Hepa"/>
    <x v="7"/>
    <x v="1"/>
    <x v="0"/>
    <s v="107256"/>
    <s v="PRO-TEAM VACUUMS INC. (17004)"/>
    <s v="EA"/>
    <n v="1"/>
    <n v="1"/>
    <n v="5.52"/>
    <m/>
    <m/>
    <m/>
    <m/>
    <m/>
    <s v="West Haven"/>
  </r>
  <r>
    <x v="5"/>
    <s v="520812348"/>
    <s v="GoFree Flex Pro          107507"/>
    <s v="Proteam w/Xover Kit"/>
    <x v="7"/>
    <x v="1"/>
    <x v="0"/>
    <s v="107507"/>
    <s v="PRO-TEAM VACUUMS INC. (17004)"/>
    <s v="EA"/>
    <n v="1"/>
    <n v="5"/>
    <n v="5776.6"/>
    <m/>
    <m/>
    <m/>
    <m/>
    <m/>
    <s v="West Haven"/>
  </r>
  <r>
    <x v="5"/>
    <s v="520812364"/>
    <s v="Hepa Filter  (2 pack)    107315"/>
    <s v="Proteam Supercoach Pro 10"/>
    <x v="7"/>
    <x v="1"/>
    <x v="0"/>
    <s v="107315"/>
    <s v="PRO-TEAM VACUUMS INC. (17004)"/>
    <s v="EA"/>
    <n v="1"/>
    <n v="5"/>
    <n v="72.099999999999994"/>
    <m/>
    <m/>
    <m/>
    <m/>
    <m/>
    <s v="West Haven"/>
  </r>
  <r>
    <x v="5"/>
    <s v="520812700"/>
    <s v="Replacement Battery 12AH 107513"/>
    <s v="Proteam for GoFree Flex Pro"/>
    <x v="7"/>
    <x v="1"/>
    <x v="0"/>
    <s v="107513"/>
    <s v="PRO-TEAM VACUUMS INC. (17004)"/>
    <s v="EA"/>
    <n v="1"/>
    <n v="1"/>
    <n v="732.6"/>
    <m/>
    <m/>
    <m/>
    <m/>
    <m/>
    <s v="West Haven"/>
  </r>
  <r>
    <x v="5"/>
    <s v="520812701"/>
    <s v="Battery Charger          107516"/>
    <s v="Proteam for GoFree Flex Pro"/>
    <x v="7"/>
    <x v="1"/>
    <x v="0"/>
    <s v="107516"/>
    <s v="PRO-TEAM VACUUMS INC. (17004)"/>
    <s v="EA"/>
    <n v="1"/>
    <n v="3"/>
    <n v="487.83"/>
    <m/>
    <m/>
    <m/>
    <m/>
    <m/>
    <s v="West Haven"/>
  </r>
  <r>
    <x v="5"/>
    <s v="520900349"/>
    <s v="Pigtail Asm Complete     100641"/>
    <s v="Pro-Team"/>
    <x v="7"/>
    <x v="1"/>
    <x v="0"/>
    <s v="100641"/>
    <s v="PRO-TEAM VACUUMS INC. (17004)"/>
    <s v="EA"/>
    <n v="1"/>
    <n v="1"/>
    <n v="18.18"/>
    <m/>
    <m/>
    <m/>
    <m/>
    <m/>
    <s v="West Haven"/>
  </r>
  <r>
    <x v="5"/>
    <s v="522000303"/>
    <s v="Battery 12V 195AH        J185PF"/>
    <s v="Northeast"/>
    <x v="7"/>
    <x v="1"/>
    <x v="0"/>
    <s v="J185PF"/>
    <s v="NORTHEAST BATTERY"/>
    <s v="EA"/>
    <n v="1"/>
    <n v="2"/>
    <n v="755.48"/>
    <m/>
    <m/>
    <m/>
    <m/>
    <m/>
    <s v="West Haven"/>
  </r>
  <r>
    <x v="5"/>
    <s v="522012230"/>
    <s v="Battery AGM            DC115-12"/>
    <s v="Northeast Battery"/>
    <x v="7"/>
    <x v="1"/>
    <x v="0"/>
    <s v="DC115-12"/>
    <s v="NORTHEAST BATTERY"/>
    <s v="EA"/>
    <n v="1"/>
    <n v="2"/>
    <n v="762.34"/>
    <m/>
    <m/>
    <m/>
    <m/>
    <m/>
    <s v="West Haven"/>
  </r>
  <r>
    <x v="5"/>
    <s v="522012581"/>
    <s v="Battery 12V           DC105-12"/>
    <s v="Full River"/>
    <x v="7"/>
    <x v="1"/>
    <x v="0"/>
    <s v="DC105-12"/>
    <s v="NORTHEAST BATTERY"/>
    <s v="EA"/>
    <n v="1"/>
    <n v="1"/>
    <n v="359.57"/>
    <m/>
    <m/>
    <m/>
    <m/>
    <m/>
    <s v="West Haven"/>
  </r>
  <r>
    <x v="5"/>
    <s v="523001006"/>
    <s v="Circuit Breaker          104212"/>
    <s v="ProTeam"/>
    <x v="7"/>
    <x v="1"/>
    <x v="0"/>
    <s v="104212"/>
    <s v="PRO-TEAM VACUUMS INC. (17004)"/>
    <s v="EA"/>
    <n v="1"/>
    <n v="2"/>
    <n v="37.28"/>
    <m/>
    <m/>
    <m/>
    <m/>
    <m/>
    <s v="West Haven"/>
  </r>
  <r>
    <x v="5"/>
    <s v="523001007"/>
    <s v="Motor Belt               104217"/>
    <s v="Pro Team  1400xp 1500xp"/>
    <x v="7"/>
    <x v="1"/>
    <x v="0"/>
    <s v="104217"/>
    <s v="PRO-TEAM VACUUMS INC. (17004)"/>
    <s v="EA"/>
    <n v="1"/>
    <n v="13"/>
    <n v="80.260000000000005"/>
    <m/>
    <m/>
    <m/>
    <m/>
    <m/>
    <s v="West Haven"/>
  </r>
  <r>
    <x v="5"/>
    <s v="998009658"/>
    <s v="Hose Assembly Extractor   FP195"/>
    <s v="Clarke 25'"/>
    <x v="7"/>
    <x v="1"/>
    <x v="0"/>
    <s v="FP195"/>
    <s v="NILFISK-ADVANCE"/>
    <s v="EA"/>
    <n v="1"/>
    <n v="2"/>
    <n v="843.8"/>
    <m/>
    <m/>
    <m/>
    <m/>
    <m/>
    <s v="West Haven"/>
  </r>
  <r>
    <x v="5"/>
    <s v="998082120"/>
    <s v="Backpack Vac Station     102947"/>
    <s v="ProTeam Black W/Hardware"/>
    <x v="7"/>
    <x v="1"/>
    <x v="0"/>
    <s v="102947"/>
    <s v="PRO-TEAM VACUUMS INC. (17004)"/>
    <s v="EA"/>
    <n v="1"/>
    <n v="3"/>
    <n v="215.16"/>
    <m/>
    <m/>
    <m/>
    <m/>
    <m/>
    <s v="West Haven"/>
  </r>
  <r>
    <x v="5"/>
    <s v="998180020"/>
    <s v="Wet Vac 20 Gal WV1800P  833540"/>
    <s v="Nacecare w/ Pump Out &amp; Tools"/>
    <x v="7"/>
    <x v="1"/>
    <x v="0"/>
    <s v="833540"/>
    <s v="NACECARE SOLUTIONS"/>
    <s v="EA"/>
    <n v="1"/>
    <n v="1"/>
    <n v="2399"/>
    <m/>
    <m/>
    <m/>
    <m/>
    <m/>
    <s v="West Haven"/>
  </r>
  <r>
    <x v="5"/>
    <s v="998998560"/>
    <s v="Tool Carpet Floor        107527"/>
    <s v="Proteam   ProBlade"/>
    <x v="7"/>
    <x v="1"/>
    <x v="0"/>
    <s v="107527"/>
    <s v="PRO-TEAM VACUUMS INC. (17004)"/>
    <s v="EA"/>
    <n v="1"/>
    <n v="4"/>
    <n v="199.72"/>
    <m/>
    <m/>
    <m/>
    <m/>
    <m/>
    <s v="West Haven"/>
  </r>
  <r>
    <x v="6"/>
    <s v="561206008"/>
    <s v="Glove Poly Medium         GDPEM"/>
    <s v="Safety Zone 10,000/CS"/>
    <x v="7"/>
    <x v="1"/>
    <x v="0"/>
    <s v="GDPE-M"/>
    <s v="THE SAFETY ZONE"/>
    <s v="CS"/>
    <n v="10000"/>
    <n v="13"/>
    <n v="677.17"/>
    <m/>
    <m/>
    <m/>
    <m/>
    <m/>
    <s v="West Haven"/>
  </r>
  <r>
    <x v="6"/>
    <s v="561206262"/>
    <s v="Glove Poly Large          GDPEL"/>
    <s v="Safety Zone 10,000/CS 1000/Box"/>
    <x v="7"/>
    <x v="1"/>
    <x v="0"/>
    <s v="GDPE-L"/>
    <s v="THE SAFETY ZONE"/>
    <s v="CS"/>
    <n v="10000"/>
    <n v="3"/>
    <n v="156.27000000000001"/>
    <m/>
    <m/>
    <m/>
    <m/>
    <m/>
    <s v="West Haven"/>
  </r>
  <r>
    <x v="6"/>
    <s v="563914018"/>
    <s v="Glove Exam Nitrile    VNPF100XL"/>
    <s v="Dash  Powder Free Extra Large"/>
    <x v="7"/>
    <x v="1"/>
    <x v="0"/>
    <s v="VNPF100XL"/>
    <s v="DASH MEDICAL GLOVES, INC."/>
    <s v="CS"/>
    <n v="1000"/>
    <n v="3"/>
    <n v="198.99"/>
    <m/>
    <m/>
    <m/>
    <m/>
    <m/>
    <s v="West Haven"/>
  </r>
  <r>
    <x v="6"/>
    <s v="563914219"/>
    <s v="Glove Nitrile GP Small GNPRSM1M"/>
    <s v="Safety Zone PF Blue 4 Mil"/>
    <x v="7"/>
    <x v="1"/>
    <x v="0"/>
    <s v="GNPR-SM-1M"/>
    <s v="THE SAFETY ZONE"/>
    <s v="CS"/>
    <n v="1000"/>
    <n v="1"/>
    <n v="49.77"/>
    <m/>
    <m/>
    <m/>
    <m/>
    <m/>
    <s v="West Haven"/>
  </r>
  <r>
    <x v="6"/>
    <s v="563914296"/>
    <s v="Glove Nitrile GP Med  GNPRMED1M"/>
    <s v="Safety Zone PF Blue 4 Mil"/>
    <x v="7"/>
    <x v="1"/>
    <x v="0"/>
    <s v="GNPR-MED-1M"/>
    <s v="THE SAFETY ZONE"/>
    <s v="CS"/>
    <n v="1000"/>
    <n v="7"/>
    <n v="350.22"/>
    <m/>
    <m/>
    <m/>
    <m/>
    <m/>
    <s v="West Haven"/>
  </r>
  <r>
    <x v="6"/>
    <s v="563914327"/>
    <s v="Glove Nitrile GP Large GNPRLG1M"/>
    <s v="Safety Zone GP Blue 4 Mil PF"/>
    <x v="7"/>
    <x v="1"/>
    <x v="0"/>
    <s v="GNPR-LG-1M"/>
    <s v="THE SAFETY ZONE"/>
    <s v="CS"/>
    <n v="1000"/>
    <n v="14"/>
    <n v="696.27"/>
    <m/>
    <m/>
    <m/>
    <m/>
    <m/>
    <s v="West Haven"/>
  </r>
  <r>
    <x v="6"/>
    <s v="563914368"/>
    <s v="Glove Nitrile GP PF XL GNPRXL1M"/>
    <s v="Safety Zone Blue 4Mil Safeguard"/>
    <x v="7"/>
    <x v="1"/>
    <x v="0"/>
    <s v="GNPR-XL-1M"/>
    <s v="THE SAFETY ZONE"/>
    <s v="CS"/>
    <n v="1000"/>
    <n v="20"/>
    <n v="994.87"/>
    <m/>
    <m/>
    <m/>
    <m/>
    <m/>
    <s v="West Haven"/>
  </r>
  <r>
    <x v="6"/>
    <s v="563933102"/>
    <s v="Glove Vinyl Exam       VECPFGXL"/>
    <s v="Powder Free X-LARGE"/>
    <x v="7"/>
    <x v="1"/>
    <x v="0"/>
    <s v="VECPFGXL"/>
    <s v="LIG IMPORTS"/>
    <s v="CS"/>
    <n v="1000"/>
    <n v="6"/>
    <n v="207.78"/>
    <m/>
    <m/>
    <m/>
    <m/>
    <m/>
    <s v="West Haven"/>
  </r>
  <r>
    <x v="6"/>
    <s v="563958092"/>
    <s v="Glove Vinyl GP Medium PF PFVG-2"/>
    <s v="Certo Powder Free"/>
    <x v="7"/>
    <x v="1"/>
    <x v="0"/>
    <s v="PFVG-2"/>
    <s v="NATIONAL PAPER - CES"/>
    <s v="CS"/>
    <n v="1000"/>
    <n v="23"/>
    <n v="575.46"/>
    <m/>
    <m/>
    <m/>
    <m/>
    <m/>
    <s v="West Haven"/>
  </r>
  <r>
    <x v="6"/>
    <s v="563958145"/>
    <s v="Glove Vinyl GP Large PF  PFVG-3"/>
    <s v="Certo Powder Free"/>
    <x v="7"/>
    <x v="1"/>
    <x v="0"/>
    <s v="PFVG-3"/>
    <s v="NATIONAL PAPER - CES"/>
    <s v="CS"/>
    <n v="1000"/>
    <n v="26"/>
    <n v="650.52"/>
    <m/>
    <m/>
    <m/>
    <m/>
    <m/>
    <s v="West Haven"/>
  </r>
  <r>
    <x v="6"/>
    <s v="563958200"/>
    <s v="Glove Vinyl GP X-Large   PFVG-4"/>
    <s v="Certo Powder Free"/>
    <x v="7"/>
    <x v="1"/>
    <x v="0"/>
    <s v="PFVG-4"/>
    <s v="NATIONAL PAPER - CES"/>
    <s v="CS"/>
    <n v="1000"/>
    <n v="17"/>
    <n v="425.34"/>
    <m/>
    <m/>
    <m/>
    <m/>
    <m/>
    <s v="West Haven"/>
  </r>
  <r>
    <x v="6"/>
    <s v="564904008"/>
    <s v="Glasses Safety          ES41BKC"/>
    <s v="Safety Zone Black Frame"/>
    <x v="7"/>
    <x v="1"/>
    <x v="0"/>
    <s v="ES-41BKCL"/>
    <s v="THE SAFETY ZONE"/>
    <s v="BX"/>
    <n v="12"/>
    <n v="3"/>
    <n v="76.739999999999995"/>
    <m/>
    <m/>
    <m/>
    <m/>
    <m/>
    <s v="West Haven"/>
  </r>
  <r>
    <x v="6"/>
    <s v="660950248"/>
    <s v="Safety Goggles Gen Purpose 7322"/>
    <s v="Impact  7322"/>
    <x v="7"/>
    <x v="1"/>
    <x v="0"/>
    <s v="7322"/>
    <s v="IMPACT PRODUCTS LLC"/>
    <s v="EA"/>
    <n v="1"/>
    <n v="24"/>
    <n v="71.040000000000006"/>
    <m/>
    <m/>
    <m/>
    <m/>
    <m/>
    <s v="West Haven"/>
  </r>
  <r>
    <x v="6"/>
    <s v="998950249"/>
    <s v="Safety Glasses Protoguard  7332"/>
    <s v="Impact Safety Spectacles"/>
    <x v="7"/>
    <x v="1"/>
    <x v="0"/>
    <s v="7332"/>
    <s v="IMPACT PRODUCTS LLC"/>
    <s v="PR"/>
    <n v="1"/>
    <n v="12"/>
    <n v="11.4"/>
    <m/>
    <m/>
    <m/>
    <m/>
    <m/>
    <s v="West Haven"/>
  </r>
  <r>
    <x v="7"/>
    <s v="131901176"/>
    <s v="Dispenser Stand Black     92752"/>
    <s v="Deb TFII TF2"/>
    <x v="0"/>
    <x v="0"/>
    <x v="0"/>
    <s v="92752"/>
    <s v="SC JOHNSON PROFESSIONAL, INC."/>
    <s v="EA"/>
    <n v="1"/>
    <n v="6"/>
    <n v="60"/>
    <m/>
    <n v="60"/>
    <m/>
    <m/>
    <m/>
    <s v="West Haven"/>
  </r>
  <r>
    <x v="7"/>
    <s v="444410781"/>
    <s v="Hand Soap Pink Lotion  1 Gallon"/>
    <s v="Certo"/>
    <x v="8"/>
    <x v="0"/>
    <x v="0"/>
    <s v="5560 CERTO"/>
    <s v="STARCO CHEMICAL"/>
    <s v="CS"/>
    <n v="4"/>
    <n v="3"/>
    <n v="44.66"/>
    <m/>
    <n v="44.66"/>
    <m/>
    <m/>
    <m/>
    <s v="West Haven"/>
  </r>
  <r>
    <x v="7"/>
    <s v="444455020"/>
    <s v="Foam Hand Sanitizer 1 Ltr IFC1L"/>
    <s v="Deb  Instant Foam Complete 6/CS"/>
    <x v="8"/>
    <x v="0"/>
    <x v="0"/>
    <s v="IFC1L"/>
    <s v="SC JOHNSON PROFESSIONAL, INC."/>
    <s v="CS"/>
    <n v="6"/>
    <n v="13"/>
    <n v="1001.74"/>
    <m/>
    <n v="1001.74"/>
    <m/>
    <m/>
    <m/>
    <s v="West Haven"/>
  </r>
  <r>
    <x v="7"/>
    <s v="998400535"/>
    <s v="Dispenser Univers of New Haven"/>
    <s v="DEB  Soap Manual Black"/>
    <x v="0"/>
    <x v="0"/>
    <x v="0"/>
    <s v="LOGO U93851-TBK1LDS"/>
    <s v="SC JOHNSON PROFESSIONAL, INC."/>
    <s v="EA"/>
    <n v="1"/>
    <n v="105"/>
    <n v="1.05"/>
    <m/>
    <n v="1.05"/>
    <m/>
    <m/>
    <m/>
    <s v="West Haven"/>
  </r>
  <r>
    <x v="7"/>
    <s v="998400536"/>
    <s v="Dispenser Univers of New Haven"/>
    <s v="DEB  Soap Manual White"/>
    <x v="0"/>
    <x v="0"/>
    <x v="0"/>
    <s v="LOGO U93851-TWH1LDS"/>
    <s v="SC JOHNSON PROFESSIONAL, INC."/>
    <s v="EA"/>
    <n v="1"/>
    <n v="90"/>
    <n v="0.9"/>
    <m/>
    <n v="0.9"/>
    <m/>
    <m/>
    <m/>
    <s v="West Haven"/>
  </r>
  <r>
    <x v="7"/>
    <s v="998400537"/>
    <s v="Dispenser Univers of New Haven"/>
    <s v="DEB  Sanitizer"/>
    <x v="0"/>
    <x v="0"/>
    <x v="0"/>
    <s v="LOGO U93851-TF2CHR"/>
    <s v="SC JOHNSON PROFESSIONAL, INC."/>
    <s v="EA"/>
    <n v="1"/>
    <n v="100"/>
    <n v="1"/>
    <m/>
    <n v="1"/>
    <m/>
    <m/>
    <m/>
    <s v="West Haven"/>
  </r>
  <r>
    <x v="8"/>
    <s v="407650001"/>
    <s v="M Fold White 16/250      MFW203"/>
    <s v="BBox                       203R"/>
    <x v="7"/>
    <x v="2"/>
    <x v="0"/>
    <s v="MFW203"/>
    <s v="CASCADES TISSUE GROUP INC  25"/>
    <s v="CS"/>
    <n v="4000"/>
    <n v="23"/>
    <n v="408.02"/>
    <m/>
    <m/>
    <m/>
    <n v="408.02"/>
    <m/>
    <s v="West Haven"/>
  </r>
  <r>
    <x v="8"/>
    <s v="950600645"/>
    <s v="Disp TT Coreless JRT JR   09602"/>
    <s v="Kimberly Clark"/>
    <x v="7"/>
    <x v="0"/>
    <x v="0"/>
    <s v="09602"/>
    <s v="KIMBERLY CLARK CORP."/>
    <s v="EA"/>
    <n v="1"/>
    <n v="12"/>
    <n v="50.64"/>
    <m/>
    <m/>
    <m/>
    <n v="50.64"/>
    <m/>
    <s v="West Haven"/>
  </r>
  <r>
    <x v="8"/>
    <s v="998599046"/>
    <s v="KC RT Notouch Disp        09990"/>
    <s v="Kimberly Clark Smoke"/>
    <x v="7"/>
    <x v="0"/>
    <x v="0"/>
    <s v="09990"/>
    <s v="KIMBERLY CLARK CORP."/>
    <s v="EA"/>
    <n v="1"/>
    <n v="26"/>
    <n v="1279.72"/>
    <m/>
    <m/>
    <m/>
    <n v="1279.72"/>
    <m/>
    <s v="West Haven"/>
  </r>
  <r>
    <x v="9"/>
    <s v="286404615"/>
    <s v="Liner 40 46 X Heavy  4046150BRL"/>
    <s v="CERTO Black 10/10       404615B"/>
    <x v="7"/>
    <x v="1"/>
    <x v="0"/>
    <s v="4046150BRL"/>
    <s v="BERRY PLASTICS"/>
    <s v="CS"/>
    <n v="100"/>
    <n v="81"/>
    <n v="2109.27"/>
    <m/>
    <m/>
    <m/>
    <n v="2109.27"/>
    <m/>
    <s v="West Haven"/>
  </r>
  <r>
    <x v="9"/>
    <s v="286434715"/>
    <s v="Liner 42.5 47 X Hvy  4347150BRL"/>
    <s v="CERTO Black 10/10      4347150B"/>
    <x v="7"/>
    <x v="1"/>
    <x v="0"/>
    <s v="4347150BRL"/>
    <s v="BERRY PLASTICS"/>
    <s v="CS"/>
    <n v="100"/>
    <n v="12"/>
    <n v="354.12"/>
    <m/>
    <m/>
    <m/>
    <n v="354.12"/>
    <m/>
    <s v="West Haven"/>
  </r>
  <r>
    <x v="9"/>
    <s v="286444717"/>
    <s v="Liner 44 47 X Heavy+ 4447170BRL"/>
    <s v="Certo Black Plus 10/10  444717B"/>
    <x v="7"/>
    <x v="1"/>
    <x v="0"/>
    <s v="4447170BRL"/>
    <s v="BERRY PLASTICS"/>
    <s v="CS"/>
    <n v="100"/>
    <n v="35"/>
    <n v="1156.58"/>
    <m/>
    <m/>
    <m/>
    <n v="1156.58"/>
    <m/>
    <s v="West Haven"/>
  </r>
  <r>
    <x v="9"/>
    <s v="286505018"/>
    <s v="Liner 50 50 X Heavy +  5050180B"/>
    <s v="CERTO Municipal Black"/>
    <x v="7"/>
    <x v="1"/>
    <x v="0"/>
    <s v="5050180B"/>
    <s v="BETA PLASTICS"/>
    <s v="CS"/>
    <n v="100"/>
    <n v="5"/>
    <n v="198"/>
    <m/>
    <m/>
    <m/>
    <n v="198"/>
    <m/>
    <s v="West Haven"/>
  </r>
  <r>
    <x v="9"/>
    <s v="286505280"/>
    <s v="Liner 50 53 Ultr Heavy 5053280B"/>
    <s v="CERTO Municipal Black Ultra"/>
    <x v="7"/>
    <x v="1"/>
    <x v="0"/>
    <s v="5053280B"/>
    <s v="BETA PLASTICS"/>
    <s v="CS"/>
    <n v="50"/>
    <n v="61"/>
    <n v="1863.47"/>
    <m/>
    <m/>
    <m/>
    <n v="1863.47"/>
    <m/>
    <s v="West Haven"/>
  </r>
  <r>
    <x v="9"/>
    <s v="286931391"/>
    <s v="Liner 23 17 46 X Hvy LBR4046X3C"/>
    <s v="Berry Clear   1.5 mil X Heavy"/>
    <x v="7"/>
    <x v="1"/>
    <x v="0"/>
    <s v="LBR4046X3C"/>
    <s v="BERRY PLASTICS"/>
    <s v="CS"/>
    <n v="100"/>
    <n v="1"/>
    <n v="27.91"/>
    <m/>
    <m/>
    <m/>
    <n v="27.91"/>
    <m/>
    <s v="West Haven"/>
  </r>
  <r>
    <x v="9"/>
    <s v="287304416"/>
    <s v="Liner 30 44 16Mic Nat HR304416N"/>
    <s v="Berry Slim Jim            25/rl"/>
    <x v="7"/>
    <x v="1"/>
    <x v="0"/>
    <s v="HR304416N"/>
    <s v="BERRY PLASTICS"/>
    <s v="CS"/>
    <n v="250"/>
    <n v="146"/>
    <n v="4412.2"/>
    <m/>
    <m/>
    <m/>
    <n v="4412.2"/>
    <m/>
    <s v="West Haven"/>
  </r>
  <r>
    <x v="9"/>
    <s v="287803308"/>
    <s v="Liner 24 33 8Mic Natural"/>
    <s v="Certo 20 Rolls of 50      20/50"/>
    <x v="7"/>
    <x v="1"/>
    <x v="0"/>
    <s v="243308"/>
    <s v="INTEPLAST GROUP LTD  6"/>
    <s v="CS"/>
    <n v="1000"/>
    <n v="24"/>
    <n v="621.78"/>
    <m/>
    <m/>
    <m/>
    <n v="621.78"/>
    <m/>
    <s v="West Haven"/>
  </r>
  <r>
    <x v="9"/>
    <s v="287803312"/>
    <s v="Liner 24 33 12Mic        243312"/>
    <s v="CERTO     Natural         20/25"/>
    <x v="7"/>
    <x v="1"/>
    <x v="0"/>
    <s v="243312"/>
    <s v="BERRY PLASTICS"/>
    <s v="CS"/>
    <n v="500"/>
    <n v="6"/>
    <n v="107.64"/>
    <m/>
    <m/>
    <m/>
    <n v="107.64"/>
    <m/>
    <s v="West Haven"/>
  </r>
  <r>
    <x v="9"/>
    <s v="287804822"/>
    <s v="Liner 40 48 22Mic Natural"/>
    <s v="Certo Heavy                6/25"/>
    <x v="7"/>
    <x v="1"/>
    <x v="0"/>
    <s v="404822"/>
    <s v="BERRY PLASTICS"/>
    <s v="CS"/>
    <n v="150"/>
    <n v="50"/>
    <n v="1386"/>
    <m/>
    <m/>
    <m/>
    <n v="1386"/>
    <m/>
    <s v="West Haven"/>
  </r>
  <r>
    <x v="10"/>
    <s v="448200044"/>
    <s v="Laundry Detergent HE Gal   6682"/>
    <s v="Certo Gallon High Efficiency"/>
    <x v="6"/>
    <x v="0"/>
    <x v="0"/>
    <s v="6682"/>
    <s v="CERTO WWL"/>
    <s v="CS"/>
    <n v="4"/>
    <n v="4"/>
    <n v="383.32"/>
    <m/>
    <n v="383.32"/>
    <m/>
    <m/>
    <m/>
    <s v="West Haven"/>
  </r>
  <r>
    <x v="10"/>
    <s v="453710080"/>
    <s v="Cleaner Oven &amp; Grill  CBD991206"/>
    <s v="Diversey Break Up 19 oz Aerosol"/>
    <x v="2"/>
    <x v="0"/>
    <x v="0"/>
    <s v="CBD991206"/>
    <s v="DIVERSEY, INC."/>
    <s v="CS"/>
    <n v="6"/>
    <n v="2"/>
    <n v="67.3"/>
    <m/>
    <n v="67.3"/>
    <m/>
    <m/>
    <m/>
    <s v="West Haven"/>
  </r>
  <r>
    <x v="11"/>
    <s v="410602437"/>
    <s v="Wiper Duster 24 18      NDSMFPY"/>
    <s v="Hospeco Taskbrand Yellow"/>
    <x v="7"/>
    <x v="1"/>
    <x v="0"/>
    <s v="N-DSMFPY"/>
    <s v="HOSPITAL SPECIALTY CO.,INC."/>
    <s v="PK"/>
    <n v="50"/>
    <n v="9"/>
    <n v="61.02"/>
    <m/>
    <m/>
    <m/>
    <n v="61.02"/>
    <m/>
    <s v="West Haven"/>
  </r>
  <r>
    <x v="11"/>
    <s v="410658143"/>
    <s v="Wiper Stretch N Dust 13 17 0413"/>
    <s v="Chicopee yellow/orange 10/40"/>
    <x v="7"/>
    <x v="1"/>
    <x v="0"/>
    <s v="0413"/>
    <s v="CHICOPEE INC"/>
    <s v="CS"/>
    <n v="400"/>
    <n v="3"/>
    <n v="209.19"/>
    <m/>
    <m/>
    <m/>
    <n v="209.19"/>
    <m/>
    <s v="West Haven"/>
  </r>
  <r>
    <x v="11"/>
    <s v="427811810"/>
    <s v="Rag Terrycloth White 16x19 10lb"/>
    <s v="Textile Waste"/>
    <x v="7"/>
    <x v="1"/>
    <x v="0"/>
    <s v="WHITE TERRY 16X19"/>
    <s v="TEXTILE WASTE SUPPLY CO."/>
    <s v="CS"/>
    <n v="60"/>
    <n v="3"/>
    <n v="103.17"/>
    <m/>
    <m/>
    <m/>
    <n v="103.17"/>
    <m/>
    <s v="West Haven"/>
  </r>
  <r>
    <x v="9"/>
    <s v="286334511"/>
    <s v="Liner 33 45 White   SEBP775022W"/>
    <s v="Revolution 1.1 mil"/>
    <x v="7"/>
    <x v="1"/>
    <x v="1"/>
    <s v="SEBP775022W"/>
    <s v="REVOLUTION BAG LLC"/>
    <s v="CS"/>
    <n v="200"/>
    <n v="160"/>
    <n v="5246.9"/>
    <n v="5246.9"/>
    <m/>
    <m/>
    <m/>
    <n v="5246.9"/>
    <s v="West Haven"/>
  </r>
  <r>
    <x v="9"/>
    <s v="286402432"/>
    <s v="Liner 24 32 .75mil Wht  PC32XHW"/>
    <s v="Revolution Bag            25/10"/>
    <x v="7"/>
    <x v="1"/>
    <x v="1"/>
    <s v="PC32XHW"/>
    <s v="REVOLUTION BAG LLC"/>
    <s v="CS"/>
    <n v="250"/>
    <n v="10"/>
    <n v="209.9"/>
    <n v="209.9"/>
    <m/>
    <m/>
    <m/>
    <n v="209.9"/>
    <s v="West Haven"/>
  </r>
  <r>
    <x v="9"/>
    <s v="286404609"/>
    <s v="Liner 40 46 Natural .9 PC46100N"/>
    <s v="Revolution."/>
    <x v="7"/>
    <x v="1"/>
    <x v="1"/>
    <s v="PC46100N"/>
    <s v="REVOLUTION BAG LLC"/>
    <s v="CS"/>
    <n v="100"/>
    <n v="131"/>
    <n v="2489"/>
    <n v="2489"/>
    <m/>
    <m/>
    <m/>
    <n v="2489"/>
    <s v="West Haven"/>
  </r>
  <r>
    <x v="9"/>
    <s v="286404659"/>
    <s v="Liner 40 46 Natural .59 PC46HRN"/>
    <s v="Revolution"/>
    <x v="7"/>
    <x v="1"/>
    <x v="1"/>
    <s v="PC46HRN"/>
    <s v="REVOLUTION BAG LLC"/>
    <s v="CS"/>
    <n v="250"/>
    <n v="197"/>
    <n v="6507.56"/>
    <n v="6507.56"/>
    <m/>
    <m/>
    <m/>
    <n v="6507.56"/>
    <s v="West Haven"/>
  </r>
  <r>
    <x v="9"/>
    <s v="286471615"/>
    <s v="Liner 43 47 1.5  Nat   PC47168N"/>
    <s v="Revolution Bag 4/25"/>
    <x v="7"/>
    <x v="1"/>
    <x v="1"/>
    <s v="PC47168N"/>
    <s v="REVOLUTION BAG LLC"/>
    <s v="CS"/>
    <n v="100"/>
    <n v="41"/>
    <n v="1144.31"/>
    <n v="1144.31"/>
    <m/>
    <m/>
    <m/>
    <n v="1144.31"/>
    <s v="West Haven"/>
  </r>
  <r>
    <x v="9"/>
    <s v="286775013"/>
    <s v="Liner 24 31 Nat    SEBP775013NA"/>
    <s v="Revolution  .8  6/25"/>
    <x v="7"/>
    <x v="1"/>
    <x v="1"/>
    <s v="SEBP775013NA"/>
    <s v="REVOLUTION BAG LLC"/>
    <s v="CS"/>
    <n v="150"/>
    <n v="255"/>
    <n v="3769.74"/>
    <n v="3769.74"/>
    <m/>
    <m/>
    <m/>
    <n v="3769.74"/>
    <s v="West Haven"/>
  </r>
  <r>
    <x v="9"/>
    <s v="286777050"/>
    <s v="Liner 28 45 Nat .58    PCSJHRN"/>
    <s v="Revolution Heavy Refuse"/>
    <x v="7"/>
    <x v="1"/>
    <x v="1"/>
    <s v="PCSJHRN"/>
    <s v="REVOLUTION BAG LLC"/>
    <s v="CS"/>
    <n v="250"/>
    <n v="321"/>
    <n v="6675.88"/>
    <n v="6675.88"/>
    <m/>
    <m/>
    <m/>
    <n v="6675.88"/>
    <s v="West Haven"/>
  </r>
  <r>
    <x v="8"/>
    <s v="407600211"/>
    <s v="Towel M Fold White          MFB"/>
    <s v="Certo                12/334"/>
    <x v="7"/>
    <x v="2"/>
    <x v="2"/>
    <s v="01720"/>
    <s v="KRUGER PRODUCTS (USA) INC. 28"/>
    <s v="CS"/>
    <n v="4008"/>
    <n v="177"/>
    <n v="3853.34"/>
    <n v="3853.34"/>
    <m/>
    <m/>
    <m/>
    <n v="3853.34"/>
    <s v="West Haven"/>
  </r>
  <r>
    <x v="2"/>
    <s v="487403326"/>
    <s v="Spray Bottle 24 oz EB&amp;P  5024WG"/>
    <s v="Impact  Printed (96)"/>
    <x v="7"/>
    <x v="0"/>
    <x v="3"/>
    <s v="5024WG-952"/>
    <s v="IMPACT PRODUCTS LLC"/>
    <s v="EA"/>
    <n v="1"/>
    <n v="230"/>
    <n v="255.7"/>
    <n v="255.7"/>
    <m/>
    <m/>
    <m/>
    <m/>
    <s v="West Haven"/>
  </r>
  <r>
    <x v="2"/>
    <s v="487403405"/>
    <s v="Spray Bottle 24oz Plain  5024WG"/>
    <s v="Impact  w/ Graduations    45003"/>
    <x v="7"/>
    <x v="0"/>
    <x v="3"/>
    <s v="5024WG"/>
    <s v="IMPACT PRODUCTS LLC"/>
    <s v="EA"/>
    <n v="1"/>
    <n v="80"/>
    <n v="59.2"/>
    <n v="59.2"/>
    <m/>
    <m/>
    <m/>
    <m/>
    <s v="West Haven"/>
  </r>
  <r>
    <x v="0"/>
    <s v="451916240"/>
    <s v="RTD Glance Glass NA    93361936"/>
    <s v="Diversey Non Ammon 1.5L 3324983"/>
    <x v="5"/>
    <x v="0"/>
    <x v="4"/>
    <s v="93361936"/>
    <s v="DIVERSEY, INC."/>
    <s v="CS"/>
    <n v="2"/>
    <n v="19"/>
    <n v="804.27"/>
    <n v="804.27"/>
    <m/>
    <n v="804.27"/>
    <m/>
    <m/>
    <s v="West Haven"/>
  </r>
  <r>
    <x v="8"/>
    <s v="402600213"/>
    <s v="Toilet Tissue 2Ply 1150'   7006"/>
    <s v="Kimberly Clark Coreless JRT 9"/>
    <x v="7"/>
    <x v="3"/>
    <x v="5"/>
    <s v="07006"/>
    <s v="KIMBERLY CLARK CORP."/>
    <s v="CS"/>
    <n v="12"/>
    <n v="541"/>
    <n v="23213.68"/>
    <n v="23213.68"/>
    <m/>
    <m/>
    <m/>
    <n v="23213.68"/>
    <s v="West Haven"/>
  </r>
  <r>
    <x v="8"/>
    <s v="405601011"/>
    <s v="Towel Roll White 8&quot; 1000'  1005"/>
    <s v="Kimberly Scott Hi Cap Half 6/cs"/>
    <x v="7"/>
    <x v="2"/>
    <x v="5"/>
    <s v="01005"/>
    <s v="KIMBERLY CLARK CORP."/>
    <s v="CS"/>
    <n v="6"/>
    <n v="1135"/>
    <n v="37579.65"/>
    <n v="37579.65"/>
    <m/>
    <m/>
    <m/>
    <n v="37579.65"/>
    <s v="West Haven"/>
  </r>
  <r>
    <x v="8"/>
    <s v="402005010"/>
    <s v="Toilet Tissue 2Ply 500s TM6120S"/>
    <s v="SCA Tork Universal 4.0 x 3.75"/>
    <x v="7"/>
    <x v="3"/>
    <x v="6"/>
    <s v="TM6120S"/>
    <s v="ESSITY PROFESSIONAL HYGIENE"/>
    <s v="CS"/>
    <n v="96"/>
    <n v="7"/>
    <n v="392.77"/>
    <n v="392.77"/>
    <m/>
    <m/>
    <m/>
    <n v="392.77"/>
    <s v="West Haven"/>
  </r>
  <r>
    <x v="0"/>
    <s v="207009966"/>
    <s v="Spray 4 in 1 Aerosol 14oz 31043"/>
    <s v="Clorox Disinfectant &amp; Sanitizer"/>
    <x v="1"/>
    <x v="0"/>
    <x v="7"/>
    <s v="31043"/>
    <s v="CLOROX SALES COMPANY INC."/>
    <s v="CS"/>
    <n v="12"/>
    <n v="46"/>
    <n v="2038.7199999999998"/>
    <n v="2038.7199999999998"/>
    <m/>
    <n v="2038.7199999999998"/>
    <m/>
    <m/>
    <s v="West Haven"/>
  </r>
  <r>
    <x v="8"/>
    <s v="408110970"/>
    <s v="Towel Kitchen White KT70  06740"/>
    <s v="CERTO 11 9 70 ct 2 ply    01418"/>
    <x v="7"/>
    <x v="2"/>
    <x v="7"/>
    <s v="06740-01"/>
    <s v="MARCAL MANUFACTURING, LLC"/>
    <s v="CS"/>
    <n v="30"/>
    <n v="25"/>
    <n v="413.25"/>
    <n v="413.25"/>
    <m/>
    <m/>
    <m/>
    <n v="413.25"/>
    <s v="West Haven"/>
  </r>
  <r>
    <x v="8"/>
    <s v="402005157"/>
    <s v="Toilet Tissue 2Ply 616sh 240616"/>
    <s v="ESSITY 3.75 x 4          161600"/>
    <x v="7"/>
    <x v="3"/>
    <x v="8"/>
    <s v="240616"/>
    <s v="ESSITY PROFESSIONAL HYGIENE"/>
    <s v="CS"/>
    <n v="48"/>
    <n v="92"/>
    <n v="5059.1499999999996"/>
    <n v="5059.1499999999996"/>
    <m/>
    <m/>
    <m/>
    <n v="5059.1499999999996"/>
    <s v="West Haven"/>
  </r>
  <r>
    <x v="8"/>
    <s v="402000716"/>
    <s v="Toilet Tissue 2Ply 1500sh 19378"/>
    <s v="Georgia Pacific Compact 3.85"/>
    <x v="7"/>
    <x v="3"/>
    <x v="9"/>
    <s v="19378"/>
    <s v="GEORGIA PACIFIC NA COMMERCIAL"/>
    <s v="CS"/>
    <n v="18"/>
    <n v="281"/>
    <n v="11653.07"/>
    <n v="11653.07"/>
    <m/>
    <m/>
    <m/>
    <n v="11653.07"/>
    <s v="West Haven"/>
  </r>
  <r>
    <x v="8"/>
    <s v="405600736"/>
    <s v="Towel Roll White EnMotion 89460"/>
    <s v="Georgia Pacific 800' Hi Cap"/>
    <x v="7"/>
    <x v="2"/>
    <x v="10"/>
    <s v="89460"/>
    <s v="GEORGIA PACIFIC NA COMMERCIAL"/>
    <s v="CS"/>
    <n v="6"/>
    <n v="20"/>
    <n v="1438.2"/>
    <n v="1438.2"/>
    <m/>
    <m/>
    <m/>
    <n v="1438.2"/>
    <s v="West Haven"/>
  </r>
  <r>
    <x v="10"/>
    <s v="445515781"/>
    <s v="Detergent Laundry 1 Gal  7842F1"/>
    <s v="Sunburst  Reliance Liquid  2/CS"/>
    <x v="6"/>
    <x v="0"/>
    <x v="11"/>
    <s v="7842F1"/>
    <s v="SUNBURST CHEMICALS, INC."/>
    <s v="CS"/>
    <n v="2"/>
    <n v="3"/>
    <n v="297.36"/>
    <n v="297.36"/>
    <m/>
    <n v="297.36"/>
    <m/>
    <m/>
    <s v="West Haven"/>
  </r>
  <r>
    <x v="8"/>
    <s v="407401560"/>
    <s v="Towel M Fold Wht 4 Panel  MB554"/>
    <s v="Essity   Xpress 32/135    MB554"/>
    <x v="7"/>
    <x v="2"/>
    <x v="12"/>
    <s v="MB554"/>
    <s v="ESSITY PROFESSIONAL HYGIENE"/>
    <s v="CS"/>
    <n v="4320"/>
    <n v="2"/>
    <n v="90.6"/>
    <n v="90.6"/>
    <m/>
    <m/>
    <m/>
    <n v="90.6"/>
    <s v="West Haven"/>
  </r>
  <r>
    <x v="8"/>
    <s v="407401561"/>
    <s v="Towel M Fold Wht 4 Panel 420554"/>
    <s v="Essity   Xpress 16/155   MB554"/>
    <x v="7"/>
    <x v="2"/>
    <x v="12"/>
    <s v="420554"/>
    <s v="ESSITY PROFESSIONAL HYGIENE"/>
    <s v="CS"/>
    <n v="2480"/>
    <n v="24"/>
    <n v="616.78"/>
    <n v="616.78"/>
    <m/>
    <m/>
    <m/>
    <n v="616.78"/>
    <s v="West Haven"/>
  </r>
  <r>
    <x v="8"/>
    <s v="402005159"/>
    <s v="Toilet Tissue 2Ply 865sh 161990"/>
    <s v="Bay West Opticore WP61990 61990"/>
    <x v="7"/>
    <x v="3"/>
    <x v="13"/>
    <s v="161990"/>
    <s v="ESSITY PROFESSIONAL HYGIENE"/>
    <s v="CS"/>
    <n v="36"/>
    <n v="209"/>
    <n v="9153.2900000000009"/>
    <n v="9153.2900000000009"/>
    <m/>
    <m/>
    <m/>
    <n v="9153.2900000000009"/>
    <s v="West Haven"/>
  </r>
  <r>
    <x v="7"/>
    <s v="444455153"/>
    <s v="Foam Wash Azure 1L Blue   AZU1L"/>
    <s v="Deb"/>
    <x v="8"/>
    <x v="0"/>
    <x v="14"/>
    <s v="AZU1L"/>
    <s v="SC JOHNSON PROFESSIONAL, INC."/>
    <s v="CS"/>
    <n v="6"/>
    <n v="321"/>
    <n v="16273.130000000001"/>
    <n v="16273.130000000001"/>
    <m/>
    <n v="16273.130000000001"/>
    <m/>
    <m/>
    <s v="West Haven"/>
  </r>
  <r>
    <x v="0"/>
    <s v="451201430"/>
    <s v="Cleaner All Purpose 1Gal 003504"/>
    <s v="Spartan Clean By Peroxy  4/Case"/>
    <x v="4"/>
    <x v="0"/>
    <x v="14"/>
    <s v="003504"/>
    <s v="SPARTAN CHEMICAL COMPANY INC."/>
    <s v="CS"/>
    <n v="4"/>
    <n v="4"/>
    <n v="260.08"/>
    <n v="260.08"/>
    <m/>
    <n v="260.08"/>
    <m/>
    <m/>
    <s v="West Haven"/>
  </r>
  <r>
    <x v="8"/>
    <s v="402006048"/>
    <s v="Toilet Tissue 2Ply 500sh 154900"/>
    <s v="Bay West 4.38 3.75        54900"/>
    <x v="7"/>
    <x v="3"/>
    <x v="15"/>
    <s v="154900"/>
    <s v="ESSITY PROFESSIONAL HYGIENE"/>
    <s v="CS"/>
    <n v="96"/>
    <n v="2"/>
    <n v="95.2"/>
    <n v="95.2"/>
    <m/>
    <m/>
    <m/>
    <n v="95.2"/>
    <s v="West Haven"/>
  </r>
  <r>
    <x v="0"/>
    <s v="453009677"/>
    <s v="Clnr Stainless Steel"/>
    <s v="Certo Green 32 oz Liquid 6/Case"/>
    <x v="9"/>
    <x v="0"/>
    <x v="16"/>
    <s v="675332L100238"/>
    <s v="ABC COMPOUNDING CO., INC."/>
    <s v="CS"/>
    <n v="6"/>
    <n v="2"/>
    <n v="99.28"/>
    <n v="99.28"/>
    <m/>
    <n v="99.28"/>
    <m/>
    <m/>
    <s v="West Haven"/>
  </r>
  <r>
    <x v="0"/>
    <s v="451916539"/>
    <s v="RTD Stride Neutral     93063390"/>
    <s v="Diversey Cleaner Citrus SC 5L"/>
    <x v="4"/>
    <x v="0"/>
    <x v="17"/>
    <s v="93063390"/>
    <s v="DIVERSEY, INC."/>
    <s v="CT"/>
    <n v="1"/>
    <n v="62"/>
    <n v="3412.4799999999996"/>
    <n v="3412.4799999999996"/>
    <m/>
    <n v="3412.4799999999996"/>
    <m/>
    <m/>
    <s v="West Haven"/>
  </r>
  <r>
    <x v="0"/>
    <s v="451916703"/>
    <s v="RTD Alpha HP Clnr 1.5L  3350727"/>
    <s v="Diversey Multi Surface H2O2"/>
    <x v="4"/>
    <x v="0"/>
    <x v="17"/>
    <s v="3350727"/>
    <s v="DIVERSEY, INC."/>
    <s v="CS"/>
    <n v="2"/>
    <n v="3"/>
    <n v="161.37"/>
    <n v="161.37"/>
    <m/>
    <n v="161.37"/>
    <m/>
    <m/>
    <s v="West Haven"/>
  </r>
  <r>
    <x v="2"/>
    <s v="477314007"/>
    <s v="Bucket Mop Combo 35qt   7580-88"/>
    <s v="Rubbermaid Yel  WaveBrk SidePrs"/>
    <x v="7"/>
    <x v="0"/>
    <x v="18"/>
    <s v="FG758088YEL"/>
    <s v="RUBBERMAID COMMERCIAL PRODUCTS"/>
    <s v="EA"/>
    <n v="1"/>
    <n v="9"/>
    <n v="849.43"/>
    <n v="849.43"/>
    <m/>
    <m/>
    <m/>
    <m/>
    <s v="West Haven"/>
  </r>
  <r>
    <x v="2"/>
    <s v="481003005"/>
    <s v="Basket Waste 23Gl Blue  3540-07"/>
    <s v="Rubbermaid Slim Jim Vented 4/CS"/>
    <x v="7"/>
    <x v="0"/>
    <x v="18"/>
    <s v="FG354007BLUE"/>
    <s v="RUBBERMAID COMMERCIAL PRODUCTS"/>
    <s v="EA"/>
    <n v="1"/>
    <n v="15"/>
    <n v="677.25"/>
    <n v="677.25"/>
    <m/>
    <m/>
    <m/>
    <m/>
    <s v="West Haven"/>
  </r>
  <r>
    <x v="2"/>
    <s v="481310393"/>
    <s v="Basket 28 Qt Recycle    2956-73"/>
    <s v="Rubbermaid 15&quot; High Drk Blue"/>
    <x v="7"/>
    <x v="0"/>
    <x v="18"/>
    <s v="FG295673BLUE"/>
    <s v="RUBBERMAID COMMERCIAL PRODUCTS"/>
    <s v="EA"/>
    <n v="1"/>
    <n v="286"/>
    <n v="1430"/>
    <n v="1430"/>
    <m/>
    <m/>
    <m/>
    <m/>
    <s v="West Haven"/>
  </r>
  <r>
    <x v="2"/>
    <s v="409670005"/>
    <s v="Pad 18&quot; Blue Wet Room      Q410"/>
    <s v="Rubbermaid Microfiber"/>
    <x v="7"/>
    <x v="1"/>
    <x v="19"/>
    <s v="FGQ41000BL00"/>
    <s v="RUBBERMAID COMMERCIAL PRODUCTS"/>
    <s v="EA"/>
    <n v="1"/>
    <n v="82"/>
    <n v="767.52"/>
    <n v="767.52"/>
    <m/>
    <m/>
    <m/>
    <m/>
    <s v="West Haven"/>
  </r>
  <r>
    <x v="2"/>
    <s v="409670039"/>
    <s v="Pad 18&quot; White Finish       Q800"/>
    <s v="Rubbermaid Microfiber      6/CS"/>
    <x v="7"/>
    <x v="1"/>
    <x v="19"/>
    <s v="FGQ80000WH00"/>
    <s v="RUBBERMAID COMMERCIAL PRODUCTS"/>
    <s v="EA"/>
    <n v="1"/>
    <n v="91"/>
    <n v="1254.8900000000001"/>
    <n v="1254.8900000000001"/>
    <m/>
    <m/>
    <m/>
    <m/>
    <s v="West Haven"/>
  </r>
  <r>
    <x v="2"/>
    <s v="409670222"/>
    <s v="Frame 18&quot; Wet / Dry        Q560"/>
    <s v="Rubbermaid Microfiber"/>
    <x v="7"/>
    <x v="1"/>
    <x v="19"/>
    <s v="FGQ56000YL00"/>
    <s v="RUBBERMAID COMMERCIAL PRODUCTS"/>
    <s v="EA"/>
    <n v="1"/>
    <n v="25"/>
    <n v="503.25"/>
    <n v="503.25"/>
    <m/>
    <m/>
    <m/>
    <m/>
    <s v="West Haven"/>
  </r>
  <r>
    <x v="2"/>
    <s v="409670511"/>
    <s v="Dusting Wand Flexible      Q850"/>
    <s v="Rubbermaid Microfiber 6/CS"/>
    <x v="7"/>
    <x v="1"/>
    <x v="19"/>
    <s v="FGQ85000BK00"/>
    <s v="RUBBERMAID COMMERCIAL PRODUCTS"/>
    <s v="EA"/>
    <n v="1"/>
    <n v="6"/>
    <n v="188.1"/>
    <n v="188.1"/>
    <m/>
    <m/>
    <m/>
    <m/>
    <s v="West Haven"/>
  </r>
  <r>
    <x v="2"/>
    <s v="409670524"/>
    <s v="Duster Sleeve Replacement  Q851"/>
    <s v="Rubbermaid Microfiber For Q850"/>
    <x v="7"/>
    <x v="1"/>
    <x v="19"/>
    <s v="FGQ85100GR00"/>
    <s v="RUBBERMAID COMMERCIAL PRODUCTS"/>
    <s v="EA"/>
    <n v="1"/>
    <n v="6"/>
    <n v="73.08"/>
    <n v="73.08"/>
    <m/>
    <m/>
    <m/>
    <m/>
    <s v="West Haven"/>
  </r>
  <r>
    <x v="2"/>
    <s v="409670685"/>
    <s v="Handle Ergo Adjustable     Q760"/>
    <s v="Rubbermaid Microfiber QuickConn"/>
    <x v="7"/>
    <x v="1"/>
    <x v="19"/>
    <s v="FGQ760000000"/>
    <s v="RUBBERMAID COMMERCIAL PRODUCTS"/>
    <s v="EA"/>
    <n v="1"/>
    <n v="5"/>
    <n v="74.150000000000006"/>
    <n v="74.150000000000006"/>
    <m/>
    <m/>
    <m/>
    <m/>
    <s v="West Haven"/>
  </r>
  <r>
    <x v="2"/>
    <s v="474125510"/>
    <s v="Mop Blue Blend 24 Oz       E238"/>
    <s v="Rubbermaid Universal 12/Case"/>
    <x v="7"/>
    <x v="1"/>
    <x v="19"/>
    <s v="FGE23800BL00"/>
    <s v="RUBBERMAID COMMERCIAL PRODUCTS"/>
    <s v="EA"/>
    <n v="1"/>
    <n v="159"/>
    <n v="1202.04"/>
    <n v="1202.04"/>
    <m/>
    <m/>
    <m/>
    <m/>
    <s v="West Haven"/>
  </r>
  <r>
    <x v="0"/>
    <s v="420648261"/>
    <s v="Screen Urinal ActiveAire  48261"/>
    <s v="Georgia Pacific Lo Splash"/>
    <x v="0"/>
    <x v="0"/>
    <x v="20"/>
    <s v="48261"/>
    <s v="GEORGIA PACIFIC NA COMMERCIAL"/>
    <s v="CS"/>
    <n v="12"/>
    <n v="3"/>
    <n v="136.05000000000001"/>
    <n v="136.05000000000001"/>
    <m/>
    <m/>
    <m/>
    <n v="136.05000000000001"/>
    <s v="West Haven"/>
  </r>
  <r>
    <x v="0"/>
    <s v="451700340"/>
    <s v="Odor Digester Enzyme Quart"/>
    <s v="Certo"/>
    <x v="1"/>
    <x v="0"/>
    <x v="21"/>
    <s v="680232L100238"/>
    <s v="ABC COMPOUNDING CO., INC."/>
    <s v="CS"/>
    <n v="12"/>
    <n v="98"/>
    <n v="3792.6"/>
    <n v="3792.6"/>
    <m/>
    <n v="3792.6"/>
    <m/>
    <m/>
    <s v="West Haven"/>
  </r>
  <r>
    <x v="2"/>
    <s v="409697600"/>
    <s v="Microfiber Cloth 16 x 16 LFK300"/>
    <s v="Certo  Light Green     M91510OG"/>
    <x v="7"/>
    <x v="1"/>
    <x v="22"/>
    <s v="00759"/>
    <s v="NATIONAL PAPER - CES"/>
    <s v="BG"/>
    <n v="12"/>
    <n v="27"/>
    <n v="254.61"/>
    <n v="254.61"/>
    <m/>
    <m/>
    <m/>
    <m/>
    <s v="West Haven"/>
  </r>
  <r>
    <x v="2"/>
    <s v="409697605"/>
    <s v="Microfiber Wipe Pink 16 Cloth"/>
    <s v="Certo"/>
    <x v="7"/>
    <x v="1"/>
    <x v="22"/>
    <s v="00765"/>
    <s v="NATIONAL PAPER - CES"/>
    <s v="BG"/>
    <n v="12"/>
    <n v="2"/>
    <n v="19.02"/>
    <n v="19.02"/>
    <m/>
    <m/>
    <m/>
    <m/>
    <s v="West Haven"/>
  </r>
  <r>
    <x v="2"/>
    <s v="409697612"/>
    <s v="Microfiber Wipe Blu 16 Cloth"/>
    <s v="Certo"/>
    <x v="7"/>
    <x v="1"/>
    <x v="22"/>
    <s v="00699"/>
    <s v="NATIONAL PAPER - CES"/>
    <s v="BG"/>
    <n v="12"/>
    <n v="15"/>
    <n v="140.51999999999998"/>
    <n v="140.51999999999998"/>
    <m/>
    <m/>
    <m/>
    <m/>
    <s v="West Haven"/>
  </r>
  <r>
    <x v="2"/>
    <s v="409697645"/>
    <s v="Microfiber Wipe 16 Suede Blu"/>
    <s v="Certo Glass"/>
    <x v="7"/>
    <x v="1"/>
    <x v="22"/>
    <s v="00761"/>
    <s v="NATIONAL PAPER - CES"/>
    <s v="BG"/>
    <n v="12"/>
    <n v="12"/>
    <n v="111.96"/>
    <n v="111.96"/>
    <m/>
    <m/>
    <m/>
    <m/>
    <s v="West Haven"/>
  </r>
  <r>
    <x v="2"/>
    <s v="421000905"/>
    <s v="Mr Clean Magic Eraser     82038"/>
    <s v="P&amp;G  Extra Power"/>
    <x v="4"/>
    <x v="0"/>
    <x v="22"/>
    <s v="82038"/>
    <s v="PROCTER &amp; GAMBLE CO. INC."/>
    <s v="CS"/>
    <n v="32"/>
    <n v="6"/>
    <n v="299.64"/>
    <n v="299.64"/>
    <m/>
    <m/>
    <m/>
    <m/>
    <s v="West Haven"/>
  </r>
  <r>
    <x v="2"/>
    <s v="426410991"/>
    <s v="Mighty Sponge Eraser     280179"/>
    <s v="Tolco"/>
    <x v="4"/>
    <x v="0"/>
    <x v="22"/>
    <s v="280179 BX"/>
    <s v="TOLCO CORP."/>
    <s v="BX"/>
    <n v="24"/>
    <n v="6"/>
    <n v="163.53"/>
    <n v="163.53"/>
    <m/>
    <m/>
    <m/>
    <m/>
    <s v="West Haven"/>
  </r>
  <r>
    <x v="2"/>
    <s v="451465003"/>
    <s v="Absorbent Strip        D7523269"/>
    <s v="Diversey  Control  Zorba 100'"/>
    <x v="7"/>
    <x v="1"/>
    <x v="22"/>
    <s v="D7523269"/>
    <s v="DIVERSEY, INC."/>
    <s v="CS"/>
    <n v="1"/>
    <n v="1"/>
    <n v="64.97"/>
    <n v="64.97"/>
    <m/>
    <m/>
    <m/>
    <m/>
    <s v="West Haven"/>
  </r>
  <r>
    <x v="0"/>
    <s v="451105108"/>
    <s v="Cleanser Creme Quart      50855"/>
    <s v="Starco Top Notch Bleach Free"/>
    <x v="4"/>
    <x v="0"/>
    <x v="23"/>
    <s v="50855"/>
    <s v="STARCO CHEMICAL"/>
    <s v="CS"/>
    <n v="12"/>
    <n v="30"/>
    <n v="893.75"/>
    <n v="893.75"/>
    <m/>
    <n v="893.75"/>
    <m/>
    <m/>
    <s v="West Haven"/>
  </r>
  <r>
    <x v="0"/>
    <s v="453400093"/>
    <s v="Polish Cleaner SS Lazer Shine"/>
    <s v="Starco Water Based Gallon"/>
    <x v="9"/>
    <x v="0"/>
    <x v="24"/>
    <s v="18410"/>
    <s v="STARCO CHEMICAL"/>
    <s v="CS"/>
    <n v="4"/>
    <n v="2"/>
    <n v="103.98"/>
    <n v="103.98"/>
    <m/>
    <n v="103.98"/>
    <m/>
    <m/>
    <s v="West Haven"/>
  </r>
  <r>
    <x v="0"/>
    <s v="420102248"/>
    <s v="Urinal Screen Citrus Zest  1493"/>
    <s v="Impact Z-Series"/>
    <x v="0"/>
    <x v="0"/>
    <x v="25"/>
    <s v="1493 CASE 72"/>
    <s v="IMPACT PRODUCTS LLC"/>
    <s v="CS"/>
    <n v="72"/>
    <n v="8"/>
    <n v="1148.6399999999999"/>
    <m/>
    <m/>
    <m/>
    <m/>
    <m/>
    <s v="West Haven"/>
  </r>
  <r>
    <x v="0"/>
    <s v="451100350"/>
    <s v="Clorox Urine Remover      31036"/>
    <s v="Clorox    9/32oz Spray"/>
    <x v="1"/>
    <x v="0"/>
    <x v="25"/>
    <s v="31036"/>
    <s v="CLOROX SALES COMPANY INC."/>
    <s v="CS"/>
    <n v="9"/>
    <n v="47"/>
    <n v="2148.37"/>
    <m/>
    <n v="2148.37"/>
    <m/>
    <m/>
    <m/>
    <s v="West Haven"/>
  </r>
  <r>
    <x v="0"/>
    <s v="451201139"/>
    <s v="Spotting Solution 1 Gal  303704"/>
    <s v="Spartan Contempo H202    4/Case"/>
    <x v="5"/>
    <x v="0"/>
    <x v="25"/>
    <s v="303704"/>
    <s v="SPARTAN CHEMICAL COMPANY INC."/>
    <s v="CS"/>
    <n v="4"/>
    <n v="3"/>
    <n v="94.32"/>
    <m/>
    <n v="94.32"/>
    <m/>
    <m/>
    <m/>
    <s v="West Haven"/>
  </r>
  <r>
    <x v="0"/>
    <s v="451201453"/>
    <s v="Cleaner Disinfectant     320003"/>
    <s v="Spartan Foamy Q&amp;A 32 oz 12/Case"/>
    <x v="1"/>
    <x v="0"/>
    <x v="25"/>
    <s v="320003"/>
    <s v="SPARTAN CHEMICAL COMPANY INC."/>
    <s v="CS"/>
    <n v="12"/>
    <n v="7"/>
    <n v="306.74"/>
    <m/>
    <n v="306.74"/>
    <m/>
    <m/>
    <m/>
    <s v="West Haven"/>
  </r>
  <r>
    <x v="0"/>
    <s v="451467190"/>
    <s v="Stripper Floor Pro     95032360"/>
    <s v="Diversey  Prostrip 5 (3700)"/>
    <x v="3"/>
    <x v="0"/>
    <x v="25"/>
    <s v="95032360"/>
    <s v="DIVERSEY, INC."/>
    <s v="CT"/>
    <n v="1"/>
    <n v="26"/>
    <n v="2192.3200000000002"/>
    <m/>
    <n v="2192.3200000000002"/>
    <m/>
    <m/>
    <m/>
    <s v="West Haven"/>
  </r>
  <r>
    <x v="0"/>
    <s v="451990575"/>
    <s v="Cleaner Tilex Soap &amp; Scum 35604"/>
    <s v="Clorox Quart"/>
    <x v="1"/>
    <x v="0"/>
    <x v="25"/>
    <s v="35604"/>
    <s v="CLOROX SALES COMPANY INC."/>
    <s v="CS"/>
    <n v="9"/>
    <n v="99"/>
    <n v="3770.91"/>
    <m/>
    <n v="3770.91"/>
    <m/>
    <m/>
    <m/>
    <s v="West Haven"/>
  </r>
  <r>
    <x v="0"/>
    <s v="451990585"/>
    <s v="Cleaner Tilex Mildew      35600"/>
    <s v="Clorox Quart"/>
    <x v="1"/>
    <x v="0"/>
    <x v="25"/>
    <s v="35600"/>
    <s v="CLOROX SALES COMPANY INC."/>
    <s v="CS"/>
    <n v="9"/>
    <n v="37"/>
    <n v="1438.93"/>
    <m/>
    <n v="1438.93"/>
    <m/>
    <m/>
    <m/>
    <s v="West Haven"/>
  </r>
  <r>
    <x v="2"/>
    <s v="122914007"/>
    <s v="Handle Dust Mop 60&quot;        M116"/>
    <s v="Rubbermaid   12/CS"/>
    <x v="7"/>
    <x v="0"/>
    <x v="25"/>
    <s v="FGM116000000"/>
    <s v="RUBBERMAID COMMERCIAL PRODUCTS"/>
    <s v="EA"/>
    <n v="1"/>
    <n v="50"/>
    <n v="1053.5"/>
    <m/>
    <m/>
    <m/>
    <m/>
    <m/>
    <s v="West Haven"/>
  </r>
  <r>
    <x v="2"/>
    <s v="471100005"/>
    <s v="Caddy Bowl White            100"/>
    <s v="Impact  (12)          TO-280176"/>
    <x v="7"/>
    <x v="0"/>
    <x v="25"/>
    <s v="100"/>
    <s v="IMPACT PRODUCTS LLC"/>
    <s v="EA"/>
    <n v="1"/>
    <n v="12"/>
    <n v="127.92"/>
    <m/>
    <m/>
    <m/>
    <m/>
    <m/>
    <s v="West Haven"/>
  </r>
  <r>
    <x v="2"/>
    <s v="471210102"/>
    <s v="Caddy Carry Black       3154-88"/>
    <s v="Rubbermaid 11x16x6.75 48GY 6/CS"/>
    <x v="7"/>
    <x v="0"/>
    <x v="25"/>
    <s v="FG315488BLA"/>
    <s v="RUBBERMAID COMMERCIAL PRODUCTS"/>
    <s v="EA"/>
    <n v="1"/>
    <n v="5"/>
    <n v="84.6"/>
    <m/>
    <m/>
    <m/>
    <m/>
    <m/>
    <s v="West Haven"/>
  </r>
  <r>
    <x v="2"/>
    <s v="473610402"/>
    <s v="Handle Mop 60&quot; Gripper     H246"/>
    <s v="Rubbermaid Grey Fiberglass"/>
    <x v="7"/>
    <x v="0"/>
    <x v="25"/>
    <s v="FGH24600GY00"/>
    <s v="RUBBERMAID COMMERCIAL PRODUCTS"/>
    <s v="EA"/>
    <n v="1"/>
    <n v="10"/>
    <n v="160.4"/>
    <m/>
    <m/>
    <m/>
    <m/>
    <m/>
    <s v="West Haven"/>
  </r>
  <r>
    <x v="2"/>
    <s v="473700335"/>
    <s v="Floor Cleaning Pulse    1835528"/>
    <s v="Rubbermaid Microfiber      Q969"/>
    <x v="7"/>
    <x v="0"/>
    <x v="25"/>
    <s v="1835528"/>
    <s v="RUBBERMAID COMMERCIAL PRODUCTS"/>
    <s v="EA"/>
    <n v="1"/>
    <n v="17"/>
    <n v="2130.9499999999998"/>
    <m/>
    <m/>
    <m/>
    <m/>
    <m/>
    <s v="West Haven"/>
  </r>
  <r>
    <x v="2"/>
    <s v="480594269"/>
    <s v="Hanging Safety Sign Yellow 9S15"/>
    <s v="Rubbermaid Closed for Cleaning"/>
    <x v="7"/>
    <x v="0"/>
    <x v="25"/>
    <s v="FG9S1500YEL"/>
    <s v="RUBBERMAID COMMERCIAL PRODUCTS"/>
    <s v="EA"/>
    <n v="1"/>
    <n v="9"/>
    <n v="233.01"/>
    <m/>
    <m/>
    <m/>
    <m/>
    <m/>
    <s v="West Haven"/>
  </r>
  <r>
    <x v="2"/>
    <s v="481310288"/>
    <s v="Basket 28 Qt Medium Black  2956"/>
    <s v="Rubbermaid 15 High  12/CS"/>
    <x v="7"/>
    <x v="0"/>
    <x v="25"/>
    <s v="FG295600BLA"/>
    <s v="RUBBERMAID COMMERCIAL PRODUCTS"/>
    <s v="EA"/>
    <n v="1"/>
    <n v="286"/>
    <n v="1430"/>
    <m/>
    <m/>
    <m/>
    <m/>
    <m/>
    <s v="West Haven"/>
  </r>
  <r>
    <x v="2"/>
    <s v="486205220"/>
    <s v="Broom Angled Flagged Gray  6375"/>
    <s v="Rubbermaid Poly  6/CS"/>
    <x v="7"/>
    <x v="0"/>
    <x v="25"/>
    <s v="FG637500GRAY"/>
    <s v="RUBBERMAID COMMERCIAL PRODUCTS"/>
    <s v="EA"/>
    <n v="1"/>
    <n v="10"/>
    <n v="200.3"/>
    <m/>
    <m/>
    <m/>
    <m/>
    <m/>
    <s v="West Haven"/>
  </r>
  <r>
    <x v="2"/>
    <s v="486208406"/>
    <s v="Broom Lobby Black          6374"/>
    <s v="Rubbermaid   6/CS"/>
    <x v="7"/>
    <x v="0"/>
    <x v="25"/>
    <s v="FG637400BLA"/>
    <s v="RUBBERMAID COMMERCIAL PRODUCTS"/>
    <s v="EA"/>
    <n v="1"/>
    <n v="30"/>
    <n v="244.5"/>
    <m/>
    <m/>
    <m/>
    <m/>
    <m/>
    <s v="West Haven"/>
  </r>
  <r>
    <x v="2"/>
    <s v="486208450"/>
    <s v="Dust Pan Lobby Black       2531"/>
    <s v="Rubbermaid   6/CS"/>
    <x v="7"/>
    <x v="0"/>
    <x v="25"/>
    <s v="FG253100BLA"/>
    <s v="RUBBERMAID COMMERCIAL PRODUCTS"/>
    <s v="EA"/>
    <n v="1"/>
    <n v="30"/>
    <n v="702.9"/>
    <m/>
    <m/>
    <m/>
    <m/>
    <m/>
    <s v="West Haven"/>
  </r>
  <r>
    <x v="2"/>
    <s v="487900610"/>
    <s v="Tank Sprayer 2 Gallon      7512"/>
    <s v="Impact All Purpose"/>
    <x v="7"/>
    <x v="0"/>
    <x v="25"/>
    <s v="7512"/>
    <s v="IMPACT PRODUCTS LLC"/>
    <s v="EA"/>
    <n v="1"/>
    <n v="12"/>
    <n v="852.24"/>
    <m/>
    <m/>
    <m/>
    <m/>
    <m/>
    <s v="West Haven"/>
  </r>
  <r>
    <x v="2"/>
    <s v="498000265"/>
    <s v="Trigger Sprayer 9.8&quot; Tube  5707"/>
    <s v="Impact  Green Contour"/>
    <x v="7"/>
    <x v="0"/>
    <x v="25"/>
    <s v="5707"/>
    <s v="IMPACT PRODUCTS LLC"/>
    <s v="EA"/>
    <n v="1"/>
    <n v="140"/>
    <n v="120.4"/>
    <m/>
    <m/>
    <m/>
    <m/>
    <m/>
    <s v="West Haven"/>
  </r>
  <r>
    <x v="2"/>
    <s v="498000275"/>
    <s v="Trigger Sprayer 8.25&quot; Tube 5607"/>
    <s v="Impact Green Contour 5606 Red"/>
    <x v="7"/>
    <x v="0"/>
    <x v="25"/>
    <s v="5607"/>
    <s v="IMPACT PRODUCTS LLC"/>
    <s v="EA"/>
    <n v="1"/>
    <n v="190"/>
    <n v="163.4"/>
    <m/>
    <m/>
    <m/>
    <m/>
    <m/>
    <s v="West Haven"/>
  </r>
  <r>
    <x v="2"/>
    <s v="660985136"/>
    <s v="Toilet Bowl Brush          6310"/>
    <s v="Rubbermaid 24/Case"/>
    <x v="7"/>
    <x v="0"/>
    <x v="25"/>
    <s v="FG631000WHT"/>
    <s v="RUBBERMAID COMMERCIAL PRODUCTS"/>
    <s v="EA"/>
    <n v="1"/>
    <n v="60"/>
    <n v="196.8"/>
    <m/>
    <m/>
    <m/>
    <m/>
    <m/>
    <s v="West Haven"/>
  </r>
  <r>
    <x v="4"/>
    <s v="283440427"/>
    <s v="Liner Receptacle Sanitary  6141"/>
    <s v="Rubbermaid Waxed 9 8 3 250/cs"/>
    <x v="0"/>
    <x v="0"/>
    <x v="25"/>
    <s v="FG6141000000"/>
    <s v="RUBBERMAID COMMERCIAL PRODUCTS"/>
    <s v="CS"/>
    <n v="250"/>
    <n v="39"/>
    <n v="2244.8399999999997"/>
    <m/>
    <m/>
    <m/>
    <m/>
    <m/>
    <s v="West Haven"/>
  </r>
  <r>
    <x v="6"/>
    <s v="563914205"/>
    <s v="Glove Nitrile Exam Large  8648L"/>
    <s v="Impact Powder Free 8 Mil"/>
    <x v="7"/>
    <x v="1"/>
    <x v="25"/>
    <s v="8648L"/>
    <s v="IMPACT PRODUCTS LLC"/>
    <s v="CS"/>
    <n v="500"/>
    <n v="6"/>
    <n v="583.67999999999995"/>
    <m/>
    <m/>
    <m/>
    <m/>
    <m/>
    <s v="West Haven"/>
  </r>
  <r>
    <x v="6"/>
    <s v="563914213"/>
    <s v="Glove Nitrile Exam Med    8648M"/>
    <s v="Impact Powder Free 8 Mil"/>
    <x v="7"/>
    <x v="1"/>
    <x v="25"/>
    <s v="8648M"/>
    <s v="IMPACT PRODUCTS LLC"/>
    <s v="CS"/>
    <n v="500"/>
    <n v="6"/>
    <n v="583.67999999999995"/>
    <m/>
    <m/>
    <m/>
    <m/>
    <m/>
    <s v="West Haven"/>
  </r>
  <r>
    <x v="7"/>
    <s v="131901107"/>
    <s v="Disp Foam/Lotion 1Liter WHB1LDS"/>
    <s v="Deb     ProLine Curve Wh"/>
    <x v="0"/>
    <x v="0"/>
    <x v="25"/>
    <s v="WHB1LDS"/>
    <s v="SC JOHNSON PROFESSIONAL, INC."/>
    <s v="EA"/>
    <n v="1"/>
    <n v="12"/>
    <n v="0.12"/>
    <m/>
    <m/>
    <m/>
    <m/>
    <m/>
    <s v="West Haven"/>
  </r>
  <r>
    <x v="7"/>
    <s v="131901169"/>
    <s v="Dispenser Foam &amp; Lotion   91128"/>
    <s v="Deb     Proline 1L Black Curve"/>
    <x v="0"/>
    <x v="0"/>
    <x v="25"/>
    <s v="91128"/>
    <s v="SC JOHNSON PROFESSIONAL, INC."/>
    <s v="EA"/>
    <n v="1"/>
    <n v="26"/>
    <n v="0.12"/>
    <m/>
    <m/>
    <m/>
    <m/>
    <m/>
    <s v="West Haven"/>
  </r>
  <r>
    <x v="7"/>
    <s v="131901174"/>
    <s v="Dispenser Black &amp; Chrome TF2CHR"/>
    <s v="Deb TFII Foam Soap &amp; Sanitizer"/>
    <x v="0"/>
    <x v="0"/>
    <x v="25"/>
    <s v="TF2CHR"/>
    <s v="SC JOHNSON PROFESSIONAL, INC."/>
    <s v="EA"/>
    <n v="1"/>
    <n v="36"/>
    <n v="0"/>
    <m/>
    <m/>
    <m/>
    <m/>
    <m/>
    <s v="West Haven"/>
  </r>
  <r>
    <x v="7"/>
    <s v="444455285"/>
    <s v="Foam Hand Sanitizer    AFS120TF"/>
    <s v="Deb 1200ml Non-Alcohol TFII TF2"/>
    <x v="8"/>
    <x v="0"/>
    <x v="22"/>
    <s v="AFS120TF"/>
    <s v="SC JOHNSON PROFESSIONAL, INC."/>
    <s v="CS"/>
    <n v="3"/>
    <n v="41"/>
    <n v="2386.61"/>
    <m/>
    <m/>
    <n v="2386.61"/>
    <m/>
    <m/>
    <s v="West Haven"/>
  </r>
  <r>
    <x v="8"/>
    <s v="127220401"/>
    <s v="Dispenser Coreless 4 rl  56744A"/>
    <s v="Georgia Pacific Compact Black"/>
    <x v="7"/>
    <x v="0"/>
    <x v="25"/>
    <s v="56744A"/>
    <s v="GEORGIA PACIFIC NA COMMERCIAL"/>
    <s v="EA"/>
    <n v="1"/>
    <n v="12"/>
    <n v="0"/>
    <m/>
    <m/>
    <m/>
    <m/>
    <m/>
    <s v="West Haven"/>
  </r>
  <r>
    <x v="8"/>
    <s v="127903626"/>
    <s v="Dispenser TT 3 Roll Blk  565828"/>
    <s v="Bay West Rev OptiCore     80300"/>
    <x v="7"/>
    <x v="0"/>
    <x v="25"/>
    <s v="565828"/>
    <s v="ESSITY PROFESSIONAL HYGIENE"/>
    <s v="EA"/>
    <n v="1"/>
    <n v="6"/>
    <n v="55.68"/>
    <m/>
    <m/>
    <m/>
    <m/>
    <m/>
    <s v="West Haven"/>
  </r>
  <r>
    <x v="8"/>
    <s v="407401561"/>
    <s v="Towel M Fold Wht 4 Panel 420554"/>
    <s v="Essity   Xpress 16/155   MB554"/>
    <x v="7"/>
    <x v="2"/>
    <x v="12"/>
    <m/>
    <m/>
    <s v="CS"/>
    <m/>
    <n v="24"/>
    <n v="616.78"/>
    <m/>
    <m/>
    <m/>
    <m/>
    <m/>
    <s v="Lyme"/>
  </r>
  <r>
    <x v="0"/>
    <s v="420648261"/>
    <s v="Screen Urinal ActiveAire  48261"/>
    <s v="Georgia Pacific Lo Splash"/>
    <x v="0"/>
    <x v="0"/>
    <x v="26"/>
    <m/>
    <m/>
    <s v="CS"/>
    <m/>
    <n v="3"/>
    <n v="136.05000000000001"/>
    <m/>
    <m/>
    <m/>
    <m/>
    <m/>
    <s v="Lyme"/>
  </r>
  <r>
    <x v="2"/>
    <s v="421000905"/>
    <s v="Mr Clean Magic Eraser     82038"/>
    <s v="P&amp;G  Extra Power"/>
    <x v="7"/>
    <x v="1"/>
    <x v="27"/>
    <m/>
    <m/>
    <s v="CS"/>
    <m/>
    <n v="6"/>
    <n v="299.64"/>
    <m/>
    <m/>
    <m/>
    <m/>
    <m/>
    <s v="Lyme"/>
  </r>
  <r>
    <x v="7"/>
    <s v="444455153"/>
    <s v="Foam Wash Azure 1L Blue   AZU1L"/>
    <s v="Deb"/>
    <x v="8"/>
    <x v="0"/>
    <x v="14"/>
    <m/>
    <m/>
    <s v="CS"/>
    <m/>
    <n v="8"/>
    <n v="405.44"/>
    <m/>
    <m/>
    <m/>
    <m/>
    <m/>
    <s v="Lyme"/>
  </r>
  <r>
    <x v="10"/>
    <s v="445515781"/>
    <s v="Detergent Laundry 1 Gal  7842F1"/>
    <s v="Sunburst  Reliance Liquid  2/CS"/>
    <x v="6"/>
    <x v="0"/>
    <x v="11"/>
    <m/>
    <m/>
    <s v="CS"/>
    <m/>
    <n v="2"/>
    <n v="198.24"/>
    <m/>
    <m/>
    <m/>
    <m/>
    <m/>
    <s v="Lyme"/>
  </r>
  <r>
    <x v="0"/>
    <s v="451410688"/>
    <s v="RTD Oxivir Five 16 Clnr 4963357"/>
    <s v="Diversey 1.5L MultiSurface H2O2"/>
    <x v="1"/>
    <x v="0"/>
    <x v="28"/>
    <m/>
    <m/>
    <s v="CS"/>
    <m/>
    <n v="2"/>
    <n v="92.7"/>
    <m/>
    <m/>
    <m/>
    <m/>
    <m/>
    <s v="Lyme"/>
  </r>
  <r>
    <x v="0"/>
    <s v="451700340"/>
    <s v="Odor Digester Enzyme Quart"/>
    <s v="Certo"/>
    <x v="1"/>
    <x v="0"/>
    <x v="14"/>
    <m/>
    <m/>
    <s v="CS"/>
    <m/>
    <n v="28"/>
    <n v="1083.5999999999999"/>
    <m/>
    <m/>
    <m/>
    <m/>
    <m/>
    <s v="Lyme"/>
  </r>
  <r>
    <x v="0"/>
    <s v="451916177"/>
    <s v="RTD Crew RR Disinfect   3063437"/>
    <s v="Flr &amp; Surface SC 1.5L Fill App"/>
    <x v="1"/>
    <x v="0"/>
    <x v="28"/>
    <m/>
    <m/>
    <s v="CS"/>
    <m/>
    <n v="16"/>
    <n v="536.32000000000005"/>
    <m/>
    <m/>
    <m/>
    <m/>
    <m/>
    <s v="Lyme"/>
  </r>
  <r>
    <x v="0"/>
    <s v="451916240"/>
    <s v="RTD Glance Glass NA    93361936"/>
    <s v="Diversey Non Ammon 1.5L 3324983"/>
    <x v="5"/>
    <x v="0"/>
    <x v="14"/>
    <m/>
    <m/>
    <s v="CS"/>
    <m/>
    <n v="2"/>
    <n v="84.66"/>
    <m/>
    <m/>
    <m/>
    <m/>
    <m/>
    <s v="Lyme"/>
  </r>
  <r>
    <x v="0"/>
    <s v="451916306"/>
    <s v="RTD Good Sense FreshHC 93165353"/>
    <s v="Diversey Odor Control 1.5L"/>
    <x v="6"/>
    <x v="0"/>
    <x v="29"/>
    <m/>
    <m/>
    <s v="CS"/>
    <m/>
    <n v="1"/>
    <n v="119.07"/>
    <m/>
    <m/>
    <m/>
    <m/>
    <m/>
    <s v="Lyme"/>
  </r>
  <r>
    <x v="0"/>
    <s v="451916539"/>
    <s v="RTD Stride Neutral     93063390"/>
    <s v="Diversey Cleaner Citrus SC 5L"/>
    <x v="4"/>
    <x v="0"/>
    <x v="14"/>
    <m/>
    <m/>
    <s v="CT"/>
    <m/>
    <n v="7"/>
    <n v="385.28"/>
    <m/>
    <m/>
    <m/>
    <m/>
    <m/>
    <s v="Lyme"/>
  </r>
  <r>
    <x v="0"/>
    <s v="457445164"/>
    <s v="Finish Floor Vectra     5105047"/>
    <s v="Diversey  5 Gallon Box"/>
    <x v="3"/>
    <x v="0"/>
    <x v="30"/>
    <m/>
    <m/>
    <s v="CT"/>
    <m/>
    <n v="5"/>
    <n v="389.4"/>
    <m/>
    <m/>
    <m/>
    <m/>
    <m/>
    <s v="Lyme"/>
  </r>
  <r>
    <x v="2"/>
    <s v="471110508"/>
    <s v="Blade Scraper 4&quot;          RB100"/>
    <s v="Unger  RB040 Pack of 10 Blades"/>
    <x v="7"/>
    <x v="0"/>
    <x v="25"/>
    <m/>
    <m/>
    <s v="SL"/>
    <m/>
    <n v="1"/>
    <n v="8.8000000000000007"/>
    <m/>
    <m/>
    <m/>
    <m/>
    <m/>
    <s v="Lyme"/>
  </r>
  <r>
    <x v="2"/>
    <s v="473610451"/>
    <s v="Mop Handle 60&quot; Super Jaw  00656"/>
    <s v="Certo  Wood              A70602"/>
    <x v="7"/>
    <x v="0"/>
    <x v="25"/>
    <m/>
    <m/>
    <s v="EA"/>
    <m/>
    <n v="2"/>
    <n v="15.88"/>
    <m/>
    <m/>
    <m/>
    <m/>
    <m/>
    <s v="Lyme"/>
  </r>
  <r>
    <x v="2"/>
    <s v="475000455"/>
    <s v="Mop Looped End Orange Med"/>
    <s v="Certo Antimicrobial Wide Band"/>
    <x v="7"/>
    <x v="0"/>
    <x v="25"/>
    <m/>
    <m/>
    <s v="EA"/>
    <m/>
    <n v="6"/>
    <n v="50.34"/>
    <m/>
    <m/>
    <m/>
    <m/>
    <m/>
    <s v="Lyme"/>
  </r>
  <r>
    <x v="2"/>
    <s v="475000460"/>
    <s v="Mop Looped End Green Large"/>
    <s v="Certo Antimicrobial Wide Band"/>
    <x v="7"/>
    <x v="0"/>
    <x v="25"/>
    <m/>
    <m/>
    <s v="EA"/>
    <m/>
    <n v="6"/>
    <n v="65.040000000000006"/>
    <m/>
    <m/>
    <m/>
    <m/>
    <m/>
    <s v="Lyme"/>
  </r>
  <r>
    <x v="2"/>
    <s v="475000470"/>
    <s v="Mop Looped End Green Med"/>
    <s v="Certo Antimicrobial Wide Band"/>
    <x v="7"/>
    <x v="0"/>
    <x v="25"/>
    <m/>
    <m/>
    <s v="EA"/>
    <m/>
    <n v="4"/>
    <n v="33.56"/>
    <m/>
    <m/>
    <m/>
    <m/>
    <m/>
    <s v="Lyme"/>
  </r>
  <r>
    <x v="2"/>
    <s v="475000475"/>
    <s v="Mop Looped End Orange Large"/>
    <s v="Certo Antimicrobial Wide Band"/>
    <x v="7"/>
    <x v="0"/>
    <x v="25"/>
    <m/>
    <m/>
    <s v="EA"/>
    <m/>
    <n v="4"/>
    <n v="43.36"/>
    <m/>
    <m/>
    <m/>
    <m/>
    <m/>
    <s v="Lyme"/>
  </r>
  <r>
    <x v="2"/>
    <s v="480594234"/>
    <s v="Wet Floor Sign 24&quot; PP     WFS25"/>
    <s v="Update Yellow Multi-Lingual"/>
    <x v="7"/>
    <x v="0"/>
    <x v="25"/>
    <m/>
    <m/>
    <s v="EA"/>
    <m/>
    <n v="10"/>
    <n v="108"/>
    <m/>
    <m/>
    <m/>
    <m/>
    <m/>
    <s v="Lyme"/>
  </r>
  <r>
    <x v="2"/>
    <s v="500500060"/>
    <s v="Filter Bag Micro         103483"/>
    <s v="ProTeam ProForce 1500XP"/>
    <x v="7"/>
    <x v="0"/>
    <x v="25"/>
    <m/>
    <m/>
    <s v="PK"/>
    <m/>
    <n v="9"/>
    <n v="57.51"/>
    <m/>
    <m/>
    <m/>
    <m/>
    <m/>
    <s v="Lyme"/>
  </r>
  <r>
    <x v="5"/>
    <s v="520413468"/>
    <s v="Squeegee Blade kit   9100000077"/>
    <s v="Clarke Vantage 14 New Style"/>
    <x v="7"/>
    <x v="1"/>
    <x v="25"/>
    <m/>
    <m/>
    <s v="EA"/>
    <m/>
    <n v="1"/>
    <n v="52.14"/>
    <m/>
    <m/>
    <m/>
    <m/>
    <m/>
    <s v="Lyme"/>
  </r>
  <r>
    <x v="5"/>
    <s v="520413632"/>
    <s v="Breaker 35a        9099802000"/>
    <s v="Clarke Vantage 14"/>
    <x v="7"/>
    <x v="1"/>
    <x v="25"/>
    <m/>
    <m/>
    <s v="EA"/>
    <m/>
    <n v="1"/>
    <n v="103.67"/>
    <m/>
    <m/>
    <m/>
    <m/>
    <m/>
    <s v="Lyme"/>
  </r>
  <r>
    <x v="5"/>
    <s v="520413689"/>
    <s v="Vac Motor            9100001238"/>
    <s v="Clarke"/>
    <x v="7"/>
    <x v="1"/>
    <x v="25"/>
    <m/>
    <m/>
    <s v="EA"/>
    <m/>
    <n v="1"/>
    <n v="156.62"/>
    <m/>
    <m/>
    <m/>
    <m/>
    <m/>
    <s v="Lyme"/>
  </r>
  <r>
    <x v="5"/>
    <s v="520413739"/>
    <s v="Suction Hose         9099706000"/>
    <s v="Clark Vantage 14"/>
    <x v="7"/>
    <x v="1"/>
    <x v="25"/>
    <m/>
    <m/>
    <s v="EA"/>
    <m/>
    <n v="1"/>
    <n v="43.81"/>
    <m/>
    <m/>
    <m/>
    <m/>
    <m/>
    <s v="Lyme"/>
  </r>
  <r>
    <x v="5"/>
    <s v="520413774"/>
    <s v="Vac Motor Gasket    9098327000"/>
    <s v="Clarke Vantage 14"/>
    <x v="7"/>
    <x v="1"/>
    <x v="25"/>
    <m/>
    <m/>
    <s v="EA"/>
    <m/>
    <n v="1"/>
    <n v="6.97"/>
    <m/>
    <m/>
    <m/>
    <m/>
    <m/>
    <s v="Lyme"/>
  </r>
  <r>
    <x v="5"/>
    <s v="520802232"/>
    <s v="Power Cord 50' 1500XP    104284"/>
    <s v="PROTEAM"/>
    <x v="7"/>
    <x v="1"/>
    <x v="25"/>
    <m/>
    <m/>
    <s v="EA"/>
    <m/>
    <n v="1"/>
    <n v="51.21"/>
    <m/>
    <m/>
    <m/>
    <m/>
    <m/>
    <s v="Lyme"/>
  </r>
  <r>
    <x v="5"/>
    <s v="522012581"/>
    <s v="Battery 12V           DC105-12"/>
    <s v="Full River"/>
    <x v="7"/>
    <x v="1"/>
    <x v="25"/>
    <m/>
    <m/>
    <s v="EA"/>
    <m/>
    <n v="1"/>
    <n v="359.57"/>
    <m/>
    <m/>
    <m/>
    <m/>
    <m/>
    <s v="Lyme"/>
  </r>
  <r>
    <x v="6"/>
    <s v="563914018"/>
    <s v="Glove Exam Nitrile    VNPF100XL"/>
    <s v="Dash  Powder Free Extra Large"/>
    <x v="7"/>
    <x v="1"/>
    <x v="31"/>
    <m/>
    <m/>
    <s v="CS"/>
    <m/>
    <n v="3"/>
    <n v="198.99"/>
    <m/>
    <m/>
    <m/>
    <m/>
    <m/>
    <s v="Lyme"/>
  </r>
  <r>
    <x v="8"/>
    <s v="405601011"/>
    <s v="Towel Roll White 8&quot; 1000'  1005"/>
    <s v="Kimberly Scott Hi Cap Half 6/cs"/>
    <x v="7"/>
    <x v="2"/>
    <x v="12"/>
    <m/>
    <m/>
    <m/>
    <m/>
    <n v="21"/>
    <n v="687.54"/>
    <m/>
    <m/>
    <m/>
    <m/>
    <m/>
    <s v="Orange"/>
  </r>
  <r>
    <x v="2"/>
    <s v="409697600"/>
    <s v="Microfiber Cloth 16 x 16 LFK300"/>
    <s v="Certo  Light Green     M91510OG"/>
    <x v="7"/>
    <x v="1"/>
    <x v="32"/>
    <m/>
    <m/>
    <m/>
    <m/>
    <n v="3"/>
    <n v="28.53"/>
    <m/>
    <m/>
    <m/>
    <m/>
    <m/>
    <s v="Orange"/>
  </r>
  <r>
    <x v="2"/>
    <s v="409697605"/>
    <s v="Microfiber Wipe Pink 16 Cloth"/>
    <s v="Certo"/>
    <x v="7"/>
    <x v="1"/>
    <x v="32"/>
    <m/>
    <m/>
    <m/>
    <m/>
    <n v="2"/>
    <n v="19.02"/>
    <m/>
    <m/>
    <m/>
    <m/>
    <m/>
    <s v="Orange"/>
  </r>
  <r>
    <x v="2"/>
    <s v="409697612"/>
    <s v="Microfiber Wipe Blu 16 Cloth"/>
    <s v="Certo"/>
    <x v="7"/>
    <x v="1"/>
    <x v="32"/>
    <m/>
    <m/>
    <m/>
    <m/>
    <n v="3"/>
    <n v="28.56"/>
    <m/>
    <m/>
    <m/>
    <m/>
    <m/>
    <s v="Orange"/>
  </r>
  <r>
    <x v="0"/>
    <s v="420102216"/>
    <s v="Urinal Screen Eclipse    149036"/>
    <s v="Impact Apple Zing Red"/>
    <x v="0"/>
    <x v="0"/>
    <x v="32"/>
    <m/>
    <m/>
    <m/>
    <m/>
    <n v="3"/>
    <n v="195.9"/>
    <m/>
    <m/>
    <m/>
    <m/>
    <m/>
    <s v="Orange"/>
  </r>
  <r>
    <x v="0"/>
    <s v="420102248"/>
    <s v="Urinal Screen Citrus Zest  1493"/>
    <s v="Impact Z-Series"/>
    <x v="0"/>
    <x v="0"/>
    <x v="32"/>
    <m/>
    <m/>
    <m/>
    <m/>
    <n v="1"/>
    <n v="143.58000000000001"/>
    <m/>
    <m/>
    <m/>
    <m/>
    <m/>
    <s v="Orange"/>
  </r>
  <r>
    <x v="2"/>
    <s v="426411505"/>
    <s v="Pad Scour 6 x 9            9620"/>
    <s v="3M  Scotch Brite Gen Purpose"/>
    <x v="7"/>
    <x v="1"/>
    <x v="25"/>
    <m/>
    <m/>
    <m/>
    <m/>
    <n v="2"/>
    <n v="27.78"/>
    <m/>
    <m/>
    <m/>
    <m/>
    <m/>
    <s v="Orange"/>
  </r>
  <r>
    <x v="2"/>
    <s v="426414104"/>
    <s v="Sponge Power Antimicrobial 3000"/>
    <s v="3M Blue"/>
    <x v="7"/>
    <x v="1"/>
    <x v="25"/>
    <m/>
    <m/>
    <m/>
    <m/>
    <n v="1"/>
    <n v="44.23"/>
    <m/>
    <m/>
    <m/>
    <m/>
    <m/>
    <s v="Orange"/>
  </r>
  <r>
    <x v="7"/>
    <s v="444455153"/>
    <s v="Foam Wash Azure 1L Blue   AZU1L"/>
    <s v="Deb"/>
    <x v="8"/>
    <x v="0"/>
    <x v="14"/>
    <m/>
    <m/>
    <m/>
    <m/>
    <n v="6"/>
    <n v="306.02"/>
    <m/>
    <m/>
    <m/>
    <m/>
    <m/>
    <s v="Orange"/>
  </r>
  <r>
    <x v="10"/>
    <s v="445515781"/>
    <s v="Detergent Laundry 1 Gal  7842F1"/>
    <s v="Sunburst  Reliance Liquid  2/CS"/>
    <x v="6"/>
    <x v="0"/>
    <x v="11"/>
    <m/>
    <m/>
    <m/>
    <m/>
    <n v="1"/>
    <n v="99.12"/>
    <m/>
    <m/>
    <m/>
    <m/>
    <m/>
    <s v="Orange"/>
  </r>
  <r>
    <x v="0"/>
    <s v="451510282"/>
    <s v="Clnr Extraction Rinse    903730"/>
    <s v="Diversey Carpet 1 Gallon"/>
    <x v="5"/>
    <x v="0"/>
    <x v="30"/>
    <m/>
    <m/>
    <m/>
    <m/>
    <n v="4"/>
    <n v="296.88"/>
    <m/>
    <m/>
    <m/>
    <m/>
    <m/>
    <s v="Orange"/>
  </r>
  <r>
    <x v="0"/>
    <s v="451510460"/>
    <s v="Clnr Carpet Defoamer   95002620"/>
    <s v="Diversey Liquid Quarts  419"/>
    <x v="5"/>
    <x v="0"/>
    <x v="33"/>
    <m/>
    <m/>
    <m/>
    <m/>
    <n v="4"/>
    <n v="126.36"/>
    <m/>
    <m/>
    <m/>
    <m/>
    <m/>
    <s v="Orange"/>
  </r>
  <r>
    <x v="0"/>
    <s v="451700340"/>
    <s v="Odor Digester Enzyme Quart"/>
    <s v="Certo"/>
    <x v="1"/>
    <x v="0"/>
    <x v="14"/>
    <m/>
    <m/>
    <m/>
    <m/>
    <n v="22"/>
    <n v="851.4"/>
    <m/>
    <m/>
    <m/>
    <m/>
    <m/>
    <s v="Orange"/>
  </r>
  <r>
    <x v="0"/>
    <s v="451916177"/>
    <s v="RTD Crew RR Disinfect   3063437"/>
    <s v="Flr &amp; Surface SC 1.5L Fill App"/>
    <x v="1"/>
    <x v="0"/>
    <x v="28"/>
    <m/>
    <m/>
    <m/>
    <m/>
    <n v="9"/>
    <n v="301.68"/>
    <m/>
    <m/>
    <m/>
    <m/>
    <m/>
    <s v="Orange"/>
  </r>
  <r>
    <x v="0"/>
    <s v="451916233"/>
    <s v="RTD Glance Glass HC    93063402"/>
    <s v="Diversey Glass &amp; Surface 1.5L"/>
    <x v="5"/>
    <x v="0"/>
    <x v="14"/>
    <m/>
    <m/>
    <m/>
    <m/>
    <n v="4"/>
    <n v="168.92"/>
    <m/>
    <m/>
    <m/>
    <m/>
    <m/>
    <s v="Orange"/>
  </r>
  <r>
    <x v="5"/>
    <s v="471110000"/>
    <s v="Handle Scraper Short      SH00C"/>
    <s v="Unger   SH040             41263"/>
    <x v="7"/>
    <x v="1"/>
    <x v="25"/>
    <m/>
    <m/>
    <m/>
    <m/>
    <n v="2"/>
    <n v="29.96"/>
    <m/>
    <m/>
    <m/>
    <m/>
    <m/>
    <s v="Orange"/>
  </r>
  <r>
    <x v="5"/>
    <s v="483211201"/>
    <s v="Squeegee Window 12&quot; SS    PR300"/>
    <s v="Unger Complete            40679"/>
    <x v="7"/>
    <x v="1"/>
    <x v="25"/>
    <m/>
    <m/>
    <m/>
    <m/>
    <n v="1"/>
    <n v="16.11"/>
    <m/>
    <m/>
    <m/>
    <m/>
    <m/>
    <s v="Orange"/>
  </r>
  <r>
    <x v="5"/>
    <s v="483212003"/>
    <s v="Squeegee Window 18&quot;       PR450"/>
    <s v="Unger Complete"/>
    <x v="7"/>
    <x v="1"/>
    <x v="25"/>
    <m/>
    <m/>
    <m/>
    <m/>
    <n v="1"/>
    <n v="18.03"/>
    <m/>
    <m/>
    <m/>
    <m/>
    <m/>
    <s v="Orange"/>
  </r>
  <r>
    <x v="5"/>
    <s v="500500060"/>
    <s v="Filter Bag Micro         103483"/>
    <s v="ProTeam ProForce 1500XP"/>
    <x v="7"/>
    <x v="1"/>
    <x v="32"/>
    <m/>
    <m/>
    <m/>
    <m/>
    <n v="7"/>
    <n v="44.73"/>
    <m/>
    <m/>
    <m/>
    <m/>
    <m/>
    <s v="Orange"/>
  </r>
  <r>
    <x v="6"/>
    <s v="563914219"/>
    <s v="Glove Nitrile GP Small GNPRSM1M"/>
    <s v="Safety Zone PF Blue 4 Mil"/>
    <x v="7"/>
    <x v="1"/>
    <x v="31"/>
    <m/>
    <m/>
    <m/>
    <m/>
    <n v="1"/>
    <n v="49.77"/>
    <m/>
    <m/>
    <m/>
    <m/>
    <m/>
    <s v="Orange"/>
  </r>
  <r>
    <x v="6"/>
    <s v="563914296"/>
    <s v="Glove Nitrile GP Med  GNPRMED1M"/>
    <s v="Safety Zone PF Blue 4 Mil"/>
    <x v="7"/>
    <x v="1"/>
    <x v="31"/>
    <m/>
    <m/>
    <m/>
    <m/>
    <n v="2"/>
    <n v="99.07"/>
    <m/>
    <m/>
    <m/>
    <m/>
    <m/>
    <s v="Orange"/>
  </r>
  <r>
    <x v="6"/>
    <s v="563914327"/>
    <s v="Glove Nitrile GP Large GNPRLG1M"/>
    <s v="Safety Zone GP Blue 4 Mil PF"/>
    <x v="7"/>
    <x v="1"/>
    <x v="34"/>
    <m/>
    <m/>
    <m/>
    <m/>
    <n v="1"/>
    <n v="50.23"/>
    <m/>
    <m/>
    <m/>
    <m/>
    <m/>
    <s v="Orang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023812-AAAA-4B97-BDD3-EE0223DAE279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4:D46" firstHeaderRow="0" firstDataRow="1" firstDataCol="1" rowPageCount="2" colPageCount="1"/>
  <pivotFields count="19">
    <pivotField axis="axisPage" multipleItemSelectionAllowed="1" showAll="0">
      <items count="13">
        <item h="1" x="0"/>
        <item h="1"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multipleItemSelectionAllowed="1" showAll="0"/>
    <pivotField axis="axisPage" multipleItemSelectionAllowed="1" showAll="0">
      <items count="6">
        <item h="1" x="0"/>
        <item h="1" x="1"/>
        <item x="2"/>
        <item x="3"/>
        <item h="1" m="1" x="4"/>
        <item t="default"/>
      </items>
    </pivotField>
    <pivotField axis="axisRow" showAll="0">
      <items count="39">
        <item x="0"/>
        <item x="1"/>
        <item x="2"/>
        <item x="3"/>
        <item x="28"/>
        <item x="4"/>
        <item x="5"/>
        <item x="6"/>
        <item x="7"/>
        <item x="8"/>
        <item x="9"/>
        <item x="10"/>
        <item x="11"/>
        <item x="12"/>
        <item x="13"/>
        <item x="32"/>
        <item x="27"/>
        <item m="1" x="36"/>
        <item x="14"/>
        <item x="15"/>
        <item x="16"/>
        <item x="17"/>
        <item m="1" x="35"/>
        <item x="18"/>
        <item x="19"/>
        <item x="20"/>
        <item x="21"/>
        <item x="26"/>
        <item x="33"/>
        <item m="1" x="37"/>
        <item x="22"/>
        <item x="31"/>
        <item x="34"/>
        <item x="29"/>
        <item x="30"/>
        <item x="23"/>
        <item x="24"/>
        <item x="2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2">
    <i>
      <x/>
    </i>
    <i>
      <x v="2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9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5" hier="-1"/>
  </pageFields>
  <dataFields count="2">
    <dataField name="Sum of Sum of Qty" fld="11" baseField="0" baseItem="0"/>
    <dataField name="Sum of Sum of Sales" fld="12" baseField="0" baseItem="0" numFmtId="44"/>
  </dataFields>
  <formats count="23">
    <format dxfId="2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2">
      <pivotArea collapsedLevelsAreSubtotals="1" fieldPosition="0">
        <references count="1">
          <reference field="6" count="1">
            <x v="21"/>
          </reference>
        </references>
      </pivotArea>
    </format>
    <format dxfId="21">
      <pivotArea dataOnly="0" labelOnly="1" fieldPosition="0">
        <references count="1">
          <reference field="6" count="1">
            <x v="21"/>
          </reference>
        </references>
      </pivotArea>
    </format>
    <format dxfId="20">
      <pivotArea collapsedLevelsAreSubtotals="1" fieldPosition="0">
        <references count="1">
          <reference field="6" count="1">
            <x v="18"/>
          </reference>
        </references>
      </pivotArea>
    </format>
    <format dxfId="19">
      <pivotArea dataOnly="0" labelOnly="1" fieldPosition="0">
        <references count="1">
          <reference field="6" count="1">
            <x v="18"/>
          </reference>
        </references>
      </pivotArea>
    </format>
    <format dxfId="18">
      <pivotArea collapsedLevelsAreSubtotals="1" fieldPosition="0">
        <references count="1">
          <reference field="6" count="1">
            <x v="5"/>
          </reference>
        </references>
      </pivotArea>
    </format>
    <format dxfId="17">
      <pivotArea dataOnly="0" labelOnly="1" fieldPosition="0">
        <references count="1">
          <reference field="6" count="1">
            <x v="5"/>
          </reference>
        </references>
      </pivotArea>
    </format>
    <format dxfId="16">
      <pivotArea collapsedLevelsAreSubtotals="1" fieldPosition="0">
        <references count="1">
          <reference field="6" count="1">
            <x v="12"/>
          </reference>
        </references>
      </pivotArea>
    </format>
    <format dxfId="15">
      <pivotArea dataOnly="0" labelOnly="1" fieldPosition="0">
        <references count="1">
          <reference field="6" count="1">
            <x v="12"/>
          </reference>
        </references>
      </pivotArea>
    </format>
    <format dxfId="14">
      <pivotArea collapsedLevelsAreSubtotals="1" fieldPosition="0">
        <references count="1">
          <reference field="6" count="2">
            <x v="19"/>
            <x v="24"/>
          </reference>
        </references>
      </pivotArea>
    </format>
    <format dxfId="13">
      <pivotArea dataOnly="0" labelOnly="1" fieldPosition="0">
        <references count="1">
          <reference field="6" count="2">
            <x v="19"/>
            <x v="24"/>
          </reference>
        </references>
      </pivotArea>
    </format>
    <format dxfId="12">
      <pivotArea collapsedLevelsAreSubtotals="1" fieldPosition="0">
        <references count="1">
          <reference field="6" count="1">
            <x v="14"/>
          </reference>
        </references>
      </pivotArea>
    </format>
    <format dxfId="11">
      <pivotArea dataOnly="0" labelOnly="1" fieldPosition="0">
        <references count="1">
          <reference field="6" count="1">
            <x v="14"/>
          </reference>
        </references>
      </pivotArea>
    </format>
    <format dxfId="10">
      <pivotArea collapsedLevelsAreSubtotals="1" fieldPosition="0">
        <references count="1">
          <reference field="6" count="3">
            <x v="10"/>
            <x v="11"/>
            <x v="13"/>
          </reference>
        </references>
      </pivotArea>
    </format>
    <format dxfId="9">
      <pivotArea dataOnly="0" labelOnly="1" fieldPosition="0">
        <references count="1">
          <reference field="6" count="3">
            <x v="10"/>
            <x v="11"/>
            <x v="13"/>
          </reference>
        </references>
      </pivotArea>
    </format>
    <format dxfId="8">
      <pivotArea collapsedLevelsAreSubtotals="1" fieldPosition="0">
        <references count="1">
          <reference field="6" count="2">
            <x v="6"/>
            <x v="7"/>
          </reference>
        </references>
      </pivotArea>
    </format>
    <format dxfId="7">
      <pivotArea dataOnly="0" labelOnly="1" fieldPosition="0">
        <references count="1">
          <reference field="6" count="2">
            <x v="6"/>
            <x v="7"/>
          </reference>
        </references>
      </pivotArea>
    </format>
    <format dxfId="6">
      <pivotArea collapsedLevelsAreSubtotals="1" fieldPosition="0">
        <references count="1">
          <reference field="6" count="1">
            <x v="11"/>
          </reference>
        </references>
      </pivotArea>
    </format>
    <format dxfId="5">
      <pivotArea collapsedLevelsAreSubtotals="1" fieldPosition="0">
        <references count="1">
          <reference field="6" count="2">
            <x v="15"/>
            <x v="16"/>
          </reference>
        </references>
      </pivotArea>
    </format>
    <format dxfId="4">
      <pivotArea dataOnly="0" labelOnly="1" fieldPosition="0">
        <references count="1">
          <reference field="6" count="2">
            <x v="15"/>
            <x v="16"/>
          </reference>
        </references>
      </pivotArea>
    </format>
    <format dxfId="3">
      <pivotArea collapsedLevelsAreSubtotals="1" fieldPosition="0">
        <references count="1">
          <reference field="6" count="1">
            <x v="30"/>
          </reference>
        </references>
      </pivotArea>
    </format>
    <format dxfId="2">
      <pivotArea dataOnly="0" labelOnly="1" fieldPosition="0">
        <references count="1">
          <reference field="6" count="1">
            <x v="30"/>
          </reference>
        </references>
      </pivotArea>
    </format>
    <format dxfId="1">
      <pivotArea dataOnly="0" labelOnly="1" fieldPosition="0">
        <references count="1">
          <reference field="6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5A9ADC-84F2-42AC-84CA-DFB6378D17C3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7:D24" firstHeaderRow="0" firstDataRow="1" firstDataCol="1" rowPageCount="2" colPageCount="1"/>
  <pivotFields count="19">
    <pivotField axis="axisPage" multipleItemSelectionAllowed="1" showAll="0">
      <items count="13">
        <item x="0"/>
        <item x="1"/>
        <item h="1" x="2"/>
        <item x="3"/>
        <item x="4"/>
        <item x="5"/>
        <item x="6"/>
        <item x="7"/>
        <item h="1" x="8"/>
        <item x="9"/>
        <item x="10"/>
        <item h="1" x="11"/>
        <item t="default"/>
      </items>
    </pivotField>
    <pivotField showAll="0"/>
    <pivotField showAll="0"/>
    <pivotField showAll="0"/>
    <pivotField axis="axisPage" multipleItemSelectionAllowed="1" showAll="0">
      <items count="11">
        <item x="2"/>
        <item x="1"/>
        <item h="1" x="0"/>
        <item x="3"/>
        <item x="4"/>
        <item x="5"/>
        <item x="8"/>
        <item x="9"/>
        <item x="6"/>
        <item h="1" x="7"/>
        <item t="default"/>
      </items>
    </pivotField>
    <pivotField showAll="0"/>
    <pivotField axis="axisRow" showAll="0">
      <items count="39">
        <item x="0"/>
        <item x="1"/>
        <item x="2"/>
        <item x="3"/>
        <item x="28"/>
        <item x="4"/>
        <item x="5"/>
        <item x="6"/>
        <item x="7"/>
        <item x="8"/>
        <item x="9"/>
        <item x="10"/>
        <item x="11"/>
        <item x="12"/>
        <item x="13"/>
        <item x="32"/>
        <item x="27"/>
        <item m="1" x="36"/>
        <item x="14"/>
        <item x="15"/>
        <item x="16"/>
        <item x="17"/>
        <item m="1" x="35"/>
        <item x="18"/>
        <item x="19"/>
        <item x="20"/>
        <item x="21"/>
        <item x="26"/>
        <item x="33"/>
        <item m="1" x="37"/>
        <item x="22"/>
        <item x="31"/>
        <item x="34"/>
        <item x="29"/>
        <item x="30"/>
        <item x="23"/>
        <item x="24"/>
        <item x="2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7">
    <i>
      <x/>
    </i>
    <i>
      <x v="4"/>
    </i>
    <i>
      <x v="5"/>
    </i>
    <i>
      <x v="8"/>
    </i>
    <i>
      <x v="12"/>
    </i>
    <i>
      <x v="18"/>
    </i>
    <i>
      <x v="20"/>
    </i>
    <i>
      <x v="21"/>
    </i>
    <i>
      <x v="26"/>
    </i>
    <i>
      <x v="28"/>
    </i>
    <i>
      <x v="30"/>
    </i>
    <i>
      <x v="33"/>
    </i>
    <i>
      <x v="34"/>
    </i>
    <i>
      <x v="35"/>
    </i>
    <i>
      <x v="36"/>
    </i>
    <i>
      <x v="37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4" hier="-1"/>
  </pageFields>
  <dataFields count="2">
    <dataField name="Sum of Sum of Qty" fld="11" baseField="0" baseItem="0"/>
    <dataField name="Sum of Sum of Sales" fld="12" baseField="0" baseItem="0" numFmtId="44"/>
  </dataFields>
  <formats count="15">
    <format dxfId="3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7">
      <pivotArea collapsedLevelsAreSubtotals="1" fieldPosition="0">
        <references count="1">
          <reference field="6" count="1">
            <x v="21"/>
          </reference>
        </references>
      </pivotArea>
    </format>
    <format dxfId="36">
      <pivotArea dataOnly="0" labelOnly="1" fieldPosition="0">
        <references count="1">
          <reference field="6" count="1">
            <x v="21"/>
          </reference>
        </references>
      </pivotArea>
    </format>
    <format dxfId="35">
      <pivotArea collapsedLevelsAreSubtotals="1" fieldPosition="0">
        <references count="1">
          <reference field="6" count="1">
            <x v="18"/>
          </reference>
        </references>
      </pivotArea>
    </format>
    <format dxfId="34">
      <pivotArea dataOnly="0" labelOnly="1" fieldPosition="0">
        <references count="1">
          <reference field="6" count="1">
            <x v="18"/>
          </reference>
        </references>
      </pivotArea>
    </format>
    <format dxfId="33">
      <pivotArea collapsedLevelsAreSubtotals="1" fieldPosition="0">
        <references count="1">
          <reference field="6" count="1">
            <x v="5"/>
          </reference>
        </references>
      </pivotArea>
    </format>
    <format dxfId="32">
      <pivotArea dataOnly="0" labelOnly="1" fieldPosition="0">
        <references count="1">
          <reference field="6" count="1">
            <x v="5"/>
          </reference>
        </references>
      </pivotArea>
    </format>
    <format dxfId="31">
      <pivotArea collapsedLevelsAreSubtotals="1" fieldPosition="0">
        <references count="1">
          <reference field="6" count="1">
            <x v="12"/>
          </reference>
        </references>
      </pivotArea>
    </format>
    <format dxfId="30">
      <pivotArea dataOnly="0" labelOnly="1" fieldPosition="0">
        <references count="1">
          <reference field="6" count="1">
            <x v="12"/>
          </reference>
        </references>
      </pivotArea>
    </format>
    <format dxfId="29">
      <pivotArea collapsedLevelsAreSubtotals="1" fieldPosition="0">
        <references count="1">
          <reference field="6" count="1">
            <x v="20"/>
          </reference>
        </references>
      </pivotArea>
    </format>
    <format dxfId="28">
      <pivotArea dataOnly="0" labelOnly="1" fieldPosition="0">
        <references count="1">
          <reference field="6" count="1">
            <x v="20"/>
          </reference>
        </references>
      </pivotArea>
    </format>
    <format dxfId="27">
      <pivotArea collapsedLevelsAreSubtotals="1" fieldPosition="0">
        <references count="1">
          <reference field="6" count="1">
            <x v="26"/>
          </reference>
        </references>
      </pivotArea>
    </format>
    <format dxfId="26">
      <pivotArea dataOnly="0" labelOnly="1" fieldPosition="0">
        <references count="1">
          <reference field="6" count="1">
            <x v="26"/>
          </reference>
        </references>
      </pivotArea>
    </format>
    <format dxfId="25">
      <pivotArea collapsedLevelsAreSubtotals="1" fieldPosition="0">
        <references count="1">
          <reference field="6" count="1">
            <x v="30"/>
          </reference>
        </references>
      </pivotArea>
    </format>
    <format dxfId="24">
      <pivotArea dataOnly="0" labelOnly="1" fieldPosition="0">
        <references count="1">
          <reference field="6" count="1">
            <x v="3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CE439B-5799-429C-B740-581F24A50440}" name="Table1" displayName="Table1" ref="B2:G6" totalsRowShown="0">
  <autoFilter ref="B2:G6" xr:uid="{78575FC5-E9CA-409E-BD94-C927FE9D6510}"/>
  <tableColumns count="6">
    <tableColumn id="1" xr3:uid="{49D61EA8-4588-42A4-B087-BFAA14FAD0FC}" name="UNH Campus"/>
    <tableColumn id="2" xr3:uid="{48AEB5EF-4A50-4903-B846-C145DB73CE43}" name="Green Seal Certified" dataCellStyle="Currency"/>
    <tableColumn id="3" xr3:uid="{7D906E0B-45E6-4C48-8776-4E41D2E85634}" name="ECOLOGO" dataCellStyle="Currency"/>
    <tableColumn id="4" xr3:uid="{63402118-3879-4844-BBB0-E583273EB0FC}" name="EPA Safer Choice" dataCellStyle="Currency"/>
    <tableColumn id="5" xr3:uid="{98791638-82B9-4D5D-B335-A3276609CC70}" name="Non- Certified" dataCellStyle="Currency"/>
    <tableColumn id="6" xr3:uid="{F71BAD3B-E1A7-4E1D-9EB5-59C7A209E9C8}" name="Total" dataDxfId="40" dataCellStyle="Currency">
      <calculatedColumnFormula>SUM(Table1[[#This Row],[Green Seal Certified]:[Non- Certified]])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E5C628-9F5E-4E46-AAE4-6C23A10EE0C5}" name="Table2" displayName="Table2" ref="B13:H17" totalsRowShown="0">
  <autoFilter ref="B13:H17" xr:uid="{07A8FDE7-564A-422D-989C-5E8903B39210}"/>
  <tableColumns count="7">
    <tableColumn id="1" xr3:uid="{14E1C0B6-1AB3-42E3-904D-BA63705030FC}" name="UNH Campus"/>
    <tableColumn id="2" xr3:uid="{B583A85D-FD69-4A5F-AE86-51042997B941}" name="Green Seal Certified"/>
    <tableColumn id="3" xr3:uid="{E5E95B8E-1439-41BC-96E1-738403F6717A}" name="ECOLOGO"/>
    <tableColumn id="4" xr3:uid="{B37ECB3E-55A9-4B7A-9BD4-8079357D350D}" name="EPA Safer Choice"/>
    <tableColumn id="5" xr3:uid="{0BF807BE-71DC-4394-82B0-A129BF20BF21}" name="FSC"/>
    <tableColumn id="6" xr3:uid="{7E565341-59F7-4437-BF91-30557C0A9EFA}" name="Non-certified"/>
    <tableColumn id="7" xr3:uid="{9E785A95-8BBC-404A-A4E0-B223318080A9}" name="Total" dataDxfId="39">
      <calculatedColumnFormula>SUM(Table2[[#This Row],[Green Seal Certified]:[Non-certified]])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8364DD-1D39-464D-A317-A3254B34CD9D}" name="Table3" displayName="Table3" ref="A1:S311" totalsRowShown="0">
  <autoFilter ref="A1:S311" xr:uid="{465AD515-8517-4930-A654-D44DF92A3B4B}">
    <filterColumn colId="5">
      <filters>
        <filter val="Exclude"/>
        <filter val="Other Janitorial Products &amp; Materials"/>
      </filters>
    </filterColumn>
  </autoFilter>
  <tableColumns count="19">
    <tableColumn id="1" xr3:uid="{D5B85260-8099-4E44-97ED-529A2B2D604B}" name="Item Segment"/>
    <tableColumn id="2" xr3:uid="{778A4079-0A39-4DF8-B681-A7C30A448ADF}" name="Item#"/>
    <tableColumn id="3" xr3:uid="{6D90057D-F185-45F3-AAEF-663FBE14B0B1}" name="Desc 1"/>
    <tableColumn id="4" xr3:uid="{EDBE0AF6-881F-4340-B6B9-FA08DA041D60}" name="Desc 2"/>
    <tableColumn id="19" xr3:uid="{732DA9E3-763C-41D9-9116-FFC78F2048EF}" name="OP13 Cleaning Product "/>
    <tableColumn id="18" xr3:uid="{04CE4EEF-3D1E-4462-BEBD-B47C3E1E7C85}" name="OP13 Janitorial Paper Product" dataDxfId="0"/>
    <tableColumn id="5" xr3:uid="{843873FD-9373-410C-BDFB-16618D76EDD6}" name="Green"/>
    <tableColumn id="6" xr3:uid="{00CF324B-0168-45A9-90D8-CEE22D6A53C5}" name="Manu Item#"/>
    <tableColumn id="7" xr3:uid="{5B05DDCA-A589-4A60-B622-6673FA0C6B1D}" name="Vendor"/>
    <tableColumn id="8" xr3:uid="{60F85C72-9BDC-43DF-8A4A-F263605F8AFC}" name="UOM"/>
    <tableColumn id="9" xr3:uid="{7EBC4062-6525-4B73-8E4A-2845915B0D28}" name="PACK"/>
    <tableColumn id="10" xr3:uid="{B8456C15-9D9B-40EA-BC17-D43B08DBA5EE}" name="Sum of Qty"/>
    <tableColumn id="11" xr3:uid="{4746DA58-5BF4-42A5-AE43-8A8A6A949527}" name="Sum of Sales"/>
    <tableColumn id="12" xr3:uid="{8F663496-5D9B-4C24-8277-FFF1ACF7C01F}" name="Green Total"/>
    <tableColumn id="13" xr3:uid="{E92FD44A-FF02-4AED-AF5D-75CB690D826D}" name="Chemicals"/>
    <tableColumn id="14" xr3:uid="{564B9431-B86D-4B30-BC5C-764162381D8D}" name="Green chemicals"/>
    <tableColumn id="15" xr3:uid="{5BF0C511-8B94-42FA-A250-D6300C622CF9}" name="Paper/Plastic/supplies"/>
    <tableColumn id="16" xr3:uid="{497F95A5-8A46-44A2-A45B-6CB8B891CDF5}" name="Green paper/plastic/supplies"/>
    <tableColumn id="17" xr3:uid="{5E7B1E3F-89FA-4071-905F-0F94E0AA6DCF}" name="Campu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5728EF-BA57-420B-985C-70FB260B302C}" name="Table4" displayName="Table4" ref="B2:B12" totalsRowShown="0">
  <autoFilter ref="B2:B12" xr:uid="{C45EE29C-408A-43F2-92BF-80E8185AC906}"/>
  <tableColumns count="1">
    <tableColumn id="1" xr3:uid="{33B531E4-50E7-48DE-8124-0557C6DEE32F}" name="Cleaning Products Data Validatio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12C78F9-7EEE-4B30-BD1E-CEBD2DCD2168}" name="Table5" displayName="Table5" ref="G2:G8" totalsRowShown="0">
  <autoFilter ref="G2:G8" xr:uid="{1120C49C-FB7B-4E86-B08F-0AE7B96DAC16}"/>
  <tableColumns count="1">
    <tableColumn id="1" xr3:uid="{D3C72D31-95AC-4098-B835-A358E6955BBA}" name="Janitorial Paper Products Data Valid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4A4D-4A22-4EAD-9297-15D1067F51F7}">
  <dimension ref="B1:H17"/>
  <sheetViews>
    <sheetView workbookViewId="0">
      <selection activeCell="I29" sqref="I29"/>
    </sheetView>
  </sheetViews>
  <sheetFormatPr defaultRowHeight="15" x14ac:dyDescent="0.25"/>
  <cols>
    <col min="2" max="2" width="14.7109375" customWidth="1"/>
    <col min="3" max="3" width="21.140625" customWidth="1"/>
    <col min="4" max="4" width="11.85546875" customWidth="1"/>
    <col min="5" max="5" width="18" customWidth="1"/>
    <col min="6" max="6" width="15.42578125" customWidth="1"/>
    <col min="7" max="7" width="15.140625" customWidth="1"/>
  </cols>
  <sheetData>
    <row r="1" spans="2:8" x14ac:dyDescent="0.25">
      <c r="B1" s="3" t="s">
        <v>11</v>
      </c>
      <c r="C1" s="3"/>
      <c r="D1" s="3"/>
      <c r="E1" s="3"/>
      <c r="F1" s="3"/>
      <c r="G1" s="3"/>
    </row>
    <row r="2" spans="2:8" x14ac:dyDescent="0.25">
      <c r="B2" t="s">
        <v>0</v>
      </c>
      <c r="C2" t="s">
        <v>4</v>
      </c>
      <c r="D2" t="s">
        <v>5</v>
      </c>
      <c r="E2" t="s">
        <v>6</v>
      </c>
      <c r="F2" t="s">
        <v>10</v>
      </c>
      <c r="G2" t="s">
        <v>7</v>
      </c>
    </row>
    <row r="3" spans="2:8" x14ac:dyDescent="0.25">
      <c r="B3" t="s">
        <v>1</v>
      </c>
      <c r="C3" s="1">
        <v>3833.9299999999994</v>
      </c>
      <c r="D3" s="1">
        <v>804.27</v>
      </c>
      <c r="E3" s="1">
        <v>0</v>
      </c>
      <c r="F3" s="1">
        <v>18164.61</v>
      </c>
      <c r="G3" s="1">
        <f>SUM(Table1[[#This Row],[Green Seal Certified]:[Non- Certified]])</f>
        <v>22802.809999999998</v>
      </c>
    </row>
    <row r="4" spans="2:8" x14ac:dyDescent="0.25">
      <c r="B4" t="s">
        <v>2</v>
      </c>
      <c r="C4" s="1">
        <v>1326.34</v>
      </c>
      <c r="D4" s="1">
        <v>0</v>
      </c>
      <c r="E4" s="1">
        <v>0</v>
      </c>
      <c r="F4" s="1">
        <v>1463.28</v>
      </c>
      <c r="G4" s="1">
        <f>SUM(Table1[[#This Row],[Green Seal Certified]:[Non- Certified]])</f>
        <v>2789.62</v>
      </c>
    </row>
    <row r="5" spans="2:8" x14ac:dyDescent="0.25">
      <c r="B5" t="s">
        <v>3</v>
      </c>
      <c r="C5" s="1">
        <v>1553.54</v>
      </c>
      <c r="D5" s="1">
        <v>0</v>
      </c>
      <c r="E5" s="1">
        <v>0</v>
      </c>
      <c r="F5" s="1">
        <v>2248.5800000000008</v>
      </c>
      <c r="G5" s="1">
        <f>SUM(Table1[[#This Row],[Green Seal Certified]:[Non- Certified]])</f>
        <v>3802.1200000000008</v>
      </c>
    </row>
    <row r="6" spans="2:8" x14ac:dyDescent="0.25">
      <c r="B6" t="s">
        <v>7</v>
      </c>
      <c r="C6" s="1">
        <f>SUBTOTAL(109,C3:C5)</f>
        <v>6713.8099999999995</v>
      </c>
      <c r="D6" s="1">
        <f>SUBTOTAL(109,D3:D5)</f>
        <v>804.27</v>
      </c>
      <c r="E6" s="1">
        <f t="shared" ref="E6:F6" si="0">SUBTOTAL(109,E3:E5)</f>
        <v>0</v>
      </c>
      <c r="F6" s="1">
        <f t="shared" si="0"/>
        <v>21876.47</v>
      </c>
      <c r="G6" s="2">
        <f>SUBTOTAL(109,G3:G5)</f>
        <v>29394.549999999996</v>
      </c>
    </row>
    <row r="12" spans="2:8" x14ac:dyDescent="0.25">
      <c r="B12" s="3" t="s">
        <v>12</v>
      </c>
      <c r="C12" s="3"/>
      <c r="D12" s="3"/>
      <c r="E12" s="3"/>
      <c r="F12" s="3"/>
      <c r="G12" s="3"/>
      <c r="H12" s="3"/>
    </row>
    <row r="13" spans="2:8" x14ac:dyDescent="0.25">
      <c r="B13" t="s">
        <v>0</v>
      </c>
      <c r="C13" t="s">
        <v>4</v>
      </c>
      <c r="D13" t="s">
        <v>5</v>
      </c>
      <c r="E13" t="s">
        <v>6</v>
      </c>
      <c r="F13" t="s">
        <v>8</v>
      </c>
      <c r="G13" t="s">
        <v>9</v>
      </c>
      <c r="H13" t="s">
        <v>7</v>
      </c>
    </row>
    <row r="14" spans="2:8" x14ac:dyDescent="0.25">
      <c r="B14" t="s">
        <v>1</v>
      </c>
      <c r="C14">
        <v>11748.27</v>
      </c>
      <c r="D14">
        <v>70339.39</v>
      </c>
      <c r="E14">
        <v>0</v>
      </c>
      <c r="F14">
        <v>707.38</v>
      </c>
      <c r="G14">
        <v>36862.909999999996</v>
      </c>
      <c r="H14">
        <f>SUM(Table2[[#This Row],[Green Seal Certified]:[Non-certified]])</f>
        <v>119657.95000000001</v>
      </c>
    </row>
    <row r="15" spans="2:8" x14ac:dyDescent="0.25">
      <c r="B15" t="s">
        <v>2</v>
      </c>
      <c r="C15">
        <v>0</v>
      </c>
      <c r="D15">
        <v>919.42</v>
      </c>
      <c r="E15">
        <v>0</v>
      </c>
      <c r="F15">
        <v>687.54</v>
      </c>
      <c r="G15">
        <v>0</v>
      </c>
      <c r="H15">
        <f>SUM(Table2[[#This Row],[Green Seal Certified]:[Non-certified]])</f>
        <v>1606.96</v>
      </c>
    </row>
    <row r="16" spans="2:8" x14ac:dyDescent="0.25">
      <c r="B16" t="s">
        <v>3</v>
      </c>
      <c r="C16">
        <v>95.2</v>
      </c>
      <c r="D16">
        <v>1138.06</v>
      </c>
      <c r="E16">
        <v>0</v>
      </c>
      <c r="F16">
        <v>1802.3</v>
      </c>
      <c r="G16">
        <v>0</v>
      </c>
      <c r="H16">
        <f>SUM(Table2[[#This Row],[Green Seal Certified]:[Non-certified]])</f>
        <v>3035.56</v>
      </c>
    </row>
    <row r="17" spans="2:8" x14ac:dyDescent="0.25">
      <c r="B17" t="s">
        <v>7</v>
      </c>
      <c r="C17">
        <f>SUBTOTAL(109,C14:C16)</f>
        <v>11843.470000000001</v>
      </c>
      <c r="D17">
        <f t="shared" ref="D17:G17" si="1">SUBTOTAL(109,D14:D16)</f>
        <v>72396.87</v>
      </c>
      <c r="E17">
        <f t="shared" si="1"/>
        <v>0</v>
      </c>
      <c r="F17">
        <f t="shared" si="1"/>
        <v>3197.2200000000003</v>
      </c>
      <c r="G17">
        <f t="shared" si="1"/>
        <v>36862.909999999996</v>
      </c>
      <c r="H17">
        <f>SUM(Table2[[#This Row],[Green Seal Certified]:[Non-certified]])</f>
        <v>124300.47</v>
      </c>
    </row>
  </sheetData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83B58-A1A5-448E-9585-BA4C269CBCD2}">
  <dimension ref="B4:H60"/>
  <sheetViews>
    <sheetView tabSelected="1" topLeftCell="C28" workbookViewId="0">
      <selection activeCell="D60" sqref="D60"/>
    </sheetView>
  </sheetViews>
  <sheetFormatPr defaultRowHeight="15" x14ac:dyDescent="0.25"/>
  <cols>
    <col min="2" max="2" width="86.28515625" bestFit="1" customWidth="1"/>
    <col min="3" max="3" width="17.140625" bestFit="1" customWidth="1"/>
    <col min="4" max="4" width="18.140625" bestFit="1" customWidth="1"/>
    <col min="6" max="6" width="3.85546875" customWidth="1"/>
    <col min="7" max="7" width="84" customWidth="1"/>
    <col min="8" max="8" width="16.85546875" customWidth="1"/>
  </cols>
  <sheetData>
    <row r="4" spans="2:8" x14ac:dyDescent="0.25">
      <c r="B4" s="4" t="s">
        <v>13</v>
      </c>
      <c r="C4" t="s">
        <v>1125</v>
      </c>
    </row>
    <row r="5" spans="2:8" x14ac:dyDescent="0.25">
      <c r="B5" s="4" t="s">
        <v>1143</v>
      </c>
      <c r="C5" t="s">
        <v>1125</v>
      </c>
    </row>
    <row r="7" spans="2:8" x14ac:dyDescent="0.25">
      <c r="B7" s="4" t="s">
        <v>1120</v>
      </c>
      <c r="C7" t="s">
        <v>1123</v>
      </c>
      <c r="D7" t="s">
        <v>1124</v>
      </c>
    </row>
    <row r="8" spans="2:8" x14ac:dyDescent="0.25">
      <c r="B8" s="5"/>
      <c r="C8" s="6">
        <v>363</v>
      </c>
      <c r="D8" s="7">
        <v>19089.68</v>
      </c>
    </row>
    <row r="9" spans="2:8" x14ac:dyDescent="0.25">
      <c r="B9" s="5" t="s">
        <v>1114</v>
      </c>
      <c r="C9" s="6">
        <v>27</v>
      </c>
      <c r="D9" s="7">
        <v>930.7</v>
      </c>
    </row>
    <row r="10" spans="2:8" x14ac:dyDescent="0.25">
      <c r="B10" s="14" t="s">
        <v>812</v>
      </c>
      <c r="C10" s="8">
        <v>19</v>
      </c>
      <c r="D10" s="9">
        <v>804.27</v>
      </c>
      <c r="G10" s="14" t="s">
        <v>812</v>
      </c>
      <c r="H10" s="9">
        <v>804.27</v>
      </c>
    </row>
    <row r="11" spans="2:8" x14ac:dyDescent="0.25">
      <c r="B11" s="5" t="s">
        <v>832</v>
      </c>
      <c r="C11" s="6">
        <v>46</v>
      </c>
      <c r="D11" s="7">
        <v>2038.7199999999998</v>
      </c>
      <c r="G11" s="14" t="s">
        <v>6</v>
      </c>
      <c r="H11" s="9">
        <v>594.72</v>
      </c>
    </row>
    <row r="12" spans="2:8" x14ac:dyDescent="0.25">
      <c r="B12" s="14" t="s">
        <v>6</v>
      </c>
      <c r="C12" s="8">
        <v>6</v>
      </c>
      <c r="D12" s="9">
        <v>594.72</v>
      </c>
      <c r="G12" s="14" t="s">
        <v>882</v>
      </c>
      <c r="H12" s="9">
        <v>19818.530000000002</v>
      </c>
    </row>
    <row r="13" spans="2:8" x14ac:dyDescent="0.25">
      <c r="B13" s="14" t="s">
        <v>882</v>
      </c>
      <c r="C13" s="8">
        <v>402</v>
      </c>
      <c r="D13" s="9">
        <v>19818.530000000002</v>
      </c>
      <c r="G13" s="14" t="s">
        <v>893</v>
      </c>
      <c r="H13" s="9">
        <v>99.28</v>
      </c>
    </row>
    <row r="14" spans="2:8" x14ac:dyDescent="0.25">
      <c r="B14" s="14" t="s">
        <v>893</v>
      </c>
      <c r="C14" s="8">
        <v>2</v>
      </c>
      <c r="D14" s="9">
        <v>99.28</v>
      </c>
      <c r="G14" s="14" t="s">
        <v>898</v>
      </c>
      <c r="H14" s="9">
        <v>3573.8499999999995</v>
      </c>
    </row>
    <row r="15" spans="2:8" x14ac:dyDescent="0.25">
      <c r="B15" s="14" t="s">
        <v>898</v>
      </c>
      <c r="C15" s="8">
        <v>65</v>
      </c>
      <c r="D15" s="9">
        <v>3573.8499999999995</v>
      </c>
      <c r="G15" s="14" t="s">
        <v>952</v>
      </c>
      <c r="H15" s="9">
        <v>3792.6</v>
      </c>
    </row>
    <row r="16" spans="2:8" x14ac:dyDescent="0.25">
      <c r="B16" s="14" t="s">
        <v>952</v>
      </c>
      <c r="C16" s="8">
        <v>98</v>
      </c>
      <c r="D16" s="9">
        <v>3792.6</v>
      </c>
      <c r="G16" s="14" t="s">
        <v>957</v>
      </c>
      <c r="H16" s="9">
        <v>2386.61</v>
      </c>
    </row>
    <row r="17" spans="2:8" x14ac:dyDescent="0.25">
      <c r="B17" s="5" t="s">
        <v>1118</v>
      </c>
      <c r="C17" s="6">
        <v>4</v>
      </c>
      <c r="D17" s="7">
        <v>126.36</v>
      </c>
    </row>
    <row r="18" spans="2:8" x14ac:dyDescent="0.25">
      <c r="B18" s="14" t="s">
        <v>957</v>
      </c>
      <c r="C18" s="8">
        <v>41</v>
      </c>
      <c r="D18" s="9">
        <v>2386.61</v>
      </c>
      <c r="H18" s="16">
        <f>SUM(H10:H16)</f>
        <v>31069.86</v>
      </c>
    </row>
    <row r="19" spans="2:8" x14ac:dyDescent="0.25">
      <c r="B19" s="5" t="s">
        <v>1115</v>
      </c>
      <c r="C19" s="6">
        <v>1</v>
      </c>
      <c r="D19" s="7">
        <v>119.07</v>
      </c>
      <c r="H19" s="15">
        <f>H18/D24</f>
        <v>0.47792439285100641</v>
      </c>
    </row>
    <row r="20" spans="2:8" x14ac:dyDescent="0.25">
      <c r="B20" s="5" t="s">
        <v>1113</v>
      </c>
      <c r="C20" s="6">
        <v>9</v>
      </c>
      <c r="D20" s="7">
        <v>686.28</v>
      </c>
      <c r="G20" t="s">
        <v>1145</v>
      </c>
      <c r="H20" s="7">
        <f>SUM(H12,H13,H14,H15)</f>
        <v>27284.26</v>
      </c>
    </row>
    <row r="21" spans="2:8" x14ac:dyDescent="0.25">
      <c r="B21" s="5" t="s">
        <v>984</v>
      </c>
      <c r="C21" s="6">
        <v>30</v>
      </c>
      <c r="D21" s="7">
        <v>893.75</v>
      </c>
      <c r="G21" t="s">
        <v>1146</v>
      </c>
      <c r="H21" s="7">
        <f>H10</f>
        <v>804.27</v>
      </c>
    </row>
    <row r="22" spans="2:8" x14ac:dyDescent="0.25">
      <c r="B22" s="5" t="s">
        <v>989</v>
      </c>
      <c r="C22" s="6">
        <v>2</v>
      </c>
      <c r="D22" s="7">
        <v>103.98</v>
      </c>
      <c r="G22" t="s">
        <v>1147</v>
      </c>
      <c r="H22" s="7">
        <f>SUM(H11,H16)</f>
        <v>2981.33</v>
      </c>
    </row>
    <row r="23" spans="2:8" x14ac:dyDescent="0.25">
      <c r="B23" s="5" t="s">
        <v>1122</v>
      </c>
      <c r="C23" s="6">
        <v>219</v>
      </c>
      <c r="D23" s="7">
        <v>9951.59</v>
      </c>
    </row>
    <row r="24" spans="2:8" x14ac:dyDescent="0.25">
      <c r="B24" s="5" t="s">
        <v>1121</v>
      </c>
      <c r="C24" s="6">
        <v>1334</v>
      </c>
      <c r="D24" s="7">
        <v>65009.990000000005</v>
      </c>
      <c r="H24" s="16">
        <f>SUM(H20:H22)</f>
        <v>31069.86</v>
      </c>
    </row>
    <row r="25" spans="2:8" x14ac:dyDescent="0.25">
      <c r="G25" t="s">
        <v>1148</v>
      </c>
      <c r="H25" s="7">
        <f>D24-H24</f>
        <v>33940.130000000005</v>
      </c>
    </row>
    <row r="31" spans="2:8" x14ac:dyDescent="0.25">
      <c r="B31" s="4" t="s">
        <v>13</v>
      </c>
      <c r="C31" t="s">
        <v>1125</v>
      </c>
    </row>
    <row r="32" spans="2:8" x14ac:dyDescent="0.25">
      <c r="B32" s="4" t="s">
        <v>1144</v>
      </c>
      <c r="C32" t="s">
        <v>1125</v>
      </c>
    </row>
    <row r="34" spans="2:8" x14ac:dyDescent="0.25">
      <c r="B34" s="4" t="s">
        <v>1120</v>
      </c>
      <c r="C34" t="s">
        <v>1123</v>
      </c>
      <c r="D34" t="s">
        <v>1124</v>
      </c>
    </row>
    <row r="35" spans="2:8" x14ac:dyDescent="0.25">
      <c r="B35" s="5"/>
      <c r="C35" s="6">
        <v>23</v>
      </c>
      <c r="D35" s="7">
        <v>408.02</v>
      </c>
    </row>
    <row r="36" spans="2:8" x14ac:dyDescent="0.25">
      <c r="B36" s="5" t="s">
        <v>797</v>
      </c>
      <c r="C36" s="6">
        <v>177</v>
      </c>
      <c r="D36" s="7">
        <v>3853.34</v>
      </c>
    </row>
    <row r="37" spans="2:8" x14ac:dyDescent="0.25">
      <c r="B37" s="14" t="s">
        <v>817</v>
      </c>
      <c r="C37" s="8">
        <v>1676</v>
      </c>
      <c r="D37" s="9">
        <v>60793.33</v>
      </c>
    </row>
    <row r="38" spans="2:8" x14ac:dyDescent="0.25">
      <c r="B38" s="14" t="s">
        <v>826</v>
      </c>
      <c r="C38" s="8">
        <v>7</v>
      </c>
      <c r="D38" s="9">
        <v>392.77</v>
      </c>
      <c r="G38" s="14" t="s">
        <v>817</v>
      </c>
      <c r="H38" s="9">
        <f>D37</f>
        <v>60793.33</v>
      </c>
    </row>
    <row r="39" spans="2:8" x14ac:dyDescent="0.25">
      <c r="B39" s="5" t="s">
        <v>832</v>
      </c>
      <c r="C39" s="6">
        <v>25</v>
      </c>
      <c r="D39" s="7">
        <v>413.25</v>
      </c>
      <c r="G39" s="14" t="s">
        <v>826</v>
      </c>
      <c r="H39" s="9">
        <f>D38</f>
        <v>392.77</v>
      </c>
    </row>
    <row r="40" spans="2:8" x14ac:dyDescent="0.25">
      <c r="B40" s="5" t="s">
        <v>843</v>
      </c>
      <c r="C40" s="6">
        <v>92</v>
      </c>
      <c r="D40" s="7">
        <v>5059.1499999999996</v>
      </c>
      <c r="G40" s="14" t="s">
        <v>848</v>
      </c>
      <c r="H40" s="9">
        <f>D41</f>
        <v>11653.07</v>
      </c>
    </row>
    <row r="41" spans="2:8" x14ac:dyDescent="0.25">
      <c r="B41" s="14" t="s">
        <v>848</v>
      </c>
      <c r="C41" s="8">
        <v>281</v>
      </c>
      <c r="D41" s="9">
        <v>11653.07</v>
      </c>
      <c r="G41" s="14" t="s">
        <v>854</v>
      </c>
      <c r="H41" s="9">
        <f>D42</f>
        <v>1438.2</v>
      </c>
    </row>
    <row r="42" spans="2:8" x14ac:dyDescent="0.25">
      <c r="B42" s="14" t="s">
        <v>854</v>
      </c>
      <c r="C42" s="10">
        <v>20</v>
      </c>
      <c r="D42" s="11">
        <v>1438.2</v>
      </c>
      <c r="G42" s="14" t="s">
        <v>864</v>
      </c>
      <c r="H42" s="9">
        <f>D43</f>
        <v>2011.6999999999998</v>
      </c>
    </row>
    <row r="43" spans="2:8" x14ac:dyDescent="0.25">
      <c r="B43" s="14" t="s">
        <v>864</v>
      </c>
      <c r="C43" s="8">
        <v>71</v>
      </c>
      <c r="D43" s="9">
        <v>2011.6999999999998</v>
      </c>
      <c r="G43" s="14" t="s">
        <v>873</v>
      </c>
      <c r="H43" s="9">
        <f>D44</f>
        <v>9153.2900000000009</v>
      </c>
    </row>
    <row r="44" spans="2:8" x14ac:dyDescent="0.25">
      <c r="B44" s="14" t="s">
        <v>873</v>
      </c>
      <c r="C44" s="8">
        <v>209</v>
      </c>
      <c r="D44" s="9">
        <v>9153.2900000000009</v>
      </c>
      <c r="G44" s="14" t="s">
        <v>888</v>
      </c>
      <c r="H44" s="9">
        <f>D45</f>
        <v>95.2</v>
      </c>
    </row>
    <row r="45" spans="2:8" x14ac:dyDescent="0.25">
      <c r="B45" s="14" t="s">
        <v>888</v>
      </c>
      <c r="C45" s="8">
        <v>2</v>
      </c>
      <c r="D45" s="9">
        <v>95.2</v>
      </c>
    </row>
    <row r="46" spans="2:8" x14ac:dyDescent="0.25">
      <c r="B46" s="5" t="s">
        <v>1121</v>
      </c>
      <c r="C46" s="6">
        <v>2583</v>
      </c>
      <c r="D46" s="7">
        <v>95271.319999999992</v>
      </c>
    </row>
    <row r="51" spans="7:8" x14ac:dyDescent="0.25">
      <c r="H51" s="16">
        <f>SUM(H38:H44)</f>
        <v>85537.559999999983</v>
      </c>
    </row>
    <row r="52" spans="7:8" x14ac:dyDescent="0.25">
      <c r="H52" s="15">
        <f>H51/D46</f>
        <v>0.89783116262060803</v>
      </c>
    </row>
    <row r="54" spans="7:8" x14ac:dyDescent="0.25">
      <c r="G54" t="s">
        <v>1145</v>
      </c>
      <c r="H54" s="7">
        <f>SUM(H43:H49)</f>
        <v>9248.4900000000016</v>
      </c>
    </row>
    <row r="55" spans="7:8" x14ac:dyDescent="0.25">
      <c r="G55" t="s">
        <v>1146</v>
      </c>
      <c r="H55" s="7">
        <f>SUM(H38:H39)</f>
        <v>61186.1</v>
      </c>
    </row>
    <row r="56" spans="7:8" x14ac:dyDescent="0.25">
      <c r="G56" t="s">
        <v>1147</v>
      </c>
      <c r="H56" s="7">
        <f>SUM(H40:H41)</f>
        <v>13091.27</v>
      </c>
    </row>
    <row r="57" spans="7:8" x14ac:dyDescent="0.25">
      <c r="G57" t="s">
        <v>1149</v>
      </c>
      <c r="H57" s="7">
        <f>H42</f>
        <v>2011.6999999999998</v>
      </c>
    </row>
    <row r="59" spans="7:8" x14ac:dyDescent="0.25">
      <c r="H59" s="16">
        <f>SUM(H54:H57)</f>
        <v>85537.56</v>
      </c>
    </row>
    <row r="60" spans="7:8" x14ac:dyDescent="0.25">
      <c r="G60" t="s">
        <v>1148</v>
      </c>
      <c r="H60" s="7">
        <f>D46-H59</f>
        <v>9733.7599999999948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33E8-A005-4080-A229-5D754A4518EA}">
  <dimension ref="A1:S311"/>
  <sheetViews>
    <sheetView topLeftCell="B263" workbookViewId="0">
      <selection activeCell="C234" sqref="C234"/>
    </sheetView>
  </sheetViews>
  <sheetFormatPr defaultRowHeight="15" x14ac:dyDescent="0.25"/>
  <cols>
    <col min="1" max="1" width="48.28515625" customWidth="1"/>
    <col min="2" max="2" width="20.42578125" customWidth="1"/>
    <col min="3" max="3" width="65.42578125" customWidth="1"/>
    <col min="4" max="6" width="37.7109375" customWidth="1"/>
    <col min="7" max="7" width="41" customWidth="1"/>
    <col min="8" max="8" width="36.140625" customWidth="1"/>
    <col min="9" max="9" width="9.7109375" customWidth="1"/>
    <col min="12" max="12" width="12.85546875" customWidth="1"/>
    <col min="13" max="13" width="14.28515625" customWidth="1"/>
    <col min="14" max="14" width="13.5703125" customWidth="1"/>
    <col min="15" max="15" width="12.140625" customWidth="1"/>
    <col min="16" max="16" width="17.85546875" customWidth="1"/>
    <col min="17" max="17" width="23.140625" customWidth="1"/>
    <col min="18" max="18" width="29.140625" customWidth="1"/>
    <col min="19" max="19" width="10.140625" customWidth="1"/>
  </cols>
  <sheetData>
    <row r="1" spans="1:19" x14ac:dyDescent="0.25">
      <c r="A1" t="s">
        <v>13</v>
      </c>
      <c r="B1" t="s">
        <v>14</v>
      </c>
      <c r="C1" t="s">
        <v>15</v>
      </c>
      <c r="D1" t="s">
        <v>16</v>
      </c>
      <c r="E1" t="s">
        <v>1143</v>
      </c>
      <c r="F1" t="s">
        <v>1144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1108</v>
      </c>
    </row>
    <row r="2" spans="1:19" x14ac:dyDescent="0.25">
      <c r="A2" t="s">
        <v>29</v>
      </c>
      <c r="B2" t="s">
        <v>30</v>
      </c>
      <c r="C2" t="s">
        <v>31</v>
      </c>
      <c r="D2" t="s">
        <v>32</v>
      </c>
      <c r="E2" t="s">
        <v>1140</v>
      </c>
      <c r="F2" s="12" t="s">
        <v>1140</v>
      </c>
      <c r="G2" t="s">
        <v>33</v>
      </c>
      <c r="H2" t="s">
        <v>34</v>
      </c>
      <c r="I2" t="s">
        <v>35</v>
      </c>
      <c r="J2" t="s">
        <v>36</v>
      </c>
      <c r="K2">
        <v>1</v>
      </c>
      <c r="L2">
        <v>12</v>
      </c>
      <c r="M2">
        <v>30.84</v>
      </c>
      <c r="S2" t="s">
        <v>1</v>
      </c>
    </row>
    <row r="3" spans="1:19" x14ac:dyDescent="0.25">
      <c r="A3" t="s">
        <v>29</v>
      </c>
      <c r="B3" t="s">
        <v>37</v>
      </c>
      <c r="C3" t="s">
        <v>38</v>
      </c>
      <c r="D3" t="s">
        <v>39</v>
      </c>
      <c r="E3" t="s">
        <v>1140</v>
      </c>
      <c r="F3" s="12" t="s">
        <v>1140</v>
      </c>
      <c r="G3" t="s">
        <v>33</v>
      </c>
      <c r="H3" t="s">
        <v>40</v>
      </c>
      <c r="I3" t="s">
        <v>35</v>
      </c>
      <c r="J3" t="s">
        <v>36</v>
      </c>
      <c r="K3">
        <v>1</v>
      </c>
      <c r="L3">
        <v>12</v>
      </c>
      <c r="M3">
        <v>102.84</v>
      </c>
      <c r="S3" t="s">
        <v>1</v>
      </c>
    </row>
    <row r="4" spans="1:19" x14ac:dyDescent="0.25">
      <c r="A4" t="s">
        <v>29</v>
      </c>
      <c r="B4" t="s">
        <v>41</v>
      </c>
      <c r="C4" t="s">
        <v>42</v>
      </c>
      <c r="D4" t="s">
        <v>43</v>
      </c>
      <c r="E4" t="s">
        <v>1140</v>
      </c>
      <c r="F4" s="12" t="s">
        <v>1140</v>
      </c>
      <c r="G4" t="s">
        <v>33</v>
      </c>
      <c r="H4" t="s">
        <v>44</v>
      </c>
      <c r="I4" t="s">
        <v>45</v>
      </c>
      <c r="J4" t="s">
        <v>46</v>
      </c>
      <c r="K4">
        <v>36</v>
      </c>
      <c r="L4">
        <v>3</v>
      </c>
      <c r="M4">
        <v>195.9</v>
      </c>
      <c r="S4" t="s">
        <v>1</v>
      </c>
    </row>
    <row r="5" spans="1:19" x14ac:dyDescent="0.25">
      <c r="A5" t="s">
        <v>29</v>
      </c>
      <c r="B5">
        <v>420102254</v>
      </c>
      <c r="C5" t="s">
        <v>47</v>
      </c>
      <c r="D5" t="s">
        <v>48</v>
      </c>
      <c r="E5" t="s">
        <v>1140</v>
      </c>
      <c r="F5" s="12" t="s">
        <v>1140</v>
      </c>
      <c r="G5" t="s">
        <v>33</v>
      </c>
      <c r="H5" t="s">
        <v>49</v>
      </c>
      <c r="I5" t="s">
        <v>45</v>
      </c>
      <c r="J5" t="s">
        <v>46</v>
      </c>
      <c r="K5">
        <v>36</v>
      </c>
      <c r="L5">
        <v>22</v>
      </c>
      <c r="M5">
        <v>1689.38</v>
      </c>
      <c r="S5" t="s">
        <v>1</v>
      </c>
    </row>
    <row r="6" spans="1:19" x14ac:dyDescent="0.25">
      <c r="A6" t="s">
        <v>29</v>
      </c>
      <c r="B6" t="s">
        <v>50</v>
      </c>
      <c r="C6" t="s">
        <v>51</v>
      </c>
      <c r="D6" t="s">
        <v>52</v>
      </c>
      <c r="E6" t="s">
        <v>1140</v>
      </c>
      <c r="F6" s="12" t="s">
        <v>1140</v>
      </c>
      <c r="G6" t="s">
        <v>33</v>
      </c>
      <c r="H6" t="s">
        <v>53</v>
      </c>
      <c r="I6" t="s">
        <v>35</v>
      </c>
      <c r="J6" t="s">
        <v>46</v>
      </c>
      <c r="K6">
        <v>6</v>
      </c>
      <c r="L6">
        <v>27</v>
      </c>
      <c r="M6">
        <v>1015.16</v>
      </c>
      <c r="O6">
        <v>1015.16</v>
      </c>
      <c r="S6" t="s">
        <v>1</v>
      </c>
    </row>
    <row r="7" spans="1:19" x14ac:dyDescent="0.25">
      <c r="A7" t="s">
        <v>29</v>
      </c>
      <c r="B7" t="s">
        <v>54</v>
      </c>
      <c r="C7" t="s">
        <v>55</v>
      </c>
      <c r="D7" t="s">
        <v>56</v>
      </c>
      <c r="E7" t="s">
        <v>1131</v>
      </c>
      <c r="F7" s="12" t="s">
        <v>1140</v>
      </c>
      <c r="G7" t="s">
        <v>33</v>
      </c>
      <c r="H7" t="s">
        <v>57</v>
      </c>
      <c r="I7" t="s">
        <v>58</v>
      </c>
      <c r="J7" t="s">
        <v>46</v>
      </c>
      <c r="K7">
        <v>12</v>
      </c>
      <c r="L7">
        <v>4</v>
      </c>
      <c r="M7">
        <v>116.8</v>
      </c>
      <c r="O7">
        <v>116.8</v>
      </c>
      <c r="S7" t="s">
        <v>1</v>
      </c>
    </row>
    <row r="8" spans="1:19" x14ac:dyDescent="0.25">
      <c r="A8" t="s">
        <v>29</v>
      </c>
      <c r="B8" t="s">
        <v>59</v>
      </c>
      <c r="C8" t="s">
        <v>60</v>
      </c>
      <c r="D8" t="s">
        <v>56</v>
      </c>
      <c r="E8" t="s">
        <v>1127</v>
      </c>
      <c r="F8" s="12" t="s">
        <v>1140</v>
      </c>
      <c r="G8" t="s">
        <v>33</v>
      </c>
      <c r="H8" t="s">
        <v>61</v>
      </c>
      <c r="I8" t="s">
        <v>58</v>
      </c>
      <c r="J8" t="s">
        <v>46</v>
      </c>
      <c r="K8">
        <v>12</v>
      </c>
      <c r="L8">
        <v>8</v>
      </c>
      <c r="M8">
        <v>246.96</v>
      </c>
      <c r="O8">
        <v>246.96</v>
      </c>
      <c r="S8" t="s">
        <v>1</v>
      </c>
    </row>
    <row r="9" spans="1:19" x14ac:dyDescent="0.25">
      <c r="A9" t="s">
        <v>29</v>
      </c>
      <c r="B9" t="s">
        <v>62</v>
      </c>
      <c r="C9" t="s">
        <v>63</v>
      </c>
      <c r="D9" t="s">
        <v>64</v>
      </c>
      <c r="E9" t="s">
        <v>1131</v>
      </c>
      <c r="F9" s="12" t="s">
        <v>1140</v>
      </c>
      <c r="G9" t="s">
        <v>33</v>
      </c>
      <c r="H9" t="s">
        <v>65</v>
      </c>
      <c r="I9" t="s">
        <v>35</v>
      </c>
      <c r="J9" t="s">
        <v>46</v>
      </c>
      <c r="K9">
        <v>2</v>
      </c>
      <c r="L9">
        <v>2</v>
      </c>
      <c r="M9">
        <v>92.7</v>
      </c>
      <c r="O9">
        <v>92.7</v>
      </c>
      <c r="S9" t="s">
        <v>1</v>
      </c>
    </row>
    <row r="10" spans="1:19" x14ac:dyDescent="0.25">
      <c r="A10" t="s">
        <v>29</v>
      </c>
      <c r="B10" t="s">
        <v>66</v>
      </c>
      <c r="C10" t="s">
        <v>67</v>
      </c>
      <c r="D10" t="s">
        <v>68</v>
      </c>
      <c r="E10" t="s">
        <v>1129</v>
      </c>
      <c r="F10" s="12" t="s">
        <v>1140</v>
      </c>
      <c r="G10" t="s">
        <v>33</v>
      </c>
      <c r="H10" t="s">
        <v>69</v>
      </c>
      <c r="I10" t="s">
        <v>35</v>
      </c>
      <c r="J10" t="s">
        <v>70</v>
      </c>
      <c r="K10">
        <v>1</v>
      </c>
      <c r="L10">
        <v>6</v>
      </c>
      <c r="M10">
        <v>675.9</v>
      </c>
      <c r="O10">
        <v>675.9</v>
      </c>
      <c r="S10" t="s">
        <v>1</v>
      </c>
    </row>
    <row r="11" spans="1:19" x14ac:dyDescent="0.25">
      <c r="A11" t="s">
        <v>29</v>
      </c>
      <c r="B11" t="s">
        <v>71</v>
      </c>
      <c r="C11" t="s">
        <v>72</v>
      </c>
      <c r="D11" t="s">
        <v>73</v>
      </c>
      <c r="E11" t="s">
        <v>1127</v>
      </c>
      <c r="F11" s="12" t="s">
        <v>1140</v>
      </c>
      <c r="G11" t="s">
        <v>33</v>
      </c>
      <c r="H11" t="s">
        <v>74</v>
      </c>
      <c r="I11" t="s">
        <v>35</v>
      </c>
      <c r="J11" t="s">
        <v>46</v>
      </c>
      <c r="K11">
        <v>4</v>
      </c>
      <c r="L11">
        <v>1</v>
      </c>
      <c r="M11">
        <v>68.17</v>
      </c>
      <c r="O11">
        <v>68.17</v>
      </c>
      <c r="S11" t="s">
        <v>1</v>
      </c>
    </row>
    <row r="12" spans="1:19" x14ac:dyDescent="0.25">
      <c r="A12" t="s">
        <v>29</v>
      </c>
      <c r="B12" t="s">
        <v>75</v>
      </c>
      <c r="C12" t="s">
        <v>76</v>
      </c>
      <c r="D12" t="s">
        <v>77</v>
      </c>
      <c r="E12" t="s">
        <v>1126</v>
      </c>
      <c r="F12" s="12" t="s">
        <v>1140</v>
      </c>
      <c r="G12" t="s">
        <v>33</v>
      </c>
      <c r="H12" t="s">
        <v>78</v>
      </c>
      <c r="I12" t="s">
        <v>35</v>
      </c>
      <c r="J12" t="s">
        <v>46</v>
      </c>
      <c r="K12">
        <v>12</v>
      </c>
      <c r="L12">
        <v>9</v>
      </c>
      <c r="M12">
        <v>482.8</v>
      </c>
      <c r="O12">
        <v>482.8</v>
      </c>
      <c r="S12" t="s">
        <v>1</v>
      </c>
    </row>
    <row r="13" spans="1:19" x14ac:dyDescent="0.25">
      <c r="A13" t="s">
        <v>29</v>
      </c>
      <c r="B13" t="s">
        <v>79</v>
      </c>
      <c r="C13" t="s">
        <v>80</v>
      </c>
      <c r="D13" t="s">
        <v>81</v>
      </c>
      <c r="E13" t="s">
        <v>1141</v>
      </c>
      <c r="F13" s="12" t="s">
        <v>1140</v>
      </c>
      <c r="G13" t="s">
        <v>33</v>
      </c>
      <c r="H13" t="s">
        <v>82</v>
      </c>
      <c r="I13" t="s">
        <v>35</v>
      </c>
      <c r="J13" t="s">
        <v>46</v>
      </c>
      <c r="K13">
        <v>4</v>
      </c>
      <c r="L13">
        <v>6</v>
      </c>
      <c r="M13">
        <v>461.64</v>
      </c>
      <c r="O13">
        <v>461.64</v>
      </c>
      <c r="S13" t="s">
        <v>1</v>
      </c>
    </row>
    <row r="14" spans="1:19" x14ac:dyDescent="0.25">
      <c r="A14" t="s">
        <v>29</v>
      </c>
      <c r="B14" t="s">
        <v>83</v>
      </c>
      <c r="C14" t="s">
        <v>84</v>
      </c>
      <c r="D14" t="s">
        <v>85</v>
      </c>
      <c r="E14" t="s">
        <v>1141</v>
      </c>
      <c r="F14" s="12" t="s">
        <v>1140</v>
      </c>
      <c r="G14" t="s">
        <v>33</v>
      </c>
      <c r="H14" t="s">
        <v>86</v>
      </c>
      <c r="I14" t="s">
        <v>35</v>
      </c>
      <c r="J14" t="s">
        <v>46</v>
      </c>
      <c r="K14">
        <v>4</v>
      </c>
      <c r="L14">
        <v>17</v>
      </c>
      <c r="M14">
        <v>1261.74</v>
      </c>
      <c r="O14">
        <v>1261.74</v>
      </c>
      <c r="S14" t="s">
        <v>1</v>
      </c>
    </row>
    <row r="15" spans="1:19" x14ac:dyDescent="0.25">
      <c r="A15" t="s">
        <v>29</v>
      </c>
      <c r="B15" t="s">
        <v>87</v>
      </c>
      <c r="C15" t="s">
        <v>88</v>
      </c>
      <c r="D15" t="s">
        <v>89</v>
      </c>
      <c r="E15" t="s">
        <v>1141</v>
      </c>
      <c r="F15" s="12" t="s">
        <v>1140</v>
      </c>
      <c r="G15" t="s">
        <v>33</v>
      </c>
      <c r="H15" t="s">
        <v>90</v>
      </c>
      <c r="I15" t="s">
        <v>35</v>
      </c>
      <c r="J15" t="s">
        <v>46</v>
      </c>
      <c r="K15">
        <v>4</v>
      </c>
      <c r="L15">
        <v>7</v>
      </c>
      <c r="M15">
        <v>729.47</v>
      </c>
      <c r="O15">
        <v>729.47</v>
      </c>
      <c r="S15" t="s">
        <v>1</v>
      </c>
    </row>
    <row r="16" spans="1:19" x14ac:dyDescent="0.25">
      <c r="A16" t="s">
        <v>29</v>
      </c>
      <c r="B16" t="s">
        <v>91</v>
      </c>
      <c r="C16" t="s">
        <v>92</v>
      </c>
      <c r="D16" t="s">
        <v>93</v>
      </c>
      <c r="E16" t="s">
        <v>1141</v>
      </c>
      <c r="F16" s="12" t="s">
        <v>1140</v>
      </c>
      <c r="G16" t="s">
        <v>33</v>
      </c>
      <c r="H16" t="s">
        <v>94</v>
      </c>
      <c r="I16" t="s">
        <v>35</v>
      </c>
      <c r="J16" t="s">
        <v>46</v>
      </c>
      <c r="K16">
        <v>6</v>
      </c>
      <c r="L16">
        <v>10</v>
      </c>
      <c r="M16">
        <v>315.89999999999998</v>
      </c>
      <c r="O16">
        <v>315.89999999999998</v>
      </c>
      <c r="S16" t="s">
        <v>1</v>
      </c>
    </row>
    <row r="17" spans="1:19" x14ac:dyDescent="0.25">
      <c r="A17" t="s">
        <v>29</v>
      </c>
      <c r="B17" t="s">
        <v>95</v>
      </c>
      <c r="C17" t="s">
        <v>96</v>
      </c>
      <c r="D17" t="s">
        <v>97</v>
      </c>
      <c r="E17" t="s">
        <v>1141</v>
      </c>
      <c r="F17" s="12" t="s">
        <v>1140</v>
      </c>
      <c r="G17" t="s">
        <v>33</v>
      </c>
      <c r="H17" t="s">
        <v>98</v>
      </c>
      <c r="I17" t="s">
        <v>58</v>
      </c>
      <c r="J17" t="s">
        <v>46</v>
      </c>
      <c r="K17">
        <v>12</v>
      </c>
      <c r="L17">
        <v>2</v>
      </c>
      <c r="M17">
        <v>97.04</v>
      </c>
      <c r="O17">
        <v>97.04</v>
      </c>
      <c r="S17" t="s">
        <v>1</v>
      </c>
    </row>
    <row r="18" spans="1:19" x14ac:dyDescent="0.25">
      <c r="A18" t="s">
        <v>29</v>
      </c>
      <c r="B18" t="s">
        <v>99</v>
      </c>
      <c r="C18" t="s">
        <v>100</v>
      </c>
      <c r="D18" t="s">
        <v>101</v>
      </c>
      <c r="E18" t="s">
        <v>1131</v>
      </c>
      <c r="F18" s="12" t="s">
        <v>1140</v>
      </c>
      <c r="G18" t="s">
        <v>33</v>
      </c>
      <c r="H18" t="s">
        <v>102</v>
      </c>
      <c r="I18" t="s">
        <v>35</v>
      </c>
      <c r="J18" t="s">
        <v>46</v>
      </c>
      <c r="K18">
        <v>2</v>
      </c>
      <c r="L18">
        <v>186</v>
      </c>
      <c r="M18">
        <v>6234.72</v>
      </c>
      <c r="O18">
        <v>6234.72</v>
      </c>
      <c r="S18" t="s">
        <v>1</v>
      </c>
    </row>
    <row r="19" spans="1:19" x14ac:dyDescent="0.25">
      <c r="A19" t="s">
        <v>29</v>
      </c>
      <c r="B19" t="s">
        <v>103</v>
      </c>
      <c r="C19" t="s">
        <v>104</v>
      </c>
      <c r="D19" t="s">
        <v>105</v>
      </c>
      <c r="E19" t="s">
        <v>1141</v>
      </c>
      <c r="F19" s="12" t="s">
        <v>1140</v>
      </c>
      <c r="G19" t="s">
        <v>33</v>
      </c>
      <c r="H19" t="s">
        <v>106</v>
      </c>
      <c r="I19" t="s">
        <v>35</v>
      </c>
      <c r="J19" t="s">
        <v>46</v>
      </c>
      <c r="K19">
        <v>2</v>
      </c>
      <c r="L19">
        <v>4</v>
      </c>
      <c r="M19">
        <v>168.92</v>
      </c>
      <c r="O19">
        <v>168.92</v>
      </c>
      <c r="S19" t="s">
        <v>1</v>
      </c>
    </row>
    <row r="20" spans="1:19" x14ac:dyDescent="0.25">
      <c r="A20" t="s">
        <v>29</v>
      </c>
      <c r="B20" t="s">
        <v>107</v>
      </c>
      <c r="C20" t="s">
        <v>108</v>
      </c>
      <c r="D20" t="s">
        <v>109</v>
      </c>
      <c r="E20" t="s">
        <v>1133</v>
      </c>
      <c r="F20" s="12" t="s">
        <v>1140</v>
      </c>
      <c r="G20" t="s">
        <v>33</v>
      </c>
      <c r="H20" t="s">
        <v>110</v>
      </c>
      <c r="I20" t="s">
        <v>35</v>
      </c>
      <c r="J20" t="s">
        <v>46</v>
      </c>
      <c r="K20">
        <v>2</v>
      </c>
      <c r="L20">
        <v>1</v>
      </c>
      <c r="M20">
        <v>119.07</v>
      </c>
      <c r="O20">
        <v>119.07</v>
      </c>
      <c r="S20" t="s">
        <v>1</v>
      </c>
    </row>
    <row r="21" spans="1:19" x14ac:dyDescent="0.25">
      <c r="A21" t="s">
        <v>29</v>
      </c>
      <c r="B21" t="s">
        <v>111</v>
      </c>
      <c r="C21" t="s">
        <v>112</v>
      </c>
      <c r="D21" t="s">
        <v>113</v>
      </c>
      <c r="E21" t="s">
        <v>1129</v>
      </c>
      <c r="F21" s="12" t="s">
        <v>1140</v>
      </c>
      <c r="G21" t="s">
        <v>33</v>
      </c>
      <c r="H21" t="s">
        <v>114</v>
      </c>
      <c r="I21" t="s">
        <v>35</v>
      </c>
      <c r="J21" t="s">
        <v>70</v>
      </c>
      <c r="K21">
        <v>1</v>
      </c>
      <c r="L21">
        <v>28</v>
      </c>
      <c r="M21">
        <v>2180.64</v>
      </c>
      <c r="O21">
        <v>2180.64</v>
      </c>
      <c r="S21" t="s">
        <v>1</v>
      </c>
    </row>
    <row r="22" spans="1:19" x14ac:dyDescent="0.25">
      <c r="A22" t="s">
        <v>29</v>
      </c>
      <c r="B22" t="s">
        <v>115</v>
      </c>
      <c r="C22" t="s">
        <v>116</v>
      </c>
      <c r="D22" t="s">
        <v>81</v>
      </c>
      <c r="E22" t="s">
        <v>1129</v>
      </c>
      <c r="F22" s="12" t="s">
        <v>1140</v>
      </c>
      <c r="G22" t="s">
        <v>33</v>
      </c>
      <c r="H22" t="s">
        <v>117</v>
      </c>
      <c r="I22" t="s">
        <v>35</v>
      </c>
      <c r="J22" t="s">
        <v>46</v>
      </c>
      <c r="K22">
        <v>4</v>
      </c>
      <c r="L22">
        <v>10</v>
      </c>
      <c r="M22">
        <v>808.9</v>
      </c>
      <c r="O22">
        <v>808.9</v>
      </c>
      <c r="S22" t="s">
        <v>1</v>
      </c>
    </row>
    <row r="23" spans="1:19" x14ac:dyDescent="0.25">
      <c r="A23" t="s">
        <v>29</v>
      </c>
      <c r="B23" t="s">
        <v>118</v>
      </c>
      <c r="C23" t="s">
        <v>119</v>
      </c>
      <c r="D23" t="s">
        <v>120</v>
      </c>
      <c r="E23" t="s">
        <v>1129</v>
      </c>
      <c r="F23" s="12" t="s">
        <v>1140</v>
      </c>
      <c r="G23" t="s">
        <v>33</v>
      </c>
      <c r="H23" t="s">
        <v>121</v>
      </c>
      <c r="I23" t="s">
        <v>35</v>
      </c>
      <c r="J23" t="s">
        <v>70</v>
      </c>
      <c r="K23">
        <v>1</v>
      </c>
      <c r="L23">
        <v>14</v>
      </c>
      <c r="M23">
        <v>1476.86</v>
      </c>
      <c r="O23">
        <v>1476.86</v>
      </c>
      <c r="S23" t="s">
        <v>1</v>
      </c>
    </row>
    <row r="24" spans="1:19" x14ac:dyDescent="0.25">
      <c r="A24" t="s">
        <v>29</v>
      </c>
      <c r="B24" t="s">
        <v>122</v>
      </c>
      <c r="C24" t="s">
        <v>123</v>
      </c>
      <c r="D24" t="s">
        <v>124</v>
      </c>
      <c r="E24" t="s">
        <v>1129</v>
      </c>
      <c r="F24" s="12" t="s">
        <v>1140</v>
      </c>
      <c r="G24" t="s">
        <v>33</v>
      </c>
      <c r="H24" t="s">
        <v>125</v>
      </c>
      <c r="I24" t="s">
        <v>58</v>
      </c>
      <c r="J24" t="s">
        <v>46</v>
      </c>
      <c r="K24">
        <v>4</v>
      </c>
      <c r="L24">
        <v>4</v>
      </c>
      <c r="M24">
        <v>123.04</v>
      </c>
      <c r="O24">
        <v>123.04</v>
      </c>
      <c r="S24" t="s">
        <v>1</v>
      </c>
    </row>
    <row r="25" spans="1:19" x14ac:dyDescent="0.25">
      <c r="A25" t="s">
        <v>29</v>
      </c>
      <c r="B25" t="s">
        <v>126</v>
      </c>
      <c r="C25" t="s">
        <v>127</v>
      </c>
      <c r="D25" t="s">
        <v>128</v>
      </c>
      <c r="E25" t="s">
        <v>1129</v>
      </c>
      <c r="F25" s="12" t="s">
        <v>1140</v>
      </c>
      <c r="G25" t="s">
        <v>33</v>
      </c>
      <c r="H25" t="s">
        <v>129</v>
      </c>
      <c r="I25" t="s">
        <v>58</v>
      </c>
      <c r="J25" t="s">
        <v>46</v>
      </c>
      <c r="K25">
        <v>4</v>
      </c>
      <c r="L25">
        <v>5</v>
      </c>
      <c r="M25">
        <v>325</v>
      </c>
      <c r="O25">
        <v>325</v>
      </c>
      <c r="S25" t="s">
        <v>1</v>
      </c>
    </row>
    <row r="26" spans="1:19" x14ac:dyDescent="0.25">
      <c r="A26" t="s">
        <v>29</v>
      </c>
      <c r="B26" t="s">
        <v>130</v>
      </c>
      <c r="C26" t="s">
        <v>131</v>
      </c>
      <c r="D26" t="s">
        <v>81</v>
      </c>
      <c r="E26" t="s">
        <v>1129</v>
      </c>
      <c r="F26" s="12" t="s">
        <v>1140</v>
      </c>
      <c r="G26" t="s">
        <v>33</v>
      </c>
      <c r="H26" t="s">
        <v>132</v>
      </c>
      <c r="I26" t="s">
        <v>35</v>
      </c>
      <c r="J26" t="s">
        <v>46</v>
      </c>
      <c r="K26">
        <v>4</v>
      </c>
      <c r="L26">
        <v>4</v>
      </c>
      <c r="M26">
        <v>348.2</v>
      </c>
      <c r="O26">
        <v>348.2</v>
      </c>
      <c r="S26" t="s">
        <v>1</v>
      </c>
    </row>
    <row r="27" spans="1:19" x14ac:dyDescent="0.25">
      <c r="A27" t="s">
        <v>29</v>
      </c>
      <c r="B27" t="s">
        <v>133</v>
      </c>
      <c r="C27" t="s">
        <v>134</v>
      </c>
      <c r="D27" t="s">
        <v>135</v>
      </c>
      <c r="E27" t="s">
        <v>1141</v>
      </c>
      <c r="F27" s="12" t="s">
        <v>1140</v>
      </c>
      <c r="G27" t="s">
        <v>33</v>
      </c>
      <c r="H27" t="s">
        <v>136</v>
      </c>
      <c r="I27" t="s">
        <v>137</v>
      </c>
      <c r="J27" t="s">
        <v>46</v>
      </c>
      <c r="K27">
        <v>4</v>
      </c>
      <c r="L27">
        <v>3</v>
      </c>
      <c r="M27">
        <v>288.08999999999997</v>
      </c>
      <c r="O27">
        <v>288.08999999999997</v>
      </c>
      <c r="S27" t="s">
        <v>1</v>
      </c>
    </row>
    <row r="28" spans="1:19" x14ac:dyDescent="0.25">
      <c r="A28" t="s">
        <v>29</v>
      </c>
      <c r="B28" t="s">
        <v>138</v>
      </c>
      <c r="C28" t="s">
        <v>139</v>
      </c>
      <c r="D28" t="s">
        <v>140</v>
      </c>
      <c r="E28" t="s">
        <v>1141</v>
      </c>
      <c r="F28" s="12" t="s">
        <v>1140</v>
      </c>
      <c r="G28" t="s">
        <v>33</v>
      </c>
      <c r="H28" t="s">
        <v>141</v>
      </c>
      <c r="I28" t="s">
        <v>35</v>
      </c>
      <c r="J28" t="s">
        <v>46</v>
      </c>
      <c r="K28">
        <v>4</v>
      </c>
      <c r="L28">
        <v>10</v>
      </c>
      <c r="M28">
        <v>970.1</v>
      </c>
      <c r="O28">
        <v>970.1</v>
      </c>
      <c r="S28" t="s">
        <v>1</v>
      </c>
    </row>
    <row r="29" spans="1:19" x14ac:dyDescent="0.25">
      <c r="A29" t="s">
        <v>142</v>
      </c>
      <c r="B29" t="s">
        <v>143</v>
      </c>
      <c r="C29" t="s">
        <v>144</v>
      </c>
      <c r="D29" t="s">
        <v>145</v>
      </c>
      <c r="E29" t="s">
        <v>1140</v>
      </c>
      <c r="F29" s="12" t="s">
        <v>1140</v>
      </c>
      <c r="G29" t="s">
        <v>33</v>
      </c>
      <c r="H29" t="s">
        <v>146</v>
      </c>
      <c r="I29" t="s">
        <v>147</v>
      </c>
      <c r="J29" t="s">
        <v>36</v>
      </c>
      <c r="K29">
        <v>1</v>
      </c>
      <c r="L29">
        <v>2</v>
      </c>
      <c r="M29">
        <v>11629</v>
      </c>
      <c r="S29" t="s">
        <v>1</v>
      </c>
    </row>
    <row r="30" spans="1:19" x14ac:dyDescent="0.25">
      <c r="A30" t="s">
        <v>142</v>
      </c>
      <c r="B30" t="s">
        <v>148</v>
      </c>
      <c r="C30" t="s">
        <v>149</v>
      </c>
      <c r="D30" t="s">
        <v>149</v>
      </c>
      <c r="E30" t="s">
        <v>1140</v>
      </c>
      <c r="F30" s="12" t="s">
        <v>1140</v>
      </c>
      <c r="G30" t="s">
        <v>33</v>
      </c>
      <c r="H30" t="s">
        <v>150</v>
      </c>
      <c r="I30" t="s">
        <v>147</v>
      </c>
      <c r="J30" t="s">
        <v>36</v>
      </c>
      <c r="K30">
        <v>1</v>
      </c>
      <c r="L30">
        <v>1</v>
      </c>
      <c r="M30">
        <v>1000</v>
      </c>
      <c r="S30" t="s">
        <v>1</v>
      </c>
    </row>
    <row r="31" spans="1:19" x14ac:dyDescent="0.25">
      <c r="A31" t="s">
        <v>142</v>
      </c>
      <c r="B31" t="s">
        <v>151</v>
      </c>
      <c r="C31" t="s">
        <v>152</v>
      </c>
      <c r="D31" t="s">
        <v>153</v>
      </c>
      <c r="E31" t="s">
        <v>1140</v>
      </c>
      <c r="F31" s="12" t="s">
        <v>1140</v>
      </c>
      <c r="G31" t="s">
        <v>33</v>
      </c>
      <c r="H31" t="s">
        <v>33</v>
      </c>
      <c r="I31" t="s">
        <v>147</v>
      </c>
      <c r="J31" t="s">
        <v>36</v>
      </c>
      <c r="K31">
        <v>1</v>
      </c>
      <c r="L31">
        <v>1</v>
      </c>
      <c r="M31">
        <v>9000</v>
      </c>
      <c r="S31" t="s">
        <v>1</v>
      </c>
    </row>
    <row r="32" spans="1:19" x14ac:dyDescent="0.25">
      <c r="A32" t="s">
        <v>154</v>
      </c>
      <c r="B32" t="s">
        <v>155</v>
      </c>
      <c r="C32" t="s">
        <v>156</v>
      </c>
      <c r="D32" t="s">
        <v>157</v>
      </c>
      <c r="F32" s="13" t="s">
        <v>1140</v>
      </c>
      <c r="G32" t="s">
        <v>33</v>
      </c>
      <c r="H32" t="s">
        <v>158</v>
      </c>
      <c r="I32" t="s">
        <v>159</v>
      </c>
      <c r="J32" t="s">
        <v>46</v>
      </c>
      <c r="K32">
        <v>12</v>
      </c>
      <c r="L32">
        <v>21</v>
      </c>
      <c r="M32">
        <v>255.57</v>
      </c>
      <c r="S32" t="s">
        <v>1</v>
      </c>
    </row>
    <row r="33" spans="1:19" x14ac:dyDescent="0.25">
      <c r="A33" t="s">
        <v>154</v>
      </c>
      <c r="B33" t="s">
        <v>160</v>
      </c>
      <c r="C33" t="s">
        <v>161</v>
      </c>
      <c r="D33" t="s">
        <v>162</v>
      </c>
      <c r="F33" s="13" t="s">
        <v>1142</v>
      </c>
      <c r="G33" t="s">
        <v>33</v>
      </c>
      <c r="H33" t="s">
        <v>163</v>
      </c>
      <c r="I33" t="s">
        <v>164</v>
      </c>
      <c r="J33" t="s">
        <v>36</v>
      </c>
      <c r="K33">
        <v>1</v>
      </c>
      <c r="L33">
        <v>23</v>
      </c>
      <c r="M33">
        <v>95</v>
      </c>
      <c r="S33" t="s">
        <v>1</v>
      </c>
    </row>
    <row r="34" spans="1:19" x14ac:dyDescent="0.25">
      <c r="A34" t="s">
        <v>154</v>
      </c>
      <c r="B34" t="s">
        <v>165</v>
      </c>
      <c r="C34" t="s">
        <v>166</v>
      </c>
      <c r="D34" t="s">
        <v>167</v>
      </c>
      <c r="F34" s="13" t="s">
        <v>1142</v>
      </c>
      <c r="G34" t="s">
        <v>33</v>
      </c>
      <c r="H34" t="s">
        <v>168</v>
      </c>
      <c r="I34" t="s">
        <v>164</v>
      </c>
      <c r="J34" t="s">
        <v>36</v>
      </c>
      <c r="K34">
        <v>1</v>
      </c>
      <c r="L34">
        <v>21</v>
      </c>
      <c r="M34">
        <v>197.61</v>
      </c>
      <c r="S34" t="s">
        <v>1</v>
      </c>
    </row>
    <row r="35" spans="1:19" x14ac:dyDescent="0.25">
      <c r="A35" t="s">
        <v>154</v>
      </c>
      <c r="B35" t="s">
        <v>169</v>
      </c>
      <c r="C35" t="s">
        <v>170</v>
      </c>
      <c r="D35" t="s">
        <v>171</v>
      </c>
      <c r="F35" s="13" t="s">
        <v>1142</v>
      </c>
      <c r="G35" t="s">
        <v>33</v>
      </c>
      <c r="H35" t="s">
        <v>172</v>
      </c>
      <c r="I35" t="s">
        <v>173</v>
      </c>
      <c r="J35" t="s">
        <v>46</v>
      </c>
      <c r="K35">
        <v>240</v>
      </c>
      <c r="L35">
        <v>9</v>
      </c>
      <c r="M35">
        <v>1006.74</v>
      </c>
      <c r="S35" t="s">
        <v>1</v>
      </c>
    </row>
    <row r="36" spans="1:19" x14ac:dyDescent="0.25">
      <c r="A36" t="s">
        <v>154</v>
      </c>
      <c r="B36" t="s">
        <v>174</v>
      </c>
      <c r="C36" t="s">
        <v>175</v>
      </c>
      <c r="D36" t="s">
        <v>176</v>
      </c>
      <c r="F36" s="13" t="s">
        <v>1142</v>
      </c>
      <c r="G36" t="s">
        <v>33</v>
      </c>
      <c r="H36" t="s">
        <v>177</v>
      </c>
      <c r="I36" t="s">
        <v>164</v>
      </c>
      <c r="J36" t="s">
        <v>178</v>
      </c>
      <c r="K36">
        <v>12</v>
      </c>
      <c r="L36">
        <v>47</v>
      </c>
      <c r="M36">
        <v>447.44</v>
      </c>
      <c r="S36" t="s">
        <v>1</v>
      </c>
    </row>
    <row r="37" spans="1:19" x14ac:dyDescent="0.25">
      <c r="A37" t="s">
        <v>154</v>
      </c>
      <c r="B37" t="s">
        <v>179</v>
      </c>
      <c r="C37" t="s">
        <v>180</v>
      </c>
      <c r="D37" t="s">
        <v>181</v>
      </c>
      <c r="F37" s="13" t="s">
        <v>1142</v>
      </c>
      <c r="G37" t="s">
        <v>33</v>
      </c>
      <c r="H37" t="s">
        <v>182</v>
      </c>
      <c r="I37" t="s">
        <v>183</v>
      </c>
      <c r="J37" t="s">
        <v>36</v>
      </c>
      <c r="K37">
        <v>1</v>
      </c>
      <c r="L37">
        <v>12</v>
      </c>
      <c r="M37">
        <v>207.48</v>
      </c>
      <c r="S37" t="s">
        <v>1</v>
      </c>
    </row>
    <row r="38" spans="1:19" x14ac:dyDescent="0.25">
      <c r="A38" t="s">
        <v>154</v>
      </c>
      <c r="B38" t="s">
        <v>184</v>
      </c>
      <c r="C38" t="s">
        <v>185</v>
      </c>
      <c r="D38" t="s">
        <v>186</v>
      </c>
      <c r="F38" s="13" t="s">
        <v>1142</v>
      </c>
      <c r="G38" t="s">
        <v>33</v>
      </c>
      <c r="H38" t="s">
        <v>187</v>
      </c>
      <c r="I38" t="s">
        <v>188</v>
      </c>
      <c r="J38" t="s">
        <v>189</v>
      </c>
      <c r="K38">
        <v>12</v>
      </c>
      <c r="L38">
        <v>23</v>
      </c>
      <c r="M38">
        <v>556.83000000000004</v>
      </c>
      <c r="S38" t="s">
        <v>1</v>
      </c>
    </row>
    <row r="39" spans="1:19" x14ac:dyDescent="0.25">
      <c r="A39" t="s">
        <v>154</v>
      </c>
      <c r="B39" t="s">
        <v>190</v>
      </c>
      <c r="C39" t="s">
        <v>191</v>
      </c>
      <c r="D39" t="s">
        <v>192</v>
      </c>
      <c r="F39" s="13" t="s">
        <v>1142</v>
      </c>
      <c r="G39" t="s">
        <v>33</v>
      </c>
      <c r="H39" t="s">
        <v>193</v>
      </c>
      <c r="I39" t="s">
        <v>194</v>
      </c>
      <c r="J39" t="s">
        <v>46</v>
      </c>
      <c r="K39">
        <v>20</v>
      </c>
      <c r="L39">
        <v>2</v>
      </c>
      <c r="M39">
        <v>27.78</v>
      </c>
      <c r="S39" t="s">
        <v>1</v>
      </c>
    </row>
    <row r="40" spans="1:19" x14ac:dyDescent="0.25">
      <c r="A40" t="s">
        <v>154</v>
      </c>
      <c r="B40" t="s">
        <v>195</v>
      </c>
      <c r="C40" t="s">
        <v>196</v>
      </c>
      <c r="D40" t="s">
        <v>197</v>
      </c>
      <c r="F40" s="13" t="s">
        <v>1142</v>
      </c>
      <c r="G40" t="s">
        <v>33</v>
      </c>
      <c r="H40" t="s">
        <v>198</v>
      </c>
      <c r="I40" t="s">
        <v>194</v>
      </c>
      <c r="J40" t="s">
        <v>46</v>
      </c>
      <c r="K40">
        <v>60</v>
      </c>
      <c r="L40">
        <v>1</v>
      </c>
      <c r="M40">
        <v>14.8</v>
      </c>
      <c r="S40" t="s">
        <v>1</v>
      </c>
    </row>
    <row r="41" spans="1:19" x14ac:dyDescent="0.25">
      <c r="A41" t="s">
        <v>154</v>
      </c>
      <c r="B41" t="s">
        <v>199</v>
      </c>
      <c r="C41" t="s">
        <v>200</v>
      </c>
      <c r="D41" t="s">
        <v>201</v>
      </c>
      <c r="F41" s="13" t="s">
        <v>1142</v>
      </c>
      <c r="G41" t="s">
        <v>33</v>
      </c>
      <c r="H41" t="s">
        <v>202</v>
      </c>
      <c r="I41" t="s">
        <v>194</v>
      </c>
      <c r="J41" t="s">
        <v>46</v>
      </c>
      <c r="K41">
        <v>20</v>
      </c>
      <c r="L41">
        <v>1</v>
      </c>
      <c r="M41">
        <v>44.23</v>
      </c>
      <c r="S41" t="s">
        <v>1</v>
      </c>
    </row>
    <row r="42" spans="1:19" x14ac:dyDescent="0.25">
      <c r="A42" t="s">
        <v>154</v>
      </c>
      <c r="B42" t="s">
        <v>203</v>
      </c>
      <c r="C42" t="s">
        <v>204</v>
      </c>
      <c r="D42" t="s">
        <v>205</v>
      </c>
      <c r="F42" s="13" t="s">
        <v>1142</v>
      </c>
      <c r="G42" t="s">
        <v>33</v>
      </c>
      <c r="H42" t="s">
        <v>206</v>
      </c>
      <c r="I42" t="s">
        <v>194</v>
      </c>
      <c r="J42" t="s">
        <v>207</v>
      </c>
      <c r="K42">
        <v>10</v>
      </c>
      <c r="L42">
        <v>6</v>
      </c>
      <c r="M42">
        <v>201.66</v>
      </c>
      <c r="S42" t="s">
        <v>1</v>
      </c>
    </row>
    <row r="43" spans="1:19" x14ac:dyDescent="0.25">
      <c r="A43" t="s">
        <v>154</v>
      </c>
      <c r="B43" t="s">
        <v>208</v>
      </c>
      <c r="C43" t="s">
        <v>209</v>
      </c>
      <c r="D43" t="s">
        <v>210</v>
      </c>
      <c r="F43" s="13" t="s">
        <v>1140</v>
      </c>
      <c r="G43" t="s">
        <v>33</v>
      </c>
      <c r="H43" t="s">
        <v>211</v>
      </c>
      <c r="I43" t="s">
        <v>194</v>
      </c>
      <c r="J43" t="s">
        <v>36</v>
      </c>
      <c r="K43">
        <v>1</v>
      </c>
      <c r="L43">
        <v>42</v>
      </c>
      <c r="M43">
        <v>901.68</v>
      </c>
      <c r="S43" t="s">
        <v>1</v>
      </c>
    </row>
    <row r="44" spans="1:19" x14ac:dyDescent="0.25">
      <c r="A44" t="s">
        <v>154</v>
      </c>
      <c r="B44" t="s">
        <v>212</v>
      </c>
      <c r="C44" t="s">
        <v>213</v>
      </c>
      <c r="D44" t="s">
        <v>214</v>
      </c>
      <c r="F44" s="13" t="s">
        <v>1140</v>
      </c>
      <c r="G44" t="s">
        <v>33</v>
      </c>
      <c r="H44" t="s">
        <v>215</v>
      </c>
      <c r="I44" t="s">
        <v>216</v>
      </c>
      <c r="J44" t="s">
        <v>36</v>
      </c>
      <c r="K44">
        <v>1</v>
      </c>
      <c r="L44">
        <v>20</v>
      </c>
      <c r="M44">
        <v>46.4</v>
      </c>
      <c r="S44" t="s">
        <v>1</v>
      </c>
    </row>
    <row r="45" spans="1:19" x14ac:dyDescent="0.25">
      <c r="A45" t="s">
        <v>154</v>
      </c>
      <c r="B45" t="s">
        <v>217</v>
      </c>
      <c r="C45" t="s">
        <v>218</v>
      </c>
      <c r="D45" t="s">
        <v>219</v>
      </c>
      <c r="F45" s="13" t="s">
        <v>1140</v>
      </c>
      <c r="G45" t="s">
        <v>33</v>
      </c>
      <c r="H45" t="s">
        <v>220</v>
      </c>
      <c r="I45" t="s">
        <v>188</v>
      </c>
      <c r="J45" t="s">
        <v>36</v>
      </c>
      <c r="K45">
        <v>1</v>
      </c>
      <c r="L45">
        <v>5</v>
      </c>
      <c r="M45">
        <v>51.15</v>
      </c>
      <c r="S45" t="s">
        <v>1</v>
      </c>
    </row>
    <row r="46" spans="1:19" x14ac:dyDescent="0.25">
      <c r="A46" t="s">
        <v>154</v>
      </c>
      <c r="B46" t="s">
        <v>221</v>
      </c>
      <c r="C46" t="s">
        <v>222</v>
      </c>
      <c r="D46" t="s">
        <v>223</v>
      </c>
      <c r="F46" s="13" t="s">
        <v>1140</v>
      </c>
      <c r="G46" t="s">
        <v>33</v>
      </c>
      <c r="H46" t="s">
        <v>224</v>
      </c>
      <c r="I46" t="s">
        <v>188</v>
      </c>
      <c r="J46" t="s">
        <v>36</v>
      </c>
      <c r="K46">
        <v>1</v>
      </c>
      <c r="L46">
        <v>5</v>
      </c>
      <c r="M46">
        <v>43.3</v>
      </c>
      <c r="S46" t="s">
        <v>1</v>
      </c>
    </row>
    <row r="47" spans="1:19" x14ac:dyDescent="0.25">
      <c r="A47" t="s">
        <v>154</v>
      </c>
      <c r="B47" t="s">
        <v>225</v>
      </c>
      <c r="C47" t="s">
        <v>226</v>
      </c>
      <c r="D47" t="s">
        <v>227</v>
      </c>
      <c r="F47" s="13" t="s">
        <v>1140</v>
      </c>
      <c r="G47" t="s">
        <v>33</v>
      </c>
      <c r="H47" t="s">
        <v>228</v>
      </c>
      <c r="I47" t="s">
        <v>229</v>
      </c>
      <c r="J47" t="s">
        <v>36</v>
      </c>
      <c r="K47">
        <v>1</v>
      </c>
      <c r="L47">
        <v>12</v>
      </c>
      <c r="M47">
        <v>179.76000000000002</v>
      </c>
      <c r="S47" t="s">
        <v>1</v>
      </c>
    </row>
    <row r="48" spans="1:19" x14ac:dyDescent="0.25">
      <c r="A48" t="s">
        <v>154</v>
      </c>
      <c r="B48" t="s">
        <v>230</v>
      </c>
      <c r="C48" t="s">
        <v>231</v>
      </c>
      <c r="D48" t="s">
        <v>232</v>
      </c>
      <c r="F48" s="13" t="s">
        <v>1140</v>
      </c>
      <c r="G48" t="s">
        <v>33</v>
      </c>
      <c r="H48" t="s">
        <v>233</v>
      </c>
      <c r="I48" t="s">
        <v>229</v>
      </c>
      <c r="J48" t="s">
        <v>36</v>
      </c>
      <c r="K48">
        <v>1</v>
      </c>
      <c r="L48">
        <v>10</v>
      </c>
      <c r="M48">
        <v>213.1</v>
      </c>
      <c r="S48" t="s">
        <v>1</v>
      </c>
    </row>
    <row r="49" spans="1:19" x14ac:dyDescent="0.25">
      <c r="A49" t="s">
        <v>154</v>
      </c>
      <c r="B49" t="s">
        <v>234</v>
      </c>
      <c r="C49" t="s">
        <v>235</v>
      </c>
      <c r="D49" t="s">
        <v>236</v>
      </c>
      <c r="F49" s="13" t="s">
        <v>1140</v>
      </c>
      <c r="G49" t="s">
        <v>33</v>
      </c>
      <c r="H49" t="s">
        <v>237</v>
      </c>
      <c r="I49" t="s">
        <v>229</v>
      </c>
      <c r="J49" t="s">
        <v>238</v>
      </c>
      <c r="K49">
        <v>10</v>
      </c>
      <c r="L49">
        <v>5</v>
      </c>
      <c r="M49">
        <v>44</v>
      </c>
      <c r="S49" t="s">
        <v>1</v>
      </c>
    </row>
    <row r="50" spans="1:19" x14ac:dyDescent="0.25">
      <c r="A50" t="s">
        <v>154</v>
      </c>
      <c r="B50" t="s">
        <v>239</v>
      </c>
      <c r="C50" t="s">
        <v>240</v>
      </c>
      <c r="D50" t="s">
        <v>241</v>
      </c>
      <c r="F50" s="13" t="s">
        <v>1140</v>
      </c>
      <c r="G50" t="s">
        <v>33</v>
      </c>
      <c r="H50" t="s">
        <v>242</v>
      </c>
      <c r="I50" t="s">
        <v>243</v>
      </c>
      <c r="J50" t="s">
        <v>36</v>
      </c>
      <c r="K50">
        <v>1</v>
      </c>
      <c r="L50">
        <v>2</v>
      </c>
      <c r="M50">
        <v>20.02</v>
      </c>
      <c r="S50" t="s">
        <v>1</v>
      </c>
    </row>
    <row r="51" spans="1:19" x14ac:dyDescent="0.25">
      <c r="A51" t="s">
        <v>154</v>
      </c>
      <c r="B51" t="s">
        <v>244</v>
      </c>
      <c r="C51" t="s">
        <v>245</v>
      </c>
      <c r="D51" t="s">
        <v>241</v>
      </c>
      <c r="F51" s="13" t="s">
        <v>1140</v>
      </c>
      <c r="G51" t="s">
        <v>33</v>
      </c>
      <c r="H51" t="s">
        <v>246</v>
      </c>
      <c r="I51" t="s">
        <v>243</v>
      </c>
      <c r="J51" t="s">
        <v>36</v>
      </c>
      <c r="K51">
        <v>1</v>
      </c>
      <c r="L51">
        <v>1</v>
      </c>
      <c r="M51">
        <v>19.07</v>
      </c>
      <c r="S51" t="s">
        <v>1</v>
      </c>
    </row>
    <row r="52" spans="1:19" x14ac:dyDescent="0.25">
      <c r="A52" t="s">
        <v>154</v>
      </c>
      <c r="B52" t="s">
        <v>247</v>
      </c>
      <c r="C52" t="s">
        <v>248</v>
      </c>
      <c r="D52" t="s">
        <v>249</v>
      </c>
      <c r="F52" s="13" t="s">
        <v>1140</v>
      </c>
      <c r="G52" t="s">
        <v>33</v>
      </c>
      <c r="H52" t="s">
        <v>250</v>
      </c>
      <c r="I52" t="s">
        <v>164</v>
      </c>
      <c r="J52" t="s">
        <v>36</v>
      </c>
      <c r="K52">
        <v>1</v>
      </c>
      <c r="L52">
        <v>5</v>
      </c>
      <c r="M52">
        <v>40</v>
      </c>
      <c r="S52" t="s">
        <v>1</v>
      </c>
    </row>
    <row r="53" spans="1:19" x14ac:dyDescent="0.25">
      <c r="A53" t="s">
        <v>154</v>
      </c>
      <c r="B53" t="s">
        <v>251</v>
      </c>
      <c r="C53" t="s">
        <v>252</v>
      </c>
      <c r="D53" t="s">
        <v>253</v>
      </c>
      <c r="F53" s="13" t="s">
        <v>1140</v>
      </c>
      <c r="G53" t="s">
        <v>33</v>
      </c>
      <c r="H53" t="s">
        <v>254</v>
      </c>
      <c r="I53" t="s">
        <v>216</v>
      </c>
      <c r="J53" t="s">
        <v>36</v>
      </c>
      <c r="K53">
        <v>1</v>
      </c>
      <c r="L53">
        <v>12</v>
      </c>
      <c r="M53">
        <v>40.520000000000003</v>
      </c>
      <c r="S53" t="s">
        <v>1</v>
      </c>
    </row>
    <row r="54" spans="1:19" x14ac:dyDescent="0.25">
      <c r="A54" t="s">
        <v>154</v>
      </c>
      <c r="B54" t="s">
        <v>255</v>
      </c>
      <c r="C54" t="s">
        <v>256</v>
      </c>
      <c r="D54" t="s">
        <v>241</v>
      </c>
      <c r="F54" s="13" t="s">
        <v>1140</v>
      </c>
      <c r="G54" t="s">
        <v>33</v>
      </c>
      <c r="H54" t="s">
        <v>257</v>
      </c>
      <c r="I54" t="s">
        <v>243</v>
      </c>
      <c r="J54" t="s">
        <v>36</v>
      </c>
      <c r="K54">
        <v>1</v>
      </c>
      <c r="L54">
        <v>10</v>
      </c>
      <c r="M54">
        <v>25.2</v>
      </c>
      <c r="S54" t="s">
        <v>1</v>
      </c>
    </row>
    <row r="55" spans="1:19" x14ac:dyDescent="0.25">
      <c r="A55" t="s">
        <v>154</v>
      </c>
      <c r="B55" t="s">
        <v>258</v>
      </c>
      <c r="C55" t="s">
        <v>259</v>
      </c>
      <c r="D55" t="s">
        <v>260</v>
      </c>
      <c r="F55" s="13" t="s">
        <v>1140</v>
      </c>
      <c r="G55" t="s">
        <v>33</v>
      </c>
      <c r="H55" t="s">
        <v>261</v>
      </c>
      <c r="I55" t="s">
        <v>164</v>
      </c>
      <c r="J55" t="s">
        <v>36</v>
      </c>
      <c r="K55">
        <v>1</v>
      </c>
      <c r="L55">
        <v>22</v>
      </c>
      <c r="M55">
        <v>174.68</v>
      </c>
      <c r="S55" t="s">
        <v>1</v>
      </c>
    </row>
    <row r="56" spans="1:19" x14ac:dyDescent="0.25">
      <c r="A56" t="s">
        <v>154</v>
      </c>
      <c r="B56" t="s">
        <v>262</v>
      </c>
      <c r="C56" t="s">
        <v>263</v>
      </c>
      <c r="D56" t="s">
        <v>264</v>
      </c>
      <c r="F56" s="13" t="s">
        <v>1140</v>
      </c>
      <c r="G56" t="s">
        <v>33</v>
      </c>
      <c r="H56" t="s">
        <v>265</v>
      </c>
      <c r="I56" t="s">
        <v>266</v>
      </c>
      <c r="J56" t="s">
        <v>36</v>
      </c>
      <c r="K56">
        <v>1</v>
      </c>
      <c r="L56">
        <v>56</v>
      </c>
      <c r="M56">
        <v>558.88</v>
      </c>
      <c r="S56" t="s">
        <v>1</v>
      </c>
    </row>
    <row r="57" spans="1:19" x14ac:dyDescent="0.25">
      <c r="A57" t="s">
        <v>154</v>
      </c>
      <c r="B57" t="s">
        <v>267</v>
      </c>
      <c r="C57" t="s">
        <v>268</v>
      </c>
      <c r="D57" t="s">
        <v>269</v>
      </c>
      <c r="F57" s="13" t="s">
        <v>1140</v>
      </c>
      <c r="G57" t="s">
        <v>33</v>
      </c>
      <c r="H57" t="s">
        <v>270</v>
      </c>
      <c r="I57" t="s">
        <v>243</v>
      </c>
      <c r="J57" t="s">
        <v>36</v>
      </c>
      <c r="K57">
        <v>1</v>
      </c>
      <c r="L57">
        <v>58</v>
      </c>
      <c r="M57">
        <v>337.84</v>
      </c>
      <c r="S57" t="s">
        <v>1</v>
      </c>
    </row>
    <row r="58" spans="1:19" x14ac:dyDescent="0.25">
      <c r="A58" t="s">
        <v>154</v>
      </c>
      <c r="B58" t="s">
        <v>271</v>
      </c>
      <c r="C58" t="s">
        <v>272</v>
      </c>
      <c r="D58" t="s">
        <v>273</v>
      </c>
      <c r="F58" s="13" t="s">
        <v>1140</v>
      </c>
      <c r="G58" t="s">
        <v>33</v>
      </c>
      <c r="H58" t="s">
        <v>274</v>
      </c>
      <c r="I58" t="s">
        <v>164</v>
      </c>
      <c r="J58" t="s">
        <v>36</v>
      </c>
      <c r="K58">
        <v>1</v>
      </c>
      <c r="L58">
        <v>158</v>
      </c>
      <c r="M58">
        <v>1049.76</v>
      </c>
      <c r="S58" t="s">
        <v>1</v>
      </c>
    </row>
    <row r="59" spans="1:19" x14ac:dyDescent="0.25">
      <c r="A59" t="s">
        <v>154</v>
      </c>
      <c r="B59" t="s">
        <v>275</v>
      </c>
      <c r="C59" t="s">
        <v>276</v>
      </c>
      <c r="D59" t="s">
        <v>277</v>
      </c>
      <c r="F59" s="13" t="s">
        <v>1140</v>
      </c>
      <c r="G59" t="s">
        <v>33</v>
      </c>
      <c r="H59" t="s">
        <v>278</v>
      </c>
      <c r="I59" t="s">
        <v>164</v>
      </c>
      <c r="J59" t="s">
        <v>36</v>
      </c>
      <c r="K59">
        <v>1</v>
      </c>
      <c r="L59">
        <v>6</v>
      </c>
      <c r="M59">
        <v>50.34</v>
      </c>
      <c r="S59" t="s">
        <v>1</v>
      </c>
    </row>
    <row r="60" spans="1:19" x14ac:dyDescent="0.25">
      <c r="A60" t="s">
        <v>154</v>
      </c>
      <c r="B60" t="s">
        <v>279</v>
      </c>
      <c r="C60" t="s">
        <v>280</v>
      </c>
      <c r="D60" t="s">
        <v>277</v>
      </c>
      <c r="F60" s="13" t="s">
        <v>1140</v>
      </c>
      <c r="G60" t="s">
        <v>33</v>
      </c>
      <c r="H60" t="s">
        <v>281</v>
      </c>
      <c r="I60" t="s">
        <v>164</v>
      </c>
      <c r="J60" t="s">
        <v>36</v>
      </c>
      <c r="K60">
        <v>1</v>
      </c>
      <c r="L60">
        <v>6</v>
      </c>
      <c r="M60">
        <v>65.040000000000006</v>
      </c>
      <c r="S60" t="s">
        <v>1</v>
      </c>
    </row>
    <row r="61" spans="1:19" x14ac:dyDescent="0.25">
      <c r="A61" t="s">
        <v>154</v>
      </c>
      <c r="B61" t="s">
        <v>282</v>
      </c>
      <c r="C61" t="s">
        <v>283</v>
      </c>
      <c r="D61" t="s">
        <v>277</v>
      </c>
      <c r="F61" s="13" t="s">
        <v>1140</v>
      </c>
      <c r="G61" t="s">
        <v>33</v>
      </c>
      <c r="H61" t="s">
        <v>284</v>
      </c>
      <c r="I61" t="s">
        <v>164</v>
      </c>
      <c r="J61" t="s">
        <v>36</v>
      </c>
      <c r="K61">
        <v>1</v>
      </c>
      <c r="L61">
        <v>4</v>
      </c>
      <c r="M61">
        <v>33.56</v>
      </c>
      <c r="S61" t="s">
        <v>1</v>
      </c>
    </row>
    <row r="62" spans="1:19" x14ac:dyDescent="0.25">
      <c r="A62" t="s">
        <v>154</v>
      </c>
      <c r="B62" t="s">
        <v>285</v>
      </c>
      <c r="C62" t="s">
        <v>286</v>
      </c>
      <c r="D62" t="s">
        <v>277</v>
      </c>
      <c r="F62" s="13" t="s">
        <v>1140</v>
      </c>
      <c r="G62" t="s">
        <v>33</v>
      </c>
      <c r="H62" t="s">
        <v>287</v>
      </c>
      <c r="I62" t="s">
        <v>164</v>
      </c>
      <c r="J62" t="s">
        <v>36</v>
      </c>
      <c r="K62">
        <v>1</v>
      </c>
      <c r="L62">
        <v>4</v>
      </c>
      <c r="M62">
        <v>43.36</v>
      </c>
      <c r="S62" t="s">
        <v>1</v>
      </c>
    </row>
    <row r="63" spans="1:19" x14ac:dyDescent="0.25">
      <c r="A63" t="s">
        <v>154</v>
      </c>
      <c r="B63" t="s">
        <v>288</v>
      </c>
      <c r="C63" t="s">
        <v>289</v>
      </c>
      <c r="D63" t="s">
        <v>290</v>
      </c>
      <c r="F63" s="13" t="s">
        <v>1140</v>
      </c>
      <c r="G63" t="s">
        <v>33</v>
      </c>
      <c r="H63" t="s">
        <v>291</v>
      </c>
      <c r="I63" t="s">
        <v>243</v>
      </c>
      <c r="J63" t="s">
        <v>36</v>
      </c>
      <c r="K63">
        <v>1</v>
      </c>
      <c r="L63">
        <v>10</v>
      </c>
      <c r="M63">
        <v>43.8</v>
      </c>
      <c r="S63" t="s">
        <v>1</v>
      </c>
    </row>
    <row r="64" spans="1:19" x14ac:dyDescent="0.25">
      <c r="A64" t="s">
        <v>154</v>
      </c>
      <c r="B64" t="s">
        <v>292</v>
      </c>
      <c r="C64" t="s">
        <v>293</v>
      </c>
      <c r="D64" t="s">
        <v>294</v>
      </c>
      <c r="F64" s="13" t="s">
        <v>1140</v>
      </c>
      <c r="G64" t="s">
        <v>33</v>
      </c>
      <c r="H64" t="s">
        <v>295</v>
      </c>
      <c r="I64" t="s">
        <v>296</v>
      </c>
      <c r="J64" t="s">
        <v>36</v>
      </c>
      <c r="K64">
        <v>1</v>
      </c>
      <c r="L64">
        <v>12</v>
      </c>
      <c r="M64">
        <v>188.76</v>
      </c>
      <c r="S64" t="s">
        <v>1</v>
      </c>
    </row>
    <row r="65" spans="1:19" x14ac:dyDescent="0.25">
      <c r="A65" t="s">
        <v>154</v>
      </c>
      <c r="B65" t="s">
        <v>297</v>
      </c>
      <c r="C65" t="s">
        <v>298</v>
      </c>
      <c r="D65" t="s">
        <v>299</v>
      </c>
      <c r="F65" s="13" t="s">
        <v>1140</v>
      </c>
      <c r="G65" t="s">
        <v>33</v>
      </c>
      <c r="H65" t="s">
        <v>300</v>
      </c>
      <c r="I65" t="s">
        <v>301</v>
      </c>
      <c r="J65" t="s">
        <v>36</v>
      </c>
      <c r="K65">
        <v>1</v>
      </c>
      <c r="L65">
        <v>10</v>
      </c>
      <c r="M65">
        <v>108</v>
      </c>
      <c r="S65" t="s">
        <v>1</v>
      </c>
    </row>
    <row r="66" spans="1:19" x14ac:dyDescent="0.25">
      <c r="A66" t="s">
        <v>154</v>
      </c>
      <c r="B66" t="s">
        <v>302</v>
      </c>
      <c r="C66" t="s">
        <v>303</v>
      </c>
      <c r="D66" t="s">
        <v>304</v>
      </c>
      <c r="F66" s="13" t="s">
        <v>1140</v>
      </c>
      <c r="G66" t="s">
        <v>33</v>
      </c>
      <c r="H66" t="s">
        <v>305</v>
      </c>
      <c r="I66" t="s">
        <v>183</v>
      </c>
      <c r="J66" t="s">
        <v>36</v>
      </c>
      <c r="K66">
        <v>1</v>
      </c>
      <c r="L66">
        <v>67</v>
      </c>
      <c r="M66">
        <v>3294.97</v>
      </c>
      <c r="S66" t="s">
        <v>1</v>
      </c>
    </row>
    <row r="67" spans="1:19" x14ac:dyDescent="0.25">
      <c r="A67" t="s">
        <v>154</v>
      </c>
      <c r="B67" t="s">
        <v>306</v>
      </c>
      <c r="C67" t="s">
        <v>307</v>
      </c>
      <c r="D67" t="s">
        <v>308</v>
      </c>
      <c r="F67" s="13" t="s">
        <v>1140</v>
      </c>
      <c r="G67" t="s">
        <v>33</v>
      </c>
      <c r="H67" t="s">
        <v>309</v>
      </c>
      <c r="I67" t="s">
        <v>229</v>
      </c>
      <c r="J67" t="s">
        <v>36</v>
      </c>
      <c r="K67">
        <v>1</v>
      </c>
      <c r="L67">
        <v>18</v>
      </c>
      <c r="M67">
        <v>632.84</v>
      </c>
      <c r="S67" t="s">
        <v>1</v>
      </c>
    </row>
    <row r="68" spans="1:19" x14ac:dyDescent="0.25">
      <c r="A68" t="s">
        <v>154</v>
      </c>
      <c r="B68" t="s">
        <v>310</v>
      </c>
      <c r="C68" t="s">
        <v>311</v>
      </c>
      <c r="D68" t="s">
        <v>312</v>
      </c>
      <c r="F68" s="13" t="s">
        <v>1140</v>
      </c>
      <c r="G68" t="s">
        <v>33</v>
      </c>
      <c r="H68" t="s">
        <v>313</v>
      </c>
      <c r="I68" t="s">
        <v>229</v>
      </c>
      <c r="J68" t="s">
        <v>36</v>
      </c>
      <c r="K68">
        <v>1</v>
      </c>
      <c r="L68">
        <v>1</v>
      </c>
      <c r="M68">
        <v>16.11</v>
      </c>
      <c r="S68" t="s">
        <v>1</v>
      </c>
    </row>
    <row r="69" spans="1:19" x14ac:dyDescent="0.25">
      <c r="A69" t="s">
        <v>154</v>
      </c>
      <c r="B69" t="s">
        <v>314</v>
      </c>
      <c r="C69" t="s">
        <v>315</v>
      </c>
      <c r="D69" t="s">
        <v>316</v>
      </c>
      <c r="F69" s="13" t="s">
        <v>1140</v>
      </c>
      <c r="G69" t="s">
        <v>33</v>
      </c>
      <c r="H69" t="s">
        <v>317</v>
      </c>
      <c r="I69" t="s">
        <v>229</v>
      </c>
      <c r="J69" t="s">
        <v>36</v>
      </c>
      <c r="K69">
        <v>1</v>
      </c>
      <c r="L69">
        <v>1</v>
      </c>
      <c r="M69">
        <v>18.03</v>
      </c>
      <c r="S69" t="s">
        <v>1</v>
      </c>
    </row>
    <row r="70" spans="1:19" x14ac:dyDescent="0.25">
      <c r="A70" t="s">
        <v>154</v>
      </c>
      <c r="B70" t="s">
        <v>318</v>
      </c>
      <c r="C70" t="s">
        <v>319</v>
      </c>
      <c r="D70" t="s">
        <v>320</v>
      </c>
      <c r="F70" s="13" t="s">
        <v>1140</v>
      </c>
      <c r="G70" t="s">
        <v>33</v>
      </c>
      <c r="H70" t="s">
        <v>321</v>
      </c>
      <c r="I70" t="s">
        <v>229</v>
      </c>
      <c r="J70" t="s">
        <v>36</v>
      </c>
      <c r="K70">
        <v>1</v>
      </c>
      <c r="L70">
        <v>35</v>
      </c>
      <c r="M70">
        <v>1129.0999999999999</v>
      </c>
      <c r="S70" t="s">
        <v>1</v>
      </c>
    </row>
    <row r="71" spans="1:19" x14ac:dyDescent="0.25">
      <c r="A71" t="s">
        <v>154</v>
      </c>
      <c r="B71" t="s">
        <v>322</v>
      </c>
      <c r="C71" t="s">
        <v>323</v>
      </c>
      <c r="D71" t="s">
        <v>324</v>
      </c>
      <c r="F71" s="13" t="s">
        <v>1142</v>
      </c>
      <c r="G71" t="s">
        <v>33</v>
      </c>
      <c r="H71" t="s">
        <v>325</v>
      </c>
      <c r="I71" t="s">
        <v>194</v>
      </c>
      <c r="J71" t="s">
        <v>46</v>
      </c>
      <c r="K71">
        <v>5</v>
      </c>
      <c r="L71">
        <v>4</v>
      </c>
      <c r="M71">
        <v>37.08</v>
      </c>
      <c r="S71" t="s">
        <v>1</v>
      </c>
    </row>
    <row r="72" spans="1:19" x14ac:dyDescent="0.25">
      <c r="A72" t="s">
        <v>154</v>
      </c>
      <c r="B72" t="s">
        <v>326</v>
      </c>
      <c r="C72" t="s">
        <v>327</v>
      </c>
      <c r="D72" t="s">
        <v>328</v>
      </c>
      <c r="F72" s="13" t="s">
        <v>1142</v>
      </c>
      <c r="G72" t="s">
        <v>33</v>
      </c>
      <c r="H72" t="s">
        <v>329</v>
      </c>
      <c r="I72" t="s">
        <v>194</v>
      </c>
      <c r="J72" t="s">
        <v>46</v>
      </c>
      <c r="K72">
        <v>5</v>
      </c>
      <c r="L72">
        <v>4</v>
      </c>
      <c r="M72">
        <v>61.76</v>
      </c>
      <c r="S72" t="s">
        <v>1</v>
      </c>
    </row>
    <row r="73" spans="1:19" x14ac:dyDescent="0.25">
      <c r="A73" t="s">
        <v>154</v>
      </c>
      <c r="B73" t="s">
        <v>330</v>
      </c>
      <c r="C73" t="s">
        <v>331</v>
      </c>
      <c r="D73" t="s">
        <v>332</v>
      </c>
      <c r="F73" s="13" t="s">
        <v>1142</v>
      </c>
      <c r="G73" t="s">
        <v>33</v>
      </c>
      <c r="H73" t="s">
        <v>333</v>
      </c>
      <c r="I73" t="s">
        <v>194</v>
      </c>
      <c r="J73" t="s">
        <v>46</v>
      </c>
      <c r="K73">
        <v>5</v>
      </c>
      <c r="L73">
        <v>1</v>
      </c>
      <c r="M73">
        <v>15.73</v>
      </c>
      <c r="S73" t="s">
        <v>1</v>
      </c>
    </row>
    <row r="74" spans="1:19" x14ac:dyDescent="0.25">
      <c r="A74" t="s">
        <v>154</v>
      </c>
      <c r="B74" t="s">
        <v>334</v>
      </c>
      <c r="C74" t="s">
        <v>335</v>
      </c>
      <c r="D74" t="s">
        <v>336</v>
      </c>
      <c r="F74" s="13" t="s">
        <v>1142</v>
      </c>
      <c r="G74" t="s">
        <v>33</v>
      </c>
      <c r="H74" t="s">
        <v>337</v>
      </c>
      <c r="I74" t="s">
        <v>194</v>
      </c>
      <c r="J74" t="s">
        <v>46</v>
      </c>
      <c r="K74">
        <v>5</v>
      </c>
      <c r="L74">
        <v>11</v>
      </c>
      <c r="M74">
        <v>177.76</v>
      </c>
      <c r="S74" t="s">
        <v>1</v>
      </c>
    </row>
    <row r="75" spans="1:19" x14ac:dyDescent="0.25">
      <c r="A75" t="s">
        <v>154</v>
      </c>
      <c r="B75" t="s">
        <v>338</v>
      </c>
      <c r="C75" t="s">
        <v>339</v>
      </c>
      <c r="D75" t="s">
        <v>324</v>
      </c>
      <c r="F75" s="13" t="s">
        <v>1142</v>
      </c>
      <c r="G75" t="s">
        <v>33</v>
      </c>
      <c r="H75" t="s">
        <v>340</v>
      </c>
      <c r="I75" t="s">
        <v>194</v>
      </c>
      <c r="J75" t="s">
        <v>46</v>
      </c>
      <c r="K75">
        <v>5</v>
      </c>
      <c r="L75">
        <v>7</v>
      </c>
      <c r="M75">
        <v>110.11</v>
      </c>
      <c r="S75" t="s">
        <v>1</v>
      </c>
    </row>
    <row r="76" spans="1:19" x14ac:dyDescent="0.25">
      <c r="A76" t="s">
        <v>154</v>
      </c>
      <c r="B76" t="s">
        <v>341</v>
      </c>
      <c r="C76" t="s">
        <v>342</v>
      </c>
      <c r="D76" t="s">
        <v>343</v>
      </c>
      <c r="F76" s="13" t="s">
        <v>1142</v>
      </c>
      <c r="G76" t="s">
        <v>33</v>
      </c>
      <c r="H76" t="s">
        <v>344</v>
      </c>
      <c r="I76" t="s">
        <v>194</v>
      </c>
      <c r="J76" t="s">
        <v>46</v>
      </c>
      <c r="K76">
        <v>5</v>
      </c>
      <c r="L76">
        <v>8</v>
      </c>
      <c r="M76">
        <v>522.64</v>
      </c>
      <c r="S76" t="s">
        <v>1</v>
      </c>
    </row>
    <row r="77" spans="1:19" x14ac:dyDescent="0.25">
      <c r="A77" t="s">
        <v>154</v>
      </c>
      <c r="B77" t="s">
        <v>345</v>
      </c>
      <c r="C77" t="s">
        <v>346</v>
      </c>
      <c r="D77" t="s">
        <v>347</v>
      </c>
      <c r="F77" s="13" t="s">
        <v>1142</v>
      </c>
      <c r="G77" t="s">
        <v>33</v>
      </c>
      <c r="H77" t="s">
        <v>348</v>
      </c>
      <c r="I77" t="s">
        <v>194</v>
      </c>
      <c r="J77" t="s">
        <v>46</v>
      </c>
      <c r="K77">
        <v>5</v>
      </c>
      <c r="L77">
        <v>4</v>
      </c>
      <c r="M77">
        <v>139.36000000000001</v>
      </c>
      <c r="S77" t="s">
        <v>1</v>
      </c>
    </row>
    <row r="78" spans="1:19" x14ac:dyDescent="0.25">
      <c r="A78" t="s">
        <v>154</v>
      </c>
      <c r="B78" t="s">
        <v>349</v>
      </c>
      <c r="C78" t="s">
        <v>350</v>
      </c>
      <c r="D78" t="s">
        <v>351</v>
      </c>
      <c r="F78" s="13" t="s">
        <v>1142</v>
      </c>
      <c r="G78" t="s">
        <v>33</v>
      </c>
      <c r="H78" t="s">
        <v>352</v>
      </c>
      <c r="I78" t="s">
        <v>194</v>
      </c>
      <c r="J78" t="s">
        <v>46</v>
      </c>
      <c r="K78">
        <v>5</v>
      </c>
      <c r="L78">
        <v>3</v>
      </c>
      <c r="M78">
        <v>106.95</v>
      </c>
      <c r="S78" t="s">
        <v>1</v>
      </c>
    </row>
    <row r="79" spans="1:19" x14ac:dyDescent="0.25">
      <c r="A79" t="s">
        <v>154</v>
      </c>
      <c r="B79" t="s">
        <v>353</v>
      </c>
      <c r="C79" t="s">
        <v>354</v>
      </c>
      <c r="D79" t="s">
        <v>355</v>
      </c>
      <c r="F79" s="13" t="s">
        <v>1142</v>
      </c>
      <c r="G79" t="s">
        <v>33</v>
      </c>
      <c r="H79" t="s">
        <v>356</v>
      </c>
      <c r="I79" t="s">
        <v>357</v>
      </c>
      <c r="J79" t="s">
        <v>46</v>
      </c>
      <c r="K79">
        <v>5</v>
      </c>
      <c r="L79">
        <v>1</v>
      </c>
      <c r="M79">
        <v>29.79</v>
      </c>
      <c r="S79" t="s">
        <v>1</v>
      </c>
    </row>
    <row r="80" spans="1:19" x14ac:dyDescent="0.25">
      <c r="A80" t="s">
        <v>154</v>
      </c>
      <c r="B80" t="s">
        <v>358</v>
      </c>
      <c r="C80" t="s">
        <v>359</v>
      </c>
      <c r="D80" t="s">
        <v>360</v>
      </c>
      <c r="F80" s="13" t="s">
        <v>1142</v>
      </c>
      <c r="G80" t="s">
        <v>33</v>
      </c>
      <c r="H80" t="s">
        <v>361</v>
      </c>
      <c r="I80" t="s">
        <v>194</v>
      </c>
      <c r="J80" t="s">
        <v>46</v>
      </c>
      <c r="K80">
        <v>10</v>
      </c>
      <c r="L80">
        <v>3</v>
      </c>
      <c r="M80">
        <v>420.63</v>
      </c>
      <c r="S80" t="s">
        <v>1</v>
      </c>
    </row>
    <row r="81" spans="1:19" x14ac:dyDescent="0.25">
      <c r="A81" t="s">
        <v>154</v>
      </c>
      <c r="B81" t="s">
        <v>362</v>
      </c>
      <c r="C81" t="s">
        <v>363</v>
      </c>
      <c r="D81" t="s">
        <v>364</v>
      </c>
      <c r="F81" s="13" t="s">
        <v>1140</v>
      </c>
      <c r="G81" t="s">
        <v>33</v>
      </c>
      <c r="H81" t="s">
        <v>365</v>
      </c>
      <c r="I81" t="s">
        <v>183</v>
      </c>
      <c r="J81" t="s">
        <v>36</v>
      </c>
      <c r="K81">
        <v>1</v>
      </c>
      <c r="L81">
        <v>1</v>
      </c>
      <c r="M81">
        <v>389.08</v>
      </c>
      <c r="S81" t="s">
        <v>1</v>
      </c>
    </row>
    <row r="82" spans="1:19" x14ac:dyDescent="0.25">
      <c r="A82" t="s">
        <v>154</v>
      </c>
      <c r="B82" t="s">
        <v>366</v>
      </c>
      <c r="C82" t="s">
        <v>367</v>
      </c>
      <c r="D82" t="s">
        <v>368</v>
      </c>
      <c r="F82" s="13" t="s">
        <v>1140</v>
      </c>
      <c r="G82" t="s">
        <v>33</v>
      </c>
      <c r="H82" t="s">
        <v>369</v>
      </c>
      <c r="I82" t="s">
        <v>229</v>
      </c>
      <c r="J82" t="s">
        <v>36</v>
      </c>
      <c r="K82">
        <v>1</v>
      </c>
      <c r="L82">
        <v>35</v>
      </c>
      <c r="M82">
        <v>637.35</v>
      </c>
      <c r="S82" t="s">
        <v>1</v>
      </c>
    </row>
    <row r="83" spans="1:19" x14ac:dyDescent="0.25">
      <c r="A83" t="s">
        <v>154</v>
      </c>
      <c r="B83" t="s">
        <v>370</v>
      </c>
      <c r="C83" t="s">
        <v>371</v>
      </c>
      <c r="D83" t="s">
        <v>372</v>
      </c>
      <c r="F83" s="13" t="s">
        <v>1140</v>
      </c>
      <c r="G83" t="s">
        <v>33</v>
      </c>
      <c r="H83" t="s">
        <v>373</v>
      </c>
      <c r="I83" t="s">
        <v>183</v>
      </c>
      <c r="J83" t="s">
        <v>36</v>
      </c>
      <c r="K83">
        <v>1</v>
      </c>
      <c r="L83">
        <v>1</v>
      </c>
      <c r="M83">
        <v>380.69</v>
      </c>
      <c r="S83" t="s">
        <v>1</v>
      </c>
    </row>
    <row r="84" spans="1:19" x14ac:dyDescent="0.25">
      <c r="A84" t="s">
        <v>154</v>
      </c>
      <c r="B84" t="s">
        <v>374</v>
      </c>
      <c r="C84" t="s">
        <v>375</v>
      </c>
      <c r="D84" t="s">
        <v>376</v>
      </c>
      <c r="F84" s="13" t="s">
        <v>1140</v>
      </c>
      <c r="G84" t="s">
        <v>33</v>
      </c>
      <c r="H84" t="s">
        <v>377</v>
      </c>
      <c r="I84" t="s">
        <v>183</v>
      </c>
      <c r="J84" t="s">
        <v>36</v>
      </c>
      <c r="K84">
        <v>1</v>
      </c>
      <c r="L84">
        <v>1</v>
      </c>
      <c r="M84">
        <v>389.08</v>
      </c>
      <c r="S84" t="s">
        <v>1</v>
      </c>
    </row>
    <row r="85" spans="1:19" x14ac:dyDescent="0.25">
      <c r="A85" t="s">
        <v>378</v>
      </c>
      <c r="B85" t="s">
        <v>379</v>
      </c>
      <c r="C85" t="s">
        <v>380</v>
      </c>
      <c r="D85" t="s">
        <v>381</v>
      </c>
      <c r="F85" s="13" t="s">
        <v>1142</v>
      </c>
      <c r="G85" t="s">
        <v>33</v>
      </c>
      <c r="H85" t="s">
        <v>382</v>
      </c>
      <c r="I85" t="s">
        <v>383</v>
      </c>
      <c r="J85" t="s">
        <v>384</v>
      </c>
      <c r="K85">
        <v>1</v>
      </c>
      <c r="L85">
        <v>12</v>
      </c>
      <c r="M85">
        <v>341.16</v>
      </c>
      <c r="S85" t="s">
        <v>1</v>
      </c>
    </row>
    <row r="86" spans="1:19" x14ac:dyDescent="0.25">
      <c r="A86" t="s">
        <v>378</v>
      </c>
      <c r="B86" t="s">
        <v>385</v>
      </c>
      <c r="C86" t="s">
        <v>386</v>
      </c>
      <c r="D86" t="s">
        <v>381</v>
      </c>
      <c r="F86" s="13" t="s">
        <v>1142</v>
      </c>
      <c r="G86" t="s">
        <v>33</v>
      </c>
      <c r="H86" t="s">
        <v>387</v>
      </c>
      <c r="I86" t="s">
        <v>383</v>
      </c>
      <c r="J86" t="s">
        <v>384</v>
      </c>
      <c r="K86">
        <v>1</v>
      </c>
      <c r="L86">
        <v>20</v>
      </c>
      <c r="M86">
        <v>561.74</v>
      </c>
      <c r="S86" t="s">
        <v>1</v>
      </c>
    </row>
    <row r="87" spans="1:19" x14ac:dyDescent="0.25">
      <c r="A87" t="s">
        <v>388</v>
      </c>
      <c r="B87" t="s">
        <v>389</v>
      </c>
      <c r="C87" t="s">
        <v>390</v>
      </c>
      <c r="D87" t="s">
        <v>391</v>
      </c>
      <c r="F87" s="12" t="s">
        <v>1142</v>
      </c>
      <c r="G87" t="s">
        <v>33</v>
      </c>
      <c r="H87" t="s">
        <v>392</v>
      </c>
      <c r="I87" t="s">
        <v>188</v>
      </c>
      <c r="J87" t="s">
        <v>46</v>
      </c>
      <c r="K87">
        <v>250</v>
      </c>
      <c r="L87">
        <v>26</v>
      </c>
      <c r="M87">
        <v>541.06000000000006</v>
      </c>
      <c r="S87" t="s">
        <v>1</v>
      </c>
    </row>
    <row r="88" spans="1:19" x14ac:dyDescent="0.25">
      <c r="A88" t="s">
        <v>393</v>
      </c>
      <c r="B88" t="s">
        <v>394</v>
      </c>
      <c r="C88" t="s">
        <v>395</v>
      </c>
      <c r="D88" t="s">
        <v>396</v>
      </c>
      <c r="F88" s="12" t="s">
        <v>1142</v>
      </c>
      <c r="G88" t="s">
        <v>33</v>
      </c>
      <c r="H88" t="s">
        <v>397</v>
      </c>
      <c r="I88" t="s">
        <v>398</v>
      </c>
      <c r="J88" t="s">
        <v>399</v>
      </c>
      <c r="K88">
        <v>10</v>
      </c>
      <c r="L88">
        <v>124</v>
      </c>
      <c r="M88">
        <v>792.36</v>
      </c>
      <c r="S88" t="s">
        <v>1</v>
      </c>
    </row>
    <row r="89" spans="1:19" x14ac:dyDescent="0.25">
      <c r="A89" t="s">
        <v>393</v>
      </c>
      <c r="B89" t="s">
        <v>400</v>
      </c>
      <c r="C89" t="s">
        <v>401</v>
      </c>
      <c r="D89" t="s">
        <v>402</v>
      </c>
      <c r="F89" s="12" t="s">
        <v>1142</v>
      </c>
      <c r="G89" t="s">
        <v>33</v>
      </c>
      <c r="H89" t="s">
        <v>403</v>
      </c>
      <c r="I89" t="s">
        <v>398</v>
      </c>
      <c r="J89" t="s">
        <v>399</v>
      </c>
      <c r="K89">
        <v>10</v>
      </c>
      <c r="L89">
        <v>20</v>
      </c>
      <c r="M89">
        <v>300.60000000000002</v>
      </c>
      <c r="S89" t="s">
        <v>1</v>
      </c>
    </row>
    <row r="90" spans="1:19" x14ac:dyDescent="0.25">
      <c r="A90" t="s">
        <v>393</v>
      </c>
      <c r="B90" t="s">
        <v>404</v>
      </c>
      <c r="C90" t="s">
        <v>405</v>
      </c>
      <c r="D90" t="s">
        <v>406</v>
      </c>
      <c r="F90" s="12" t="s">
        <v>1142</v>
      </c>
      <c r="G90" t="s">
        <v>33</v>
      </c>
      <c r="H90" t="s">
        <v>407</v>
      </c>
      <c r="I90" t="s">
        <v>408</v>
      </c>
      <c r="J90" t="s">
        <v>36</v>
      </c>
      <c r="K90">
        <v>1</v>
      </c>
      <c r="L90">
        <v>1</v>
      </c>
      <c r="M90">
        <v>215.72</v>
      </c>
      <c r="S90" t="s">
        <v>1</v>
      </c>
    </row>
    <row r="91" spans="1:19" x14ac:dyDescent="0.25">
      <c r="A91" t="s">
        <v>393</v>
      </c>
      <c r="B91" t="s">
        <v>409</v>
      </c>
      <c r="C91" t="s">
        <v>410</v>
      </c>
      <c r="D91" t="s">
        <v>411</v>
      </c>
      <c r="F91" s="12" t="s">
        <v>1142</v>
      </c>
      <c r="G91" t="s">
        <v>33</v>
      </c>
      <c r="H91" t="s">
        <v>412</v>
      </c>
      <c r="I91" t="s">
        <v>357</v>
      </c>
      <c r="J91" t="s">
        <v>36</v>
      </c>
      <c r="K91">
        <v>1</v>
      </c>
      <c r="L91">
        <v>2</v>
      </c>
      <c r="M91">
        <v>778.24</v>
      </c>
      <c r="S91" t="s">
        <v>1</v>
      </c>
    </row>
    <row r="92" spans="1:19" x14ac:dyDescent="0.25">
      <c r="A92" t="s">
        <v>393</v>
      </c>
      <c r="B92" t="s">
        <v>413</v>
      </c>
      <c r="C92" t="s">
        <v>414</v>
      </c>
      <c r="D92" t="s">
        <v>415</v>
      </c>
      <c r="F92" s="12" t="s">
        <v>1142</v>
      </c>
      <c r="G92" t="s">
        <v>33</v>
      </c>
      <c r="H92" t="s">
        <v>416</v>
      </c>
      <c r="I92" t="s">
        <v>357</v>
      </c>
      <c r="J92" t="s">
        <v>36</v>
      </c>
      <c r="K92">
        <v>1</v>
      </c>
      <c r="L92">
        <v>1</v>
      </c>
      <c r="M92">
        <v>56.97</v>
      </c>
      <c r="S92" t="s">
        <v>1</v>
      </c>
    </row>
    <row r="93" spans="1:19" x14ac:dyDescent="0.25">
      <c r="A93" t="s">
        <v>393</v>
      </c>
      <c r="B93" t="s">
        <v>417</v>
      </c>
      <c r="C93" t="s">
        <v>418</v>
      </c>
      <c r="D93" t="s">
        <v>419</v>
      </c>
      <c r="F93" s="12" t="s">
        <v>1142</v>
      </c>
      <c r="G93" t="s">
        <v>33</v>
      </c>
      <c r="H93" t="s">
        <v>420</v>
      </c>
      <c r="I93" t="s">
        <v>357</v>
      </c>
      <c r="J93" t="s">
        <v>36</v>
      </c>
      <c r="K93">
        <v>1</v>
      </c>
      <c r="L93">
        <v>1</v>
      </c>
      <c r="M93">
        <v>21.9</v>
      </c>
      <c r="S93" t="s">
        <v>1</v>
      </c>
    </row>
    <row r="94" spans="1:19" x14ac:dyDescent="0.25">
      <c r="A94" t="s">
        <v>393</v>
      </c>
      <c r="B94" t="s">
        <v>421</v>
      </c>
      <c r="C94" t="s">
        <v>422</v>
      </c>
      <c r="D94" t="s">
        <v>419</v>
      </c>
      <c r="F94" s="12" t="s">
        <v>1142</v>
      </c>
      <c r="G94" t="s">
        <v>33</v>
      </c>
      <c r="H94" t="s">
        <v>423</v>
      </c>
      <c r="I94" t="s">
        <v>357</v>
      </c>
      <c r="J94" t="s">
        <v>36</v>
      </c>
      <c r="K94">
        <v>1</v>
      </c>
      <c r="L94">
        <v>1</v>
      </c>
      <c r="M94">
        <v>27.14</v>
      </c>
      <c r="S94" t="s">
        <v>1</v>
      </c>
    </row>
    <row r="95" spans="1:19" x14ac:dyDescent="0.25">
      <c r="A95" t="s">
        <v>393</v>
      </c>
      <c r="B95" t="s">
        <v>424</v>
      </c>
      <c r="C95" t="s">
        <v>425</v>
      </c>
      <c r="D95" t="s">
        <v>426</v>
      </c>
      <c r="F95" s="12" t="s">
        <v>1142</v>
      </c>
      <c r="G95" t="s">
        <v>33</v>
      </c>
      <c r="H95" t="s">
        <v>427</v>
      </c>
      <c r="I95" t="s">
        <v>357</v>
      </c>
      <c r="J95" t="s">
        <v>36</v>
      </c>
      <c r="K95">
        <v>1</v>
      </c>
      <c r="L95">
        <v>2</v>
      </c>
      <c r="M95">
        <v>177.84</v>
      </c>
      <c r="S95" t="s">
        <v>1</v>
      </c>
    </row>
    <row r="96" spans="1:19" x14ac:dyDescent="0.25">
      <c r="A96" t="s">
        <v>393</v>
      </c>
      <c r="B96" t="s">
        <v>428</v>
      </c>
      <c r="C96" t="s">
        <v>429</v>
      </c>
      <c r="D96" t="s">
        <v>430</v>
      </c>
      <c r="F96" s="12" t="s">
        <v>1142</v>
      </c>
      <c r="G96" t="s">
        <v>33</v>
      </c>
      <c r="H96" t="s">
        <v>431</v>
      </c>
      <c r="I96" t="s">
        <v>357</v>
      </c>
      <c r="J96" t="s">
        <v>36</v>
      </c>
      <c r="K96">
        <v>1</v>
      </c>
      <c r="L96">
        <v>1</v>
      </c>
      <c r="M96">
        <v>46.3</v>
      </c>
      <c r="S96" t="s">
        <v>1</v>
      </c>
    </row>
    <row r="97" spans="1:19" x14ac:dyDescent="0.25">
      <c r="A97" t="s">
        <v>393</v>
      </c>
      <c r="B97" t="s">
        <v>432</v>
      </c>
      <c r="C97" t="s">
        <v>433</v>
      </c>
      <c r="D97" t="s">
        <v>415</v>
      </c>
      <c r="F97" s="12" t="s">
        <v>1142</v>
      </c>
      <c r="G97" t="s">
        <v>33</v>
      </c>
      <c r="H97" t="s">
        <v>434</v>
      </c>
      <c r="I97" t="s">
        <v>357</v>
      </c>
      <c r="J97" t="s">
        <v>36</v>
      </c>
      <c r="K97">
        <v>1</v>
      </c>
      <c r="L97">
        <v>1</v>
      </c>
      <c r="M97">
        <v>149.66</v>
      </c>
      <c r="S97" t="s">
        <v>1</v>
      </c>
    </row>
    <row r="98" spans="1:19" x14ac:dyDescent="0.25">
      <c r="A98" t="s">
        <v>393</v>
      </c>
      <c r="B98" t="s">
        <v>435</v>
      </c>
      <c r="C98" t="s">
        <v>436</v>
      </c>
      <c r="D98" t="s">
        <v>355</v>
      </c>
      <c r="F98" s="12" t="s">
        <v>1142</v>
      </c>
      <c r="G98" t="s">
        <v>33</v>
      </c>
      <c r="H98" t="s">
        <v>437</v>
      </c>
      <c r="I98" t="s">
        <v>357</v>
      </c>
      <c r="J98" t="s">
        <v>36</v>
      </c>
      <c r="K98">
        <v>1</v>
      </c>
      <c r="L98">
        <v>1</v>
      </c>
      <c r="M98">
        <v>65.87</v>
      </c>
      <c r="S98" t="s">
        <v>1</v>
      </c>
    </row>
    <row r="99" spans="1:19" x14ac:dyDescent="0.25">
      <c r="A99" t="s">
        <v>393</v>
      </c>
      <c r="B99" t="s">
        <v>438</v>
      </c>
      <c r="C99" t="s">
        <v>439</v>
      </c>
      <c r="D99" t="s">
        <v>415</v>
      </c>
      <c r="F99" s="12" t="s">
        <v>1142</v>
      </c>
      <c r="G99" t="s">
        <v>33</v>
      </c>
      <c r="H99" t="s">
        <v>440</v>
      </c>
      <c r="I99" t="s">
        <v>357</v>
      </c>
      <c r="J99" t="s">
        <v>36</v>
      </c>
      <c r="K99">
        <v>1</v>
      </c>
      <c r="L99">
        <v>2</v>
      </c>
      <c r="M99">
        <v>744.54</v>
      </c>
      <c r="S99" t="s">
        <v>1</v>
      </c>
    </row>
    <row r="100" spans="1:19" x14ac:dyDescent="0.25">
      <c r="A100" t="s">
        <v>393</v>
      </c>
      <c r="B100" t="s">
        <v>441</v>
      </c>
      <c r="C100" t="s">
        <v>442</v>
      </c>
      <c r="D100" t="s">
        <v>355</v>
      </c>
      <c r="F100" s="12" t="s">
        <v>1142</v>
      </c>
      <c r="G100" t="s">
        <v>33</v>
      </c>
      <c r="H100" t="s">
        <v>443</v>
      </c>
      <c r="I100" t="s">
        <v>357</v>
      </c>
      <c r="J100" t="s">
        <v>36</v>
      </c>
      <c r="K100">
        <v>1</v>
      </c>
      <c r="L100">
        <v>1</v>
      </c>
      <c r="M100">
        <v>76.53</v>
      </c>
      <c r="S100" t="s">
        <v>1</v>
      </c>
    </row>
    <row r="101" spans="1:19" x14ac:dyDescent="0.25">
      <c r="A101" t="s">
        <v>393</v>
      </c>
      <c r="B101" t="s">
        <v>444</v>
      </c>
      <c r="C101" t="s">
        <v>445</v>
      </c>
      <c r="D101" t="s">
        <v>355</v>
      </c>
      <c r="F101" s="12" t="s">
        <v>1142</v>
      </c>
      <c r="G101" t="s">
        <v>33</v>
      </c>
      <c r="H101" t="s">
        <v>446</v>
      </c>
      <c r="I101" t="s">
        <v>357</v>
      </c>
      <c r="J101" t="s">
        <v>36</v>
      </c>
      <c r="K101">
        <v>1</v>
      </c>
      <c r="L101">
        <v>1</v>
      </c>
      <c r="M101">
        <v>7.38</v>
      </c>
      <c r="S101" t="s">
        <v>1</v>
      </c>
    </row>
    <row r="102" spans="1:19" x14ac:dyDescent="0.25">
      <c r="A102" t="s">
        <v>393</v>
      </c>
      <c r="B102" t="s">
        <v>447</v>
      </c>
      <c r="C102" t="s">
        <v>448</v>
      </c>
      <c r="D102" t="s">
        <v>449</v>
      </c>
      <c r="F102" s="12" t="s">
        <v>1142</v>
      </c>
      <c r="G102" t="s">
        <v>33</v>
      </c>
      <c r="H102" t="s">
        <v>450</v>
      </c>
      <c r="I102" t="s">
        <v>357</v>
      </c>
      <c r="J102" t="s">
        <v>36</v>
      </c>
      <c r="K102">
        <v>1</v>
      </c>
      <c r="L102">
        <v>1</v>
      </c>
      <c r="M102">
        <v>86.97</v>
      </c>
      <c r="S102" t="s">
        <v>1</v>
      </c>
    </row>
    <row r="103" spans="1:19" x14ac:dyDescent="0.25">
      <c r="A103" t="s">
        <v>393</v>
      </c>
      <c r="B103" t="s">
        <v>451</v>
      </c>
      <c r="C103" t="s">
        <v>452</v>
      </c>
      <c r="D103" t="s">
        <v>355</v>
      </c>
      <c r="F103" s="12" t="s">
        <v>1142</v>
      </c>
      <c r="G103" t="s">
        <v>33</v>
      </c>
      <c r="H103" t="s">
        <v>453</v>
      </c>
      <c r="I103" t="s">
        <v>357</v>
      </c>
      <c r="J103" t="s">
        <v>36</v>
      </c>
      <c r="K103">
        <v>1</v>
      </c>
      <c r="L103">
        <v>1</v>
      </c>
      <c r="M103">
        <v>20.95</v>
      </c>
      <c r="S103" t="s">
        <v>1</v>
      </c>
    </row>
    <row r="104" spans="1:19" x14ac:dyDescent="0.25">
      <c r="A104" t="s">
        <v>393</v>
      </c>
      <c r="B104" t="s">
        <v>454</v>
      </c>
      <c r="C104" t="s">
        <v>455</v>
      </c>
      <c r="D104" t="s">
        <v>456</v>
      </c>
      <c r="F104" s="12" t="s">
        <v>1142</v>
      </c>
      <c r="G104" t="s">
        <v>33</v>
      </c>
      <c r="H104" t="s">
        <v>457</v>
      </c>
      <c r="I104" t="s">
        <v>357</v>
      </c>
      <c r="J104" t="s">
        <v>36</v>
      </c>
      <c r="K104">
        <v>1</v>
      </c>
      <c r="L104">
        <v>5</v>
      </c>
      <c r="M104">
        <v>261.10000000000002</v>
      </c>
      <c r="S104" t="s">
        <v>1</v>
      </c>
    </row>
    <row r="105" spans="1:19" x14ac:dyDescent="0.25">
      <c r="A105" t="s">
        <v>393</v>
      </c>
      <c r="B105" t="s">
        <v>458</v>
      </c>
      <c r="C105" t="s">
        <v>459</v>
      </c>
      <c r="D105" t="s">
        <v>449</v>
      </c>
      <c r="F105" s="12" t="s">
        <v>1142</v>
      </c>
      <c r="G105" t="s">
        <v>33</v>
      </c>
      <c r="H105" t="s">
        <v>460</v>
      </c>
      <c r="I105" t="s">
        <v>357</v>
      </c>
      <c r="J105" t="s">
        <v>36</v>
      </c>
      <c r="K105">
        <v>1</v>
      </c>
      <c r="L105">
        <v>1</v>
      </c>
      <c r="M105">
        <v>103.67</v>
      </c>
      <c r="S105" t="s">
        <v>1</v>
      </c>
    </row>
    <row r="106" spans="1:19" x14ac:dyDescent="0.25">
      <c r="A106" t="s">
        <v>393</v>
      </c>
      <c r="B106" t="s">
        <v>461</v>
      </c>
      <c r="C106" t="s">
        <v>462</v>
      </c>
      <c r="D106" t="s">
        <v>415</v>
      </c>
      <c r="F106" s="12" t="s">
        <v>1142</v>
      </c>
      <c r="G106" t="s">
        <v>33</v>
      </c>
      <c r="H106" t="s">
        <v>463</v>
      </c>
      <c r="I106" t="s">
        <v>357</v>
      </c>
      <c r="J106" t="s">
        <v>36</v>
      </c>
      <c r="K106">
        <v>1</v>
      </c>
      <c r="L106">
        <v>1</v>
      </c>
      <c r="M106">
        <v>156.62</v>
      </c>
      <c r="S106" t="s">
        <v>1</v>
      </c>
    </row>
    <row r="107" spans="1:19" x14ac:dyDescent="0.25">
      <c r="A107" t="s">
        <v>393</v>
      </c>
      <c r="B107" t="s">
        <v>464</v>
      </c>
      <c r="C107" t="s">
        <v>465</v>
      </c>
      <c r="D107" t="s">
        <v>415</v>
      </c>
      <c r="F107" s="12" t="s">
        <v>1142</v>
      </c>
      <c r="G107" t="s">
        <v>33</v>
      </c>
      <c r="H107" t="s">
        <v>466</v>
      </c>
      <c r="I107" t="s">
        <v>357</v>
      </c>
      <c r="J107" t="s">
        <v>36</v>
      </c>
      <c r="K107">
        <v>1</v>
      </c>
      <c r="L107">
        <v>2</v>
      </c>
      <c r="M107">
        <v>150.82</v>
      </c>
      <c r="S107" t="s">
        <v>1</v>
      </c>
    </row>
    <row r="108" spans="1:19" x14ac:dyDescent="0.25">
      <c r="A108" t="s">
        <v>393</v>
      </c>
      <c r="B108" t="s">
        <v>467</v>
      </c>
      <c r="C108" t="s">
        <v>468</v>
      </c>
      <c r="D108" t="s">
        <v>469</v>
      </c>
      <c r="F108" s="12" t="s">
        <v>1142</v>
      </c>
      <c r="G108" t="s">
        <v>33</v>
      </c>
      <c r="H108" t="s">
        <v>470</v>
      </c>
      <c r="I108" t="s">
        <v>357</v>
      </c>
      <c r="J108" t="s">
        <v>36</v>
      </c>
      <c r="K108">
        <v>1</v>
      </c>
      <c r="L108">
        <v>1</v>
      </c>
      <c r="M108">
        <v>43.81</v>
      </c>
      <c r="S108" t="s">
        <v>1</v>
      </c>
    </row>
    <row r="109" spans="1:19" x14ac:dyDescent="0.25">
      <c r="A109" t="s">
        <v>393</v>
      </c>
      <c r="B109" t="s">
        <v>471</v>
      </c>
      <c r="C109" t="s">
        <v>472</v>
      </c>
      <c r="D109" t="s">
        <v>449</v>
      </c>
      <c r="F109" s="12" t="s">
        <v>1142</v>
      </c>
      <c r="G109" t="s">
        <v>33</v>
      </c>
      <c r="H109" t="s">
        <v>473</v>
      </c>
      <c r="I109" t="s">
        <v>357</v>
      </c>
      <c r="J109" t="s">
        <v>36</v>
      </c>
      <c r="K109">
        <v>1</v>
      </c>
      <c r="L109">
        <v>1</v>
      </c>
      <c r="M109">
        <v>6.97</v>
      </c>
      <c r="S109" t="s">
        <v>1</v>
      </c>
    </row>
    <row r="110" spans="1:19" x14ac:dyDescent="0.25">
      <c r="A110" t="s">
        <v>393</v>
      </c>
      <c r="B110" t="s">
        <v>474</v>
      </c>
      <c r="C110" t="s">
        <v>475</v>
      </c>
      <c r="D110" t="s">
        <v>476</v>
      </c>
      <c r="F110" s="12" t="s">
        <v>1142</v>
      </c>
      <c r="G110" t="s">
        <v>33</v>
      </c>
      <c r="H110" t="s">
        <v>477</v>
      </c>
      <c r="I110" t="s">
        <v>357</v>
      </c>
      <c r="J110" t="s">
        <v>36</v>
      </c>
      <c r="K110">
        <v>1</v>
      </c>
      <c r="L110">
        <v>2</v>
      </c>
      <c r="M110">
        <v>51.16</v>
      </c>
      <c r="S110" t="s">
        <v>1</v>
      </c>
    </row>
    <row r="111" spans="1:19" x14ac:dyDescent="0.25">
      <c r="A111" t="s">
        <v>393</v>
      </c>
      <c r="B111" t="s">
        <v>478</v>
      </c>
      <c r="C111" t="s">
        <v>479</v>
      </c>
      <c r="D111" t="s">
        <v>476</v>
      </c>
      <c r="F111" s="12" t="s">
        <v>1142</v>
      </c>
      <c r="G111" t="s">
        <v>33</v>
      </c>
      <c r="H111" t="s">
        <v>480</v>
      </c>
      <c r="I111" t="s">
        <v>357</v>
      </c>
      <c r="J111" t="s">
        <v>36</v>
      </c>
      <c r="K111">
        <v>1</v>
      </c>
      <c r="L111">
        <v>2</v>
      </c>
      <c r="M111">
        <v>61.54</v>
      </c>
      <c r="S111" t="s">
        <v>1</v>
      </c>
    </row>
    <row r="112" spans="1:19" x14ac:dyDescent="0.25">
      <c r="A112" t="s">
        <v>393</v>
      </c>
      <c r="B112" t="s">
        <v>481</v>
      </c>
      <c r="C112" t="s">
        <v>482</v>
      </c>
      <c r="D112" t="s">
        <v>476</v>
      </c>
      <c r="F112" s="12" t="s">
        <v>1142</v>
      </c>
      <c r="G112" t="s">
        <v>33</v>
      </c>
      <c r="H112" t="s">
        <v>483</v>
      </c>
      <c r="I112" t="s">
        <v>357</v>
      </c>
      <c r="J112" t="s">
        <v>36</v>
      </c>
      <c r="K112">
        <v>1</v>
      </c>
      <c r="L112">
        <v>2</v>
      </c>
      <c r="M112">
        <v>45.6</v>
      </c>
      <c r="S112" t="s">
        <v>1</v>
      </c>
    </row>
    <row r="113" spans="1:19" x14ac:dyDescent="0.25">
      <c r="A113" t="s">
        <v>393</v>
      </c>
      <c r="B113" t="s">
        <v>484</v>
      </c>
      <c r="C113" t="s">
        <v>485</v>
      </c>
      <c r="D113" t="s">
        <v>486</v>
      </c>
      <c r="F113" s="12" t="s">
        <v>1142</v>
      </c>
      <c r="G113" t="s">
        <v>33</v>
      </c>
      <c r="H113" t="s">
        <v>487</v>
      </c>
      <c r="I113" t="s">
        <v>357</v>
      </c>
      <c r="J113" t="s">
        <v>36</v>
      </c>
      <c r="K113">
        <v>1</v>
      </c>
      <c r="L113">
        <v>2</v>
      </c>
      <c r="M113">
        <v>31.3</v>
      </c>
      <c r="S113" t="s">
        <v>1</v>
      </c>
    </row>
    <row r="114" spans="1:19" x14ac:dyDescent="0.25">
      <c r="A114" t="s">
        <v>393</v>
      </c>
      <c r="B114" t="s">
        <v>488</v>
      </c>
      <c r="C114" t="s">
        <v>489</v>
      </c>
      <c r="D114" t="s">
        <v>490</v>
      </c>
      <c r="F114" s="12" t="s">
        <v>1142</v>
      </c>
      <c r="G114" t="s">
        <v>33</v>
      </c>
      <c r="H114" t="s">
        <v>491</v>
      </c>
      <c r="I114" t="s">
        <v>357</v>
      </c>
      <c r="J114" t="s">
        <v>36</v>
      </c>
      <c r="K114">
        <v>1</v>
      </c>
      <c r="L114">
        <v>2</v>
      </c>
      <c r="M114">
        <v>32.36</v>
      </c>
      <c r="S114" t="s">
        <v>1</v>
      </c>
    </row>
    <row r="115" spans="1:19" x14ac:dyDescent="0.25">
      <c r="A115" t="s">
        <v>393</v>
      </c>
      <c r="B115" t="s">
        <v>492</v>
      </c>
      <c r="C115" t="s">
        <v>493</v>
      </c>
      <c r="D115" t="s">
        <v>415</v>
      </c>
      <c r="F115" s="12" t="s">
        <v>1142</v>
      </c>
      <c r="G115" t="s">
        <v>33</v>
      </c>
      <c r="H115" t="s">
        <v>494</v>
      </c>
      <c r="I115" t="s">
        <v>357</v>
      </c>
      <c r="J115" t="s">
        <v>36</v>
      </c>
      <c r="K115">
        <v>1</v>
      </c>
      <c r="L115">
        <v>2</v>
      </c>
      <c r="M115">
        <v>45.1</v>
      </c>
      <c r="S115" t="s">
        <v>1</v>
      </c>
    </row>
    <row r="116" spans="1:19" x14ac:dyDescent="0.25">
      <c r="A116" t="s">
        <v>393</v>
      </c>
      <c r="B116" t="s">
        <v>495</v>
      </c>
      <c r="C116" t="s">
        <v>496</v>
      </c>
      <c r="D116" t="s">
        <v>497</v>
      </c>
      <c r="F116" s="12" t="s">
        <v>1142</v>
      </c>
      <c r="G116" t="s">
        <v>33</v>
      </c>
      <c r="H116" t="s">
        <v>498</v>
      </c>
      <c r="I116" t="s">
        <v>398</v>
      </c>
      <c r="J116" t="s">
        <v>36</v>
      </c>
      <c r="K116">
        <v>1</v>
      </c>
      <c r="L116">
        <v>9</v>
      </c>
      <c r="M116">
        <v>260.91000000000003</v>
      </c>
      <c r="S116" t="s">
        <v>1</v>
      </c>
    </row>
    <row r="117" spans="1:19" x14ac:dyDescent="0.25">
      <c r="A117" t="s">
        <v>393</v>
      </c>
      <c r="B117" t="s">
        <v>499</v>
      </c>
      <c r="C117" t="s">
        <v>500</v>
      </c>
      <c r="D117" t="s">
        <v>501</v>
      </c>
      <c r="F117" s="12" t="s">
        <v>1142</v>
      </c>
      <c r="G117" t="s">
        <v>33</v>
      </c>
      <c r="H117" t="s">
        <v>502</v>
      </c>
      <c r="I117" t="s">
        <v>398</v>
      </c>
      <c r="J117" t="s">
        <v>36</v>
      </c>
      <c r="K117">
        <v>1</v>
      </c>
      <c r="L117">
        <v>9</v>
      </c>
      <c r="M117">
        <v>119.43</v>
      </c>
      <c r="S117" t="s">
        <v>1</v>
      </c>
    </row>
    <row r="118" spans="1:19" x14ac:dyDescent="0.25">
      <c r="A118" t="s">
        <v>393</v>
      </c>
      <c r="B118" t="s">
        <v>503</v>
      </c>
      <c r="C118" t="s">
        <v>504</v>
      </c>
      <c r="D118" t="s">
        <v>497</v>
      </c>
      <c r="F118" s="12" t="s">
        <v>1142</v>
      </c>
      <c r="G118" t="s">
        <v>33</v>
      </c>
      <c r="H118" t="s">
        <v>505</v>
      </c>
      <c r="I118" t="s">
        <v>398</v>
      </c>
      <c r="J118" t="s">
        <v>36</v>
      </c>
      <c r="K118">
        <v>1</v>
      </c>
      <c r="L118">
        <v>3</v>
      </c>
      <c r="M118">
        <v>129.53</v>
      </c>
      <c r="S118" t="s">
        <v>1</v>
      </c>
    </row>
    <row r="119" spans="1:19" x14ac:dyDescent="0.25">
      <c r="A119" t="s">
        <v>393</v>
      </c>
      <c r="B119" t="s">
        <v>506</v>
      </c>
      <c r="C119" t="s">
        <v>507</v>
      </c>
      <c r="D119" t="s">
        <v>497</v>
      </c>
      <c r="F119" s="12" t="s">
        <v>1142</v>
      </c>
      <c r="G119" t="s">
        <v>33</v>
      </c>
      <c r="H119" t="s">
        <v>508</v>
      </c>
      <c r="I119" t="s">
        <v>398</v>
      </c>
      <c r="J119" t="s">
        <v>36</v>
      </c>
      <c r="K119">
        <v>1</v>
      </c>
      <c r="L119">
        <v>4</v>
      </c>
      <c r="M119">
        <v>22.44</v>
      </c>
      <c r="S119" t="s">
        <v>1</v>
      </c>
    </row>
    <row r="120" spans="1:19" x14ac:dyDescent="0.25">
      <c r="A120" t="s">
        <v>393</v>
      </c>
      <c r="B120" t="s">
        <v>509</v>
      </c>
      <c r="C120" t="s">
        <v>510</v>
      </c>
      <c r="D120" t="s">
        <v>497</v>
      </c>
      <c r="F120" s="12" t="s">
        <v>1142</v>
      </c>
      <c r="G120" t="s">
        <v>33</v>
      </c>
      <c r="H120" t="s">
        <v>511</v>
      </c>
      <c r="I120" t="s">
        <v>398</v>
      </c>
      <c r="J120" t="s">
        <v>36</v>
      </c>
      <c r="K120">
        <v>1</v>
      </c>
      <c r="L120">
        <v>2</v>
      </c>
      <c r="M120">
        <v>13.26</v>
      </c>
      <c r="S120" t="s">
        <v>1</v>
      </c>
    </row>
    <row r="121" spans="1:19" x14ac:dyDescent="0.25">
      <c r="A121" t="s">
        <v>393</v>
      </c>
      <c r="B121" t="s">
        <v>512</v>
      </c>
      <c r="C121" t="s">
        <v>513</v>
      </c>
      <c r="D121" t="s">
        <v>497</v>
      </c>
      <c r="F121" s="12" t="s">
        <v>1142</v>
      </c>
      <c r="G121" t="s">
        <v>33</v>
      </c>
      <c r="H121" t="s">
        <v>514</v>
      </c>
      <c r="I121" t="s">
        <v>398</v>
      </c>
      <c r="J121" t="s">
        <v>36</v>
      </c>
      <c r="K121">
        <v>1</v>
      </c>
      <c r="L121">
        <v>1</v>
      </c>
      <c r="M121">
        <v>4.9800000000000004</v>
      </c>
      <c r="S121" t="s">
        <v>1</v>
      </c>
    </row>
    <row r="122" spans="1:19" x14ac:dyDescent="0.25">
      <c r="A122" t="s">
        <v>393</v>
      </c>
      <c r="B122" t="s">
        <v>515</v>
      </c>
      <c r="C122" t="s">
        <v>516</v>
      </c>
      <c r="D122" t="s">
        <v>497</v>
      </c>
      <c r="F122" s="12" t="s">
        <v>1142</v>
      </c>
      <c r="G122" t="s">
        <v>33</v>
      </c>
      <c r="H122" t="s">
        <v>517</v>
      </c>
      <c r="I122" t="s">
        <v>398</v>
      </c>
      <c r="J122" t="s">
        <v>36</v>
      </c>
      <c r="K122">
        <v>1</v>
      </c>
      <c r="L122">
        <v>2</v>
      </c>
      <c r="M122">
        <v>13.26</v>
      </c>
      <c r="S122" t="s">
        <v>1</v>
      </c>
    </row>
    <row r="123" spans="1:19" x14ac:dyDescent="0.25">
      <c r="A123" t="s">
        <v>393</v>
      </c>
      <c r="B123" t="s">
        <v>518</v>
      </c>
      <c r="C123" t="s">
        <v>519</v>
      </c>
      <c r="D123" t="s">
        <v>497</v>
      </c>
      <c r="F123" s="12" t="s">
        <v>1142</v>
      </c>
      <c r="G123" t="s">
        <v>33</v>
      </c>
      <c r="H123" t="s">
        <v>520</v>
      </c>
      <c r="I123" t="s">
        <v>398</v>
      </c>
      <c r="J123" t="s">
        <v>36</v>
      </c>
      <c r="K123">
        <v>1</v>
      </c>
      <c r="L123">
        <v>2</v>
      </c>
      <c r="M123">
        <v>28.81</v>
      </c>
      <c r="S123" t="s">
        <v>1</v>
      </c>
    </row>
    <row r="124" spans="1:19" x14ac:dyDescent="0.25">
      <c r="A124" t="s">
        <v>393</v>
      </c>
      <c r="B124" t="s">
        <v>521</v>
      </c>
      <c r="C124" t="s">
        <v>522</v>
      </c>
      <c r="D124" t="s">
        <v>497</v>
      </c>
      <c r="F124" s="12" t="s">
        <v>1142</v>
      </c>
      <c r="G124" t="s">
        <v>33</v>
      </c>
      <c r="H124" t="s">
        <v>523</v>
      </c>
      <c r="I124" t="s">
        <v>398</v>
      </c>
      <c r="J124" t="s">
        <v>36</v>
      </c>
      <c r="K124">
        <v>1</v>
      </c>
      <c r="L124">
        <v>5</v>
      </c>
      <c r="M124">
        <v>212.85</v>
      </c>
      <c r="S124" t="s">
        <v>1</v>
      </c>
    </row>
    <row r="125" spans="1:19" x14ac:dyDescent="0.25">
      <c r="A125" t="s">
        <v>393</v>
      </c>
      <c r="B125" t="s">
        <v>524</v>
      </c>
      <c r="C125" t="s">
        <v>525</v>
      </c>
      <c r="D125" t="s">
        <v>497</v>
      </c>
      <c r="F125" s="12" t="s">
        <v>1142</v>
      </c>
      <c r="G125" t="s">
        <v>33</v>
      </c>
      <c r="H125" t="s">
        <v>526</v>
      </c>
      <c r="I125" t="s">
        <v>398</v>
      </c>
      <c r="J125" t="s">
        <v>36</v>
      </c>
      <c r="K125">
        <v>1</v>
      </c>
      <c r="L125">
        <v>1</v>
      </c>
      <c r="M125">
        <v>14.59</v>
      </c>
      <c r="S125" t="s">
        <v>1</v>
      </c>
    </row>
    <row r="126" spans="1:19" x14ac:dyDescent="0.25">
      <c r="A126" t="s">
        <v>393</v>
      </c>
      <c r="B126" t="s">
        <v>527</v>
      </c>
      <c r="C126" t="s">
        <v>528</v>
      </c>
      <c r="D126" t="s">
        <v>529</v>
      </c>
      <c r="F126" s="12" t="s">
        <v>1142</v>
      </c>
      <c r="G126" t="s">
        <v>33</v>
      </c>
      <c r="H126" t="s">
        <v>530</v>
      </c>
      <c r="I126" t="s">
        <v>398</v>
      </c>
      <c r="J126" t="s">
        <v>36</v>
      </c>
      <c r="K126">
        <v>1</v>
      </c>
      <c r="L126">
        <v>1</v>
      </c>
      <c r="M126">
        <v>71.97</v>
      </c>
      <c r="S126" t="s">
        <v>1</v>
      </c>
    </row>
    <row r="127" spans="1:19" x14ac:dyDescent="0.25">
      <c r="A127" t="s">
        <v>393</v>
      </c>
      <c r="B127" t="s">
        <v>531</v>
      </c>
      <c r="C127" t="s">
        <v>532</v>
      </c>
      <c r="D127" t="s">
        <v>529</v>
      </c>
      <c r="F127" s="12" t="s">
        <v>1142</v>
      </c>
      <c r="G127" t="s">
        <v>33</v>
      </c>
      <c r="H127" t="s">
        <v>533</v>
      </c>
      <c r="I127" t="s">
        <v>398</v>
      </c>
      <c r="J127" t="s">
        <v>399</v>
      </c>
      <c r="K127">
        <v>8</v>
      </c>
      <c r="L127">
        <v>1</v>
      </c>
      <c r="M127">
        <v>5.76</v>
      </c>
      <c r="S127" t="s">
        <v>1</v>
      </c>
    </row>
    <row r="128" spans="1:19" x14ac:dyDescent="0.25">
      <c r="A128" t="s">
        <v>393</v>
      </c>
      <c r="B128" t="s">
        <v>534</v>
      </c>
      <c r="C128" t="s">
        <v>535</v>
      </c>
      <c r="D128" t="s">
        <v>536</v>
      </c>
      <c r="F128" s="12" t="s">
        <v>1142</v>
      </c>
      <c r="G128" t="s">
        <v>33</v>
      </c>
      <c r="H128" t="s">
        <v>537</v>
      </c>
      <c r="I128" t="s">
        <v>398</v>
      </c>
      <c r="J128" t="s">
        <v>36</v>
      </c>
      <c r="K128">
        <v>1</v>
      </c>
      <c r="L128">
        <v>27</v>
      </c>
      <c r="M128">
        <v>167.74</v>
      </c>
      <c r="S128" t="s">
        <v>1</v>
      </c>
    </row>
    <row r="129" spans="1:19" x14ac:dyDescent="0.25">
      <c r="A129" t="s">
        <v>393</v>
      </c>
      <c r="B129" t="s">
        <v>538</v>
      </c>
      <c r="C129" t="s">
        <v>539</v>
      </c>
      <c r="D129" t="s">
        <v>540</v>
      </c>
      <c r="F129" s="12" t="s">
        <v>1142</v>
      </c>
      <c r="G129" t="s">
        <v>33</v>
      </c>
      <c r="H129" t="s">
        <v>541</v>
      </c>
      <c r="I129" t="s">
        <v>398</v>
      </c>
      <c r="J129" t="s">
        <v>36</v>
      </c>
      <c r="K129">
        <v>1</v>
      </c>
      <c r="L129">
        <v>1</v>
      </c>
      <c r="M129">
        <v>5.52</v>
      </c>
      <c r="S129" t="s">
        <v>1</v>
      </c>
    </row>
    <row r="130" spans="1:19" x14ac:dyDescent="0.25">
      <c r="A130" t="s">
        <v>393</v>
      </c>
      <c r="B130" t="s">
        <v>542</v>
      </c>
      <c r="C130" t="s">
        <v>543</v>
      </c>
      <c r="D130" t="s">
        <v>544</v>
      </c>
      <c r="F130" s="12" t="s">
        <v>1142</v>
      </c>
      <c r="G130" t="s">
        <v>33</v>
      </c>
      <c r="H130" t="s">
        <v>545</v>
      </c>
      <c r="I130" t="s">
        <v>398</v>
      </c>
      <c r="J130" t="s">
        <v>36</v>
      </c>
      <c r="K130">
        <v>1</v>
      </c>
      <c r="L130">
        <v>5</v>
      </c>
      <c r="M130">
        <v>5776.6</v>
      </c>
      <c r="S130" t="s">
        <v>1</v>
      </c>
    </row>
    <row r="131" spans="1:19" x14ac:dyDescent="0.25">
      <c r="A131" t="s">
        <v>393</v>
      </c>
      <c r="B131" t="s">
        <v>546</v>
      </c>
      <c r="C131" t="s">
        <v>547</v>
      </c>
      <c r="D131" t="s">
        <v>548</v>
      </c>
      <c r="F131" s="12" t="s">
        <v>1142</v>
      </c>
      <c r="G131" t="s">
        <v>33</v>
      </c>
      <c r="H131" t="s">
        <v>549</v>
      </c>
      <c r="I131" t="s">
        <v>398</v>
      </c>
      <c r="J131" t="s">
        <v>36</v>
      </c>
      <c r="K131">
        <v>1</v>
      </c>
      <c r="L131">
        <v>5</v>
      </c>
      <c r="M131">
        <v>72.099999999999994</v>
      </c>
      <c r="S131" t="s">
        <v>1</v>
      </c>
    </row>
    <row r="132" spans="1:19" x14ac:dyDescent="0.25">
      <c r="A132" t="s">
        <v>393</v>
      </c>
      <c r="B132" t="s">
        <v>550</v>
      </c>
      <c r="C132" t="s">
        <v>551</v>
      </c>
      <c r="D132" t="s">
        <v>552</v>
      </c>
      <c r="F132" s="12" t="s">
        <v>1142</v>
      </c>
      <c r="G132" t="s">
        <v>33</v>
      </c>
      <c r="H132" t="s">
        <v>553</v>
      </c>
      <c r="I132" t="s">
        <v>398</v>
      </c>
      <c r="J132" t="s">
        <v>36</v>
      </c>
      <c r="K132">
        <v>1</v>
      </c>
      <c r="L132">
        <v>1</v>
      </c>
      <c r="M132">
        <v>732.6</v>
      </c>
      <c r="S132" t="s">
        <v>1</v>
      </c>
    </row>
    <row r="133" spans="1:19" x14ac:dyDescent="0.25">
      <c r="A133" t="s">
        <v>393</v>
      </c>
      <c r="B133" t="s">
        <v>554</v>
      </c>
      <c r="C133" t="s">
        <v>555</v>
      </c>
      <c r="D133" t="s">
        <v>552</v>
      </c>
      <c r="F133" s="12" t="s">
        <v>1142</v>
      </c>
      <c r="G133" t="s">
        <v>33</v>
      </c>
      <c r="H133" t="s">
        <v>556</v>
      </c>
      <c r="I133" t="s">
        <v>398</v>
      </c>
      <c r="J133" t="s">
        <v>36</v>
      </c>
      <c r="K133">
        <v>1</v>
      </c>
      <c r="L133">
        <v>3</v>
      </c>
      <c r="M133">
        <v>487.83</v>
      </c>
      <c r="S133" t="s">
        <v>1</v>
      </c>
    </row>
    <row r="134" spans="1:19" x14ac:dyDescent="0.25">
      <c r="A134" t="s">
        <v>393</v>
      </c>
      <c r="B134" t="s">
        <v>557</v>
      </c>
      <c r="C134" t="s">
        <v>558</v>
      </c>
      <c r="D134" t="s">
        <v>559</v>
      </c>
      <c r="F134" s="12" t="s">
        <v>1142</v>
      </c>
      <c r="G134" t="s">
        <v>33</v>
      </c>
      <c r="H134" t="s">
        <v>560</v>
      </c>
      <c r="I134" t="s">
        <v>398</v>
      </c>
      <c r="J134" t="s">
        <v>36</v>
      </c>
      <c r="K134">
        <v>1</v>
      </c>
      <c r="L134">
        <v>1</v>
      </c>
      <c r="M134">
        <v>18.18</v>
      </c>
      <c r="S134" t="s">
        <v>1</v>
      </c>
    </row>
    <row r="135" spans="1:19" x14ac:dyDescent="0.25">
      <c r="A135" t="s">
        <v>393</v>
      </c>
      <c r="B135" t="s">
        <v>561</v>
      </c>
      <c r="C135" t="s">
        <v>562</v>
      </c>
      <c r="D135" t="s">
        <v>563</v>
      </c>
      <c r="F135" s="12" t="s">
        <v>1142</v>
      </c>
      <c r="G135" t="s">
        <v>33</v>
      </c>
      <c r="H135" t="s">
        <v>564</v>
      </c>
      <c r="I135" t="s">
        <v>565</v>
      </c>
      <c r="J135" t="s">
        <v>36</v>
      </c>
      <c r="K135">
        <v>1</v>
      </c>
      <c r="L135">
        <v>2</v>
      </c>
      <c r="M135">
        <v>755.48</v>
      </c>
      <c r="S135" t="s">
        <v>1</v>
      </c>
    </row>
    <row r="136" spans="1:19" x14ac:dyDescent="0.25">
      <c r="A136" t="s">
        <v>393</v>
      </c>
      <c r="B136" t="s">
        <v>566</v>
      </c>
      <c r="C136" t="s">
        <v>567</v>
      </c>
      <c r="D136" t="s">
        <v>568</v>
      </c>
      <c r="F136" s="12" t="s">
        <v>1142</v>
      </c>
      <c r="G136" t="s">
        <v>33</v>
      </c>
      <c r="H136" t="s">
        <v>569</v>
      </c>
      <c r="I136" t="s">
        <v>565</v>
      </c>
      <c r="J136" t="s">
        <v>36</v>
      </c>
      <c r="K136">
        <v>1</v>
      </c>
      <c r="L136">
        <v>2</v>
      </c>
      <c r="M136">
        <v>762.34</v>
      </c>
      <c r="S136" t="s">
        <v>1</v>
      </c>
    </row>
    <row r="137" spans="1:19" x14ac:dyDescent="0.25">
      <c r="A137" t="s">
        <v>393</v>
      </c>
      <c r="B137" t="s">
        <v>570</v>
      </c>
      <c r="C137" t="s">
        <v>571</v>
      </c>
      <c r="D137" t="s">
        <v>572</v>
      </c>
      <c r="F137" s="12" t="s">
        <v>1142</v>
      </c>
      <c r="G137" t="s">
        <v>33</v>
      </c>
      <c r="H137" t="s">
        <v>573</v>
      </c>
      <c r="I137" t="s">
        <v>565</v>
      </c>
      <c r="J137" t="s">
        <v>36</v>
      </c>
      <c r="K137">
        <v>1</v>
      </c>
      <c r="L137">
        <v>1</v>
      </c>
      <c r="M137">
        <v>359.57</v>
      </c>
      <c r="S137" t="s">
        <v>1</v>
      </c>
    </row>
    <row r="138" spans="1:19" x14ac:dyDescent="0.25">
      <c r="A138" t="s">
        <v>393</v>
      </c>
      <c r="B138" t="s">
        <v>574</v>
      </c>
      <c r="C138" t="s">
        <v>575</v>
      </c>
      <c r="D138" t="s">
        <v>497</v>
      </c>
      <c r="F138" s="12" t="s">
        <v>1142</v>
      </c>
      <c r="G138" t="s">
        <v>33</v>
      </c>
      <c r="H138" t="s">
        <v>576</v>
      </c>
      <c r="I138" t="s">
        <v>398</v>
      </c>
      <c r="J138" t="s">
        <v>36</v>
      </c>
      <c r="K138">
        <v>1</v>
      </c>
      <c r="L138">
        <v>2</v>
      </c>
      <c r="M138">
        <v>37.28</v>
      </c>
      <c r="S138" t="s">
        <v>1</v>
      </c>
    </row>
    <row r="139" spans="1:19" x14ac:dyDescent="0.25">
      <c r="A139" t="s">
        <v>393</v>
      </c>
      <c r="B139" t="s">
        <v>577</v>
      </c>
      <c r="C139" t="s">
        <v>578</v>
      </c>
      <c r="D139" t="s">
        <v>579</v>
      </c>
      <c r="F139" s="12" t="s">
        <v>1142</v>
      </c>
      <c r="G139" t="s">
        <v>33</v>
      </c>
      <c r="H139" t="s">
        <v>580</v>
      </c>
      <c r="I139" t="s">
        <v>398</v>
      </c>
      <c r="J139" t="s">
        <v>36</v>
      </c>
      <c r="K139">
        <v>1</v>
      </c>
      <c r="L139">
        <v>13</v>
      </c>
      <c r="M139">
        <v>80.260000000000005</v>
      </c>
      <c r="S139" t="s">
        <v>1</v>
      </c>
    </row>
    <row r="140" spans="1:19" x14ac:dyDescent="0.25">
      <c r="A140" t="s">
        <v>393</v>
      </c>
      <c r="B140" t="s">
        <v>581</v>
      </c>
      <c r="C140" t="s">
        <v>582</v>
      </c>
      <c r="D140" t="s">
        <v>583</v>
      </c>
      <c r="F140" s="12" t="s">
        <v>1142</v>
      </c>
      <c r="G140" t="s">
        <v>33</v>
      </c>
      <c r="H140" t="s">
        <v>584</v>
      </c>
      <c r="I140" t="s">
        <v>357</v>
      </c>
      <c r="J140" t="s">
        <v>36</v>
      </c>
      <c r="K140">
        <v>1</v>
      </c>
      <c r="L140">
        <v>2</v>
      </c>
      <c r="M140">
        <v>843.8</v>
      </c>
      <c r="S140" t="s">
        <v>1</v>
      </c>
    </row>
    <row r="141" spans="1:19" x14ac:dyDescent="0.25">
      <c r="A141" t="s">
        <v>393</v>
      </c>
      <c r="B141" t="s">
        <v>585</v>
      </c>
      <c r="C141" t="s">
        <v>586</v>
      </c>
      <c r="D141" t="s">
        <v>587</v>
      </c>
      <c r="F141" s="12" t="s">
        <v>1142</v>
      </c>
      <c r="G141" t="s">
        <v>33</v>
      </c>
      <c r="H141" t="s">
        <v>588</v>
      </c>
      <c r="I141" t="s">
        <v>398</v>
      </c>
      <c r="J141" t="s">
        <v>36</v>
      </c>
      <c r="K141">
        <v>1</v>
      </c>
      <c r="L141">
        <v>3</v>
      </c>
      <c r="M141">
        <v>215.16</v>
      </c>
      <c r="S141" t="s">
        <v>1</v>
      </c>
    </row>
    <row r="142" spans="1:19" x14ac:dyDescent="0.25">
      <c r="A142" t="s">
        <v>393</v>
      </c>
      <c r="B142" t="s">
        <v>589</v>
      </c>
      <c r="C142" t="s">
        <v>590</v>
      </c>
      <c r="D142" t="s">
        <v>591</v>
      </c>
      <c r="F142" s="12" t="s">
        <v>1142</v>
      </c>
      <c r="G142" t="s">
        <v>33</v>
      </c>
      <c r="H142" t="s">
        <v>592</v>
      </c>
      <c r="I142" t="s">
        <v>593</v>
      </c>
      <c r="J142" t="s">
        <v>36</v>
      </c>
      <c r="K142">
        <v>1</v>
      </c>
      <c r="L142">
        <v>1</v>
      </c>
      <c r="M142">
        <v>2399</v>
      </c>
      <c r="S142" t="s">
        <v>1</v>
      </c>
    </row>
    <row r="143" spans="1:19" x14ac:dyDescent="0.25">
      <c r="A143" t="s">
        <v>393</v>
      </c>
      <c r="B143" t="s">
        <v>594</v>
      </c>
      <c r="C143" t="s">
        <v>595</v>
      </c>
      <c r="D143" t="s">
        <v>596</v>
      </c>
      <c r="F143" s="12" t="s">
        <v>1142</v>
      </c>
      <c r="G143" t="s">
        <v>33</v>
      </c>
      <c r="H143" t="s">
        <v>597</v>
      </c>
      <c r="I143" t="s">
        <v>398</v>
      </c>
      <c r="J143" t="s">
        <v>36</v>
      </c>
      <c r="K143">
        <v>1</v>
      </c>
      <c r="L143">
        <v>4</v>
      </c>
      <c r="M143">
        <v>199.72</v>
      </c>
      <c r="S143" t="s">
        <v>1</v>
      </c>
    </row>
    <row r="144" spans="1:19" x14ac:dyDescent="0.25">
      <c r="A144" t="s">
        <v>598</v>
      </c>
      <c r="B144" t="s">
        <v>599</v>
      </c>
      <c r="C144" t="s">
        <v>600</v>
      </c>
      <c r="D144" t="s">
        <v>601</v>
      </c>
      <c r="F144" s="12" t="s">
        <v>1142</v>
      </c>
      <c r="G144" t="s">
        <v>33</v>
      </c>
      <c r="H144" t="s">
        <v>602</v>
      </c>
      <c r="I144" t="s">
        <v>603</v>
      </c>
      <c r="J144" t="s">
        <v>46</v>
      </c>
      <c r="K144">
        <v>10000</v>
      </c>
      <c r="L144">
        <v>13</v>
      </c>
      <c r="M144">
        <v>677.17</v>
      </c>
      <c r="S144" t="s">
        <v>1</v>
      </c>
    </row>
    <row r="145" spans="1:19" x14ac:dyDescent="0.25">
      <c r="A145" t="s">
        <v>598</v>
      </c>
      <c r="B145" t="s">
        <v>604</v>
      </c>
      <c r="C145" t="s">
        <v>605</v>
      </c>
      <c r="D145" t="s">
        <v>606</v>
      </c>
      <c r="F145" s="12" t="s">
        <v>1142</v>
      </c>
      <c r="G145" t="s">
        <v>33</v>
      </c>
      <c r="H145" t="s">
        <v>607</v>
      </c>
      <c r="I145" t="s">
        <v>603</v>
      </c>
      <c r="J145" t="s">
        <v>46</v>
      </c>
      <c r="K145">
        <v>10000</v>
      </c>
      <c r="L145">
        <v>3</v>
      </c>
      <c r="M145">
        <v>156.27000000000001</v>
      </c>
      <c r="S145" t="s">
        <v>1</v>
      </c>
    </row>
    <row r="146" spans="1:19" x14ac:dyDescent="0.25">
      <c r="A146" t="s">
        <v>598</v>
      </c>
      <c r="B146" t="s">
        <v>608</v>
      </c>
      <c r="C146" t="s">
        <v>609</v>
      </c>
      <c r="D146" t="s">
        <v>610</v>
      </c>
      <c r="F146" s="12" t="s">
        <v>1142</v>
      </c>
      <c r="G146" t="s">
        <v>33</v>
      </c>
      <c r="H146" t="s">
        <v>611</v>
      </c>
      <c r="I146" t="s">
        <v>612</v>
      </c>
      <c r="J146" t="s">
        <v>46</v>
      </c>
      <c r="K146">
        <v>1000</v>
      </c>
      <c r="L146">
        <v>3</v>
      </c>
      <c r="M146">
        <v>198.99</v>
      </c>
      <c r="S146" t="s">
        <v>1</v>
      </c>
    </row>
    <row r="147" spans="1:19" x14ac:dyDescent="0.25">
      <c r="A147" t="s">
        <v>598</v>
      </c>
      <c r="B147" t="s">
        <v>613</v>
      </c>
      <c r="C147" t="s">
        <v>614</v>
      </c>
      <c r="D147" t="s">
        <v>615</v>
      </c>
      <c r="F147" s="12" t="s">
        <v>1142</v>
      </c>
      <c r="G147" t="s">
        <v>33</v>
      </c>
      <c r="H147" t="s">
        <v>616</v>
      </c>
      <c r="I147" t="s">
        <v>603</v>
      </c>
      <c r="J147" t="s">
        <v>46</v>
      </c>
      <c r="K147">
        <v>1000</v>
      </c>
      <c r="L147">
        <v>1</v>
      </c>
      <c r="M147">
        <v>49.77</v>
      </c>
      <c r="S147" t="s">
        <v>1</v>
      </c>
    </row>
    <row r="148" spans="1:19" x14ac:dyDescent="0.25">
      <c r="A148" t="s">
        <v>598</v>
      </c>
      <c r="B148" t="s">
        <v>617</v>
      </c>
      <c r="C148" t="s">
        <v>618</v>
      </c>
      <c r="D148" t="s">
        <v>615</v>
      </c>
      <c r="F148" s="12" t="s">
        <v>1142</v>
      </c>
      <c r="G148" t="s">
        <v>33</v>
      </c>
      <c r="H148" t="s">
        <v>619</v>
      </c>
      <c r="I148" t="s">
        <v>603</v>
      </c>
      <c r="J148" t="s">
        <v>46</v>
      </c>
      <c r="K148">
        <v>1000</v>
      </c>
      <c r="L148">
        <v>7</v>
      </c>
      <c r="M148">
        <v>350.22</v>
      </c>
      <c r="S148" t="s">
        <v>1</v>
      </c>
    </row>
    <row r="149" spans="1:19" x14ac:dyDescent="0.25">
      <c r="A149" t="s">
        <v>598</v>
      </c>
      <c r="B149" t="s">
        <v>620</v>
      </c>
      <c r="C149" t="s">
        <v>621</v>
      </c>
      <c r="D149" t="s">
        <v>622</v>
      </c>
      <c r="F149" s="12" t="s">
        <v>1142</v>
      </c>
      <c r="G149" t="s">
        <v>33</v>
      </c>
      <c r="H149" t="s">
        <v>623</v>
      </c>
      <c r="I149" t="s">
        <v>603</v>
      </c>
      <c r="J149" t="s">
        <v>46</v>
      </c>
      <c r="K149">
        <v>1000</v>
      </c>
      <c r="L149">
        <v>14</v>
      </c>
      <c r="M149">
        <v>696.27</v>
      </c>
      <c r="S149" t="s">
        <v>1</v>
      </c>
    </row>
    <row r="150" spans="1:19" x14ac:dyDescent="0.25">
      <c r="A150" t="s">
        <v>598</v>
      </c>
      <c r="B150" t="s">
        <v>624</v>
      </c>
      <c r="C150" t="s">
        <v>625</v>
      </c>
      <c r="D150" t="s">
        <v>626</v>
      </c>
      <c r="F150" s="12" t="s">
        <v>1142</v>
      </c>
      <c r="G150" t="s">
        <v>33</v>
      </c>
      <c r="H150" t="s">
        <v>627</v>
      </c>
      <c r="I150" t="s">
        <v>603</v>
      </c>
      <c r="J150" t="s">
        <v>46</v>
      </c>
      <c r="K150">
        <v>1000</v>
      </c>
      <c r="L150">
        <v>20</v>
      </c>
      <c r="M150">
        <v>994.87</v>
      </c>
      <c r="S150" t="s">
        <v>1</v>
      </c>
    </row>
    <row r="151" spans="1:19" x14ac:dyDescent="0.25">
      <c r="A151" t="s">
        <v>598</v>
      </c>
      <c r="B151" t="s">
        <v>628</v>
      </c>
      <c r="C151" t="s">
        <v>629</v>
      </c>
      <c r="D151" t="s">
        <v>630</v>
      </c>
      <c r="F151" s="12" t="s">
        <v>1142</v>
      </c>
      <c r="G151" t="s">
        <v>33</v>
      </c>
      <c r="H151" t="s">
        <v>631</v>
      </c>
      <c r="I151" t="s">
        <v>632</v>
      </c>
      <c r="J151" t="s">
        <v>46</v>
      </c>
      <c r="K151">
        <v>1000</v>
      </c>
      <c r="L151">
        <v>6</v>
      </c>
      <c r="M151">
        <v>207.78</v>
      </c>
      <c r="S151" t="s">
        <v>1</v>
      </c>
    </row>
    <row r="152" spans="1:19" x14ac:dyDescent="0.25">
      <c r="A152" t="s">
        <v>598</v>
      </c>
      <c r="B152" t="s">
        <v>633</v>
      </c>
      <c r="C152" t="s">
        <v>634</v>
      </c>
      <c r="D152" t="s">
        <v>635</v>
      </c>
      <c r="F152" s="12" t="s">
        <v>1142</v>
      </c>
      <c r="G152" t="s">
        <v>33</v>
      </c>
      <c r="H152" t="s">
        <v>636</v>
      </c>
      <c r="I152" t="s">
        <v>164</v>
      </c>
      <c r="J152" t="s">
        <v>46</v>
      </c>
      <c r="K152">
        <v>1000</v>
      </c>
      <c r="L152">
        <v>23</v>
      </c>
      <c r="M152">
        <v>575.46</v>
      </c>
      <c r="S152" t="s">
        <v>1</v>
      </c>
    </row>
    <row r="153" spans="1:19" x14ac:dyDescent="0.25">
      <c r="A153" t="s">
        <v>598</v>
      </c>
      <c r="B153" t="s">
        <v>637</v>
      </c>
      <c r="C153" t="s">
        <v>638</v>
      </c>
      <c r="D153" t="s">
        <v>635</v>
      </c>
      <c r="F153" s="12" t="s">
        <v>1142</v>
      </c>
      <c r="G153" t="s">
        <v>33</v>
      </c>
      <c r="H153" t="s">
        <v>639</v>
      </c>
      <c r="I153" t="s">
        <v>164</v>
      </c>
      <c r="J153" t="s">
        <v>46</v>
      </c>
      <c r="K153">
        <v>1000</v>
      </c>
      <c r="L153">
        <v>26</v>
      </c>
      <c r="M153">
        <v>650.52</v>
      </c>
      <c r="S153" t="s">
        <v>1</v>
      </c>
    </row>
    <row r="154" spans="1:19" x14ac:dyDescent="0.25">
      <c r="A154" t="s">
        <v>598</v>
      </c>
      <c r="B154" t="s">
        <v>640</v>
      </c>
      <c r="C154" t="s">
        <v>641</v>
      </c>
      <c r="D154" t="s">
        <v>635</v>
      </c>
      <c r="F154" s="12" t="s">
        <v>1142</v>
      </c>
      <c r="G154" t="s">
        <v>33</v>
      </c>
      <c r="H154" t="s">
        <v>642</v>
      </c>
      <c r="I154" t="s">
        <v>164</v>
      </c>
      <c r="J154" t="s">
        <v>46</v>
      </c>
      <c r="K154">
        <v>1000</v>
      </c>
      <c r="L154">
        <v>17</v>
      </c>
      <c r="M154">
        <v>425.34</v>
      </c>
      <c r="S154" t="s">
        <v>1</v>
      </c>
    </row>
    <row r="155" spans="1:19" x14ac:dyDescent="0.25">
      <c r="A155" t="s">
        <v>598</v>
      </c>
      <c r="B155" t="s">
        <v>643</v>
      </c>
      <c r="C155" t="s">
        <v>644</v>
      </c>
      <c r="D155" t="s">
        <v>645</v>
      </c>
      <c r="F155" s="12" t="s">
        <v>1142</v>
      </c>
      <c r="G155" t="s">
        <v>33</v>
      </c>
      <c r="H155" t="s">
        <v>646</v>
      </c>
      <c r="I155" t="s">
        <v>603</v>
      </c>
      <c r="J155" t="s">
        <v>207</v>
      </c>
      <c r="K155">
        <v>12</v>
      </c>
      <c r="L155">
        <v>3</v>
      </c>
      <c r="M155">
        <v>76.739999999999995</v>
      </c>
      <c r="S155" t="s">
        <v>1</v>
      </c>
    </row>
    <row r="156" spans="1:19" x14ac:dyDescent="0.25">
      <c r="A156" t="s">
        <v>598</v>
      </c>
      <c r="B156" t="s">
        <v>647</v>
      </c>
      <c r="C156" t="s">
        <v>648</v>
      </c>
      <c r="D156" t="s">
        <v>649</v>
      </c>
      <c r="F156" s="12" t="s">
        <v>1142</v>
      </c>
      <c r="G156" t="s">
        <v>33</v>
      </c>
      <c r="H156" t="s">
        <v>650</v>
      </c>
      <c r="I156" t="s">
        <v>45</v>
      </c>
      <c r="J156" t="s">
        <v>36</v>
      </c>
      <c r="K156">
        <v>1</v>
      </c>
      <c r="L156">
        <v>24</v>
      </c>
      <c r="M156">
        <v>71.040000000000006</v>
      </c>
      <c r="S156" t="s">
        <v>1</v>
      </c>
    </row>
    <row r="157" spans="1:19" x14ac:dyDescent="0.25">
      <c r="A157" t="s">
        <v>598</v>
      </c>
      <c r="B157" t="s">
        <v>651</v>
      </c>
      <c r="C157" t="s">
        <v>652</v>
      </c>
      <c r="D157" t="s">
        <v>653</v>
      </c>
      <c r="F157" s="12" t="s">
        <v>1142</v>
      </c>
      <c r="G157" t="s">
        <v>33</v>
      </c>
      <c r="H157" t="s">
        <v>654</v>
      </c>
      <c r="I157" t="s">
        <v>45</v>
      </c>
      <c r="J157" t="s">
        <v>655</v>
      </c>
      <c r="K157">
        <v>1</v>
      </c>
      <c r="L157">
        <v>12</v>
      </c>
      <c r="M157">
        <v>11.4</v>
      </c>
      <c r="S157" t="s">
        <v>1</v>
      </c>
    </row>
    <row r="158" spans="1:19" x14ac:dyDescent="0.25">
      <c r="A158" t="s">
        <v>656</v>
      </c>
      <c r="B158" t="s">
        <v>657</v>
      </c>
      <c r="C158" t="s">
        <v>658</v>
      </c>
      <c r="D158" t="s">
        <v>659</v>
      </c>
      <c r="E158" t="s">
        <v>1140</v>
      </c>
      <c r="F158" s="12" t="s">
        <v>1140</v>
      </c>
      <c r="G158" t="s">
        <v>33</v>
      </c>
      <c r="H158" t="s">
        <v>660</v>
      </c>
      <c r="I158" t="s">
        <v>661</v>
      </c>
      <c r="J158" t="s">
        <v>36</v>
      </c>
      <c r="K158">
        <v>1</v>
      </c>
      <c r="L158">
        <v>6</v>
      </c>
      <c r="M158">
        <v>60</v>
      </c>
      <c r="O158">
        <v>60</v>
      </c>
      <c r="S158" t="s">
        <v>1</v>
      </c>
    </row>
    <row r="159" spans="1:19" x14ac:dyDescent="0.25">
      <c r="A159" t="s">
        <v>656</v>
      </c>
      <c r="B159" t="s">
        <v>662</v>
      </c>
      <c r="C159" t="s">
        <v>663</v>
      </c>
      <c r="D159" t="s">
        <v>162</v>
      </c>
      <c r="E159" t="s">
        <v>1130</v>
      </c>
      <c r="F159" s="12" t="s">
        <v>1140</v>
      </c>
      <c r="G159" t="s">
        <v>33</v>
      </c>
      <c r="H159" t="s">
        <v>664</v>
      </c>
      <c r="I159" t="s">
        <v>665</v>
      </c>
      <c r="J159" t="s">
        <v>46</v>
      </c>
      <c r="K159">
        <v>4</v>
      </c>
      <c r="L159">
        <v>3</v>
      </c>
      <c r="M159">
        <v>44.66</v>
      </c>
      <c r="O159">
        <v>44.66</v>
      </c>
      <c r="S159" t="s">
        <v>1</v>
      </c>
    </row>
    <row r="160" spans="1:19" x14ac:dyDescent="0.25">
      <c r="A160" t="s">
        <v>656</v>
      </c>
      <c r="B160" t="s">
        <v>666</v>
      </c>
      <c r="C160" t="s">
        <v>667</v>
      </c>
      <c r="D160" t="s">
        <v>668</v>
      </c>
      <c r="E160" t="s">
        <v>1130</v>
      </c>
      <c r="F160" s="12" t="s">
        <v>1140</v>
      </c>
      <c r="G160" t="s">
        <v>33</v>
      </c>
      <c r="H160" t="s">
        <v>669</v>
      </c>
      <c r="I160" t="s">
        <v>661</v>
      </c>
      <c r="J160" t="s">
        <v>46</v>
      </c>
      <c r="K160">
        <v>6</v>
      </c>
      <c r="L160">
        <v>13</v>
      </c>
      <c r="M160">
        <v>1001.74</v>
      </c>
      <c r="O160">
        <v>1001.74</v>
      </c>
      <c r="S160" t="s">
        <v>1</v>
      </c>
    </row>
    <row r="161" spans="1:19" x14ac:dyDescent="0.25">
      <c r="A161" t="s">
        <v>656</v>
      </c>
      <c r="B161" t="s">
        <v>670</v>
      </c>
      <c r="C161" t="s">
        <v>671</v>
      </c>
      <c r="D161" t="s">
        <v>672</v>
      </c>
      <c r="E161" t="s">
        <v>1140</v>
      </c>
      <c r="F161" s="12" t="s">
        <v>1140</v>
      </c>
      <c r="G161" t="s">
        <v>33</v>
      </c>
      <c r="H161" t="s">
        <v>673</v>
      </c>
      <c r="I161" t="s">
        <v>661</v>
      </c>
      <c r="J161" t="s">
        <v>36</v>
      </c>
      <c r="K161">
        <v>1</v>
      </c>
      <c r="L161">
        <v>105</v>
      </c>
      <c r="M161">
        <v>1.05</v>
      </c>
      <c r="O161">
        <v>1.05</v>
      </c>
      <c r="S161" t="s">
        <v>1</v>
      </c>
    </row>
    <row r="162" spans="1:19" x14ac:dyDescent="0.25">
      <c r="A162" t="s">
        <v>656</v>
      </c>
      <c r="B162" t="s">
        <v>674</v>
      </c>
      <c r="C162" t="s">
        <v>671</v>
      </c>
      <c r="D162" t="s">
        <v>675</v>
      </c>
      <c r="E162" t="s">
        <v>1140</v>
      </c>
      <c r="F162" s="12" t="s">
        <v>1140</v>
      </c>
      <c r="G162" t="s">
        <v>33</v>
      </c>
      <c r="H162" t="s">
        <v>676</v>
      </c>
      <c r="I162" t="s">
        <v>661</v>
      </c>
      <c r="J162" t="s">
        <v>36</v>
      </c>
      <c r="K162">
        <v>1</v>
      </c>
      <c r="L162">
        <v>90</v>
      </c>
      <c r="M162">
        <v>0.9</v>
      </c>
      <c r="O162">
        <v>0.9</v>
      </c>
      <c r="S162" t="s">
        <v>1</v>
      </c>
    </row>
    <row r="163" spans="1:19" x14ac:dyDescent="0.25">
      <c r="A163" t="s">
        <v>656</v>
      </c>
      <c r="B163" t="s">
        <v>677</v>
      </c>
      <c r="C163" t="s">
        <v>671</v>
      </c>
      <c r="D163" t="s">
        <v>678</v>
      </c>
      <c r="E163" t="s">
        <v>1140</v>
      </c>
      <c r="F163" s="12" t="s">
        <v>1140</v>
      </c>
      <c r="G163" t="s">
        <v>33</v>
      </c>
      <c r="H163" t="s">
        <v>679</v>
      </c>
      <c r="I163" t="s">
        <v>661</v>
      </c>
      <c r="J163" t="s">
        <v>36</v>
      </c>
      <c r="K163">
        <v>1</v>
      </c>
      <c r="L163">
        <v>100</v>
      </c>
      <c r="M163">
        <v>1</v>
      </c>
      <c r="O163">
        <v>1</v>
      </c>
      <c r="S163" t="s">
        <v>1</v>
      </c>
    </row>
    <row r="164" spans="1:19" hidden="1" x14ac:dyDescent="0.25">
      <c r="A164" t="s">
        <v>680</v>
      </c>
      <c r="B164" t="s">
        <v>681</v>
      </c>
      <c r="C164" t="s">
        <v>682</v>
      </c>
      <c r="D164" t="s">
        <v>683</v>
      </c>
      <c r="F164" s="13" t="s">
        <v>1137</v>
      </c>
      <c r="G164" t="s">
        <v>33</v>
      </c>
      <c r="H164" t="s">
        <v>684</v>
      </c>
      <c r="I164" t="s">
        <v>685</v>
      </c>
      <c r="J164" t="s">
        <v>46</v>
      </c>
      <c r="K164">
        <v>4000</v>
      </c>
      <c r="L164">
        <v>23</v>
      </c>
      <c r="M164">
        <v>408.02</v>
      </c>
      <c r="Q164">
        <v>408.02</v>
      </c>
      <c r="S164" t="s">
        <v>1</v>
      </c>
    </row>
    <row r="165" spans="1:19" x14ac:dyDescent="0.25">
      <c r="A165" t="s">
        <v>680</v>
      </c>
      <c r="B165" t="s">
        <v>686</v>
      </c>
      <c r="C165" t="s">
        <v>687</v>
      </c>
      <c r="D165" t="s">
        <v>688</v>
      </c>
      <c r="F165" s="13" t="s">
        <v>1140</v>
      </c>
      <c r="G165" t="s">
        <v>33</v>
      </c>
      <c r="H165" t="s">
        <v>689</v>
      </c>
      <c r="I165" t="s">
        <v>690</v>
      </c>
      <c r="J165" t="s">
        <v>36</v>
      </c>
      <c r="K165">
        <v>1</v>
      </c>
      <c r="L165">
        <v>12</v>
      </c>
      <c r="M165">
        <v>50.64</v>
      </c>
      <c r="Q165">
        <v>50.64</v>
      </c>
      <c r="S165" t="s">
        <v>1</v>
      </c>
    </row>
    <row r="166" spans="1:19" x14ac:dyDescent="0.25">
      <c r="A166" t="s">
        <v>680</v>
      </c>
      <c r="B166" t="s">
        <v>691</v>
      </c>
      <c r="C166" t="s">
        <v>692</v>
      </c>
      <c r="D166" t="s">
        <v>693</v>
      </c>
      <c r="F166" s="13" t="s">
        <v>1140</v>
      </c>
      <c r="G166" t="s">
        <v>33</v>
      </c>
      <c r="H166" t="s">
        <v>694</v>
      </c>
      <c r="I166" t="s">
        <v>690</v>
      </c>
      <c r="J166" t="s">
        <v>36</v>
      </c>
      <c r="K166">
        <v>1</v>
      </c>
      <c r="L166">
        <v>26</v>
      </c>
      <c r="M166">
        <v>1279.72</v>
      </c>
      <c r="Q166">
        <v>1279.72</v>
      </c>
      <c r="S166" t="s">
        <v>1</v>
      </c>
    </row>
    <row r="167" spans="1:19" x14ac:dyDescent="0.25">
      <c r="A167" t="s">
        <v>695</v>
      </c>
      <c r="B167" t="s">
        <v>696</v>
      </c>
      <c r="C167" t="s">
        <v>697</v>
      </c>
      <c r="D167" t="s">
        <v>698</v>
      </c>
      <c r="F167" s="13" t="s">
        <v>1142</v>
      </c>
      <c r="G167" t="s">
        <v>33</v>
      </c>
      <c r="H167" t="s">
        <v>699</v>
      </c>
      <c r="I167" t="s">
        <v>700</v>
      </c>
      <c r="J167" t="s">
        <v>46</v>
      </c>
      <c r="K167">
        <v>100</v>
      </c>
      <c r="L167">
        <v>81</v>
      </c>
      <c r="M167">
        <v>2109.27</v>
      </c>
      <c r="Q167">
        <v>2109.27</v>
      </c>
      <c r="S167" t="s">
        <v>1</v>
      </c>
    </row>
    <row r="168" spans="1:19" x14ac:dyDescent="0.25">
      <c r="A168" t="s">
        <v>695</v>
      </c>
      <c r="B168" t="s">
        <v>701</v>
      </c>
      <c r="C168" t="s">
        <v>702</v>
      </c>
      <c r="D168" t="s">
        <v>703</v>
      </c>
      <c r="F168" s="13" t="s">
        <v>1142</v>
      </c>
      <c r="G168" t="s">
        <v>33</v>
      </c>
      <c r="H168" t="s">
        <v>704</v>
      </c>
      <c r="I168" t="s">
        <v>700</v>
      </c>
      <c r="J168" t="s">
        <v>46</v>
      </c>
      <c r="K168">
        <v>100</v>
      </c>
      <c r="L168">
        <v>12</v>
      </c>
      <c r="M168">
        <v>354.12</v>
      </c>
      <c r="Q168">
        <v>354.12</v>
      </c>
      <c r="S168" t="s">
        <v>1</v>
      </c>
    </row>
    <row r="169" spans="1:19" x14ac:dyDescent="0.25">
      <c r="A169" t="s">
        <v>695</v>
      </c>
      <c r="B169" t="s">
        <v>705</v>
      </c>
      <c r="C169" t="s">
        <v>706</v>
      </c>
      <c r="D169" t="s">
        <v>707</v>
      </c>
      <c r="F169" s="13" t="s">
        <v>1142</v>
      </c>
      <c r="G169" t="s">
        <v>33</v>
      </c>
      <c r="H169" t="s">
        <v>708</v>
      </c>
      <c r="I169" t="s">
        <v>700</v>
      </c>
      <c r="J169" t="s">
        <v>46</v>
      </c>
      <c r="K169">
        <v>100</v>
      </c>
      <c r="L169">
        <v>35</v>
      </c>
      <c r="M169">
        <v>1156.58</v>
      </c>
      <c r="Q169">
        <v>1156.58</v>
      </c>
      <c r="S169" t="s">
        <v>1</v>
      </c>
    </row>
    <row r="170" spans="1:19" x14ac:dyDescent="0.25">
      <c r="A170" t="s">
        <v>695</v>
      </c>
      <c r="B170" t="s">
        <v>709</v>
      </c>
      <c r="C170" t="s">
        <v>710</v>
      </c>
      <c r="D170" t="s">
        <v>711</v>
      </c>
      <c r="F170" s="13" t="s">
        <v>1142</v>
      </c>
      <c r="G170" t="s">
        <v>33</v>
      </c>
      <c r="H170" t="s">
        <v>712</v>
      </c>
      <c r="I170" t="s">
        <v>713</v>
      </c>
      <c r="J170" t="s">
        <v>46</v>
      </c>
      <c r="K170">
        <v>100</v>
      </c>
      <c r="L170">
        <v>5</v>
      </c>
      <c r="M170">
        <v>198</v>
      </c>
      <c r="Q170">
        <v>198</v>
      </c>
      <c r="S170" t="s">
        <v>1</v>
      </c>
    </row>
    <row r="171" spans="1:19" x14ac:dyDescent="0.25">
      <c r="A171" t="s">
        <v>695</v>
      </c>
      <c r="B171" t="s">
        <v>714</v>
      </c>
      <c r="C171" t="s">
        <v>715</v>
      </c>
      <c r="D171" t="s">
        <v>716</v>
      </c>
      <c r="F171" s="13" t="s">
        <v>1142</v>
      </c>
      <c r="G171" t="s">
        <v>33</v>
      </c>
      <c r="H171" t="s">
        <v>717</v>
      </c>
      <c r="I171" t="s">
        <v>713</v>
      </c>
      <c r="J171" t="s">
        <v>46</v>
      </c>
      <c r="K171">
        <v>50</v>
      </c>
      <c r="L171">
        <v>61</v>
      </c>
      <c r="M171">
        <v>1863.47</v>
      </c>
      <c r="Q171">
        <v>1863.47</v>
      </c>
      <c r="S171" t="s">
        <v>1</v>
      </c>
    </row>
    <row r="172" spans="1:19" x14ac:dyDescent="0.25">
      <c r="A172" t="s">
        <v>695</v>
      </c>
      <c r="B172" t="s">
        <v>718</v>
      </c>
      <c r="C172" t="s">
        <v>719</v>
      </c>
      <c r="D172" t="s">
        <v>720</v>
      </c>
      <c r="F172" s="13" t="s">
        <v>1142</v>
      </c>
      <c r="G172" t="s">
        <v>33</v>
      </c>
      <c r="H172" t="s">
        <v>721</v>
      </c>
      <c r="I172" t="s">
        <v>700</v>
      </c>
      <c r="J172" t="s">
        <v>46</v>
      </c>
      <c r="K172">
        <v>100</v>
      </c>
      <c r="L172">
        <v>1</v>
      </c>
      <c r="M172">
        <v>27.91</v>
      </c>
      <c r="Q172">
        <v>27.91</v>
      </c>
      <c r="S172" t="s">
        <v>1</v>
      </c>
    </row>
    <row r="173" spans="1:19" x14ac:dyDescent="0.25">
      <c r="A173" t="s">
        <v>695</v>
      </c>
      <c r="B173" t="s">
        <v>722</v>
      </c>
      <c r="C173" t="s">
        <v>723</v>
      </c>
      <c r="D173" t="s">
        <v>724</v>
      </c>
      <c r="F173" s="13" t="s">
        <v>1142</v>
      </c>
      <c r="G173" t="s">
        <v>33</v>
      </c>
      <c r="H173" t="s">
        <v>725</v>
      </c>
      <c r="I173" t="s">
        <v>700</v>
      </c>
      <c r="J173" t="s">
        <v>46</v>
      </c>
      <c r="K173">
        <v>250</v>
      </c>
      <c r="L173">
        <v>146</v>
      </c>
      <c r="M173">
        <v>4412.2</v>
      </c>
      <c r="Q173">
        <v>4412.2</v>
      </c>
      <c r="S173" t="s">
        <v>1</v>
      </c>
    </row>
    <row r="174" spans="1:19" x14ac:dyDescent="0.25">
      <c r="A174" t="s">
        <v>695</v>
      </c>
      <c r="B174" t="s">
        <v>726</v>
      </c>
      <c r="C174" t="s">
        <v>727</v>
      </c>
      <c r="D174" t="s">
        <v>728</v>
      </c>
      <c r="F174" s="13" t="s">
        <v>1142</v>
      </c>
      <c r="G174" t="s">
        <v>33</v>
      </c>
      <c r="H174" t="s">
        <v>729</v>
      </c>
      <c r="I174" t="s">
        <v>730</v>
      </c>
      <c r="J174" t="s">
        <v>46</v>
      </c>
      <c r="K174">
        <v>1000</v>
      </c>
      <c r="L174">
        <v>24</v>
      </c>
      <c r="M174">
        <v>621.78</v>
      </c>
      <c r="Q174">
        <v>621.78</v>
      </c>
      <c r="S174" t="s">
        <v>1</v>
      </c>
    </row>
    <row r="175" spans="1:19" x14ac:dyDescent="0.25">
      <c r="A175" t="s">
        <v>695</v>
      </c>
      <c r="B175" t="s">
        <v>731</v>
      </c>
      <c r="C175" t="s">
        <v>732</v>
      </c>
      <c r="D175" t="s">
        <v>733</v>
      </c>
      <c r="F175" s="13" t="s">
        <v>1142</v>
      </c>
      <c r="G175" t="s">
        <v>33</v>
      </c>
      <c r="H175" t="s">
        <v>734</v>
      </c>
      <c r="I175" t="s">
        <v>700</v>
      </c>
      <c r="J175" t="s">
        <v>46</v>
      </c>
      <c r="K175">
        <v>500</v>
      </c>
      <c r="L175">
        <v>6</v>
      </c>
      <c r="M175">
        <v>107.64</v>
      </c>
      <c r="Q175">
        <v>107.64</v>
      </c>
      <c r="S175" t="s">
        <v>1</v>
      </c>
    </row>
    <row r="176" spans="1:19" x14ac:dyDescent="0.25">
      <c r="A176" t="s">
        <v>695</v>
      </c>
      <c r="B176" t="s">
        <v>735</v>
      </c>
      <c r="C176" t="s">
        <v>736</v>
      </c>
      <c r="D176" t="s">
        <v>737</v>
      </c>
      <c r="F176" s="13" t="s">
        <v>1142</v>
      </c>
      <c r="G176" t="s">
        <v>33</v>
      </c>
      <c r="H176" t="s">
        <v>738</v>
      </c>
      <c r="I176" t="s">
        <v>700</v>
      </c>
      <c r="J176" t="s">
        <v>46</v>
      </c>
      <c r="K176">
        <v>150</v>
      </c>
      <c r="L176">
        <v>50</v>
      </c>
      <c r="M176">
        <v>1386</v>
      </c>
      <c r="Q176">
        <v>1386</v>
      </c>
      <c r="S176" t="s">
        <v>1</v>
      </c>
    </row>
    <row r="177" spans="1:19" x14ac:dyDescent="0.25">
      <c r="A177" t="s">
        <v>739</v>
      </c>
      <c r="B177" t="s">
        <v>740</v>
      </c>
      <c r="C177" t="s">
        <v>741</v>
      </c>
      <c r="D177" t="s">
        <v>742</v>
      </c>
      <c r="E177" t="s">
        <v>1133</v>
      </c>
      <c r="F177" s="12" t="s">
        <v>1140</v>
      </c>
      <c r="G177" t="s">
        <v>33</v>
      </c>
      <c r="H177" t="s">
        <v>743</v>
      </c>
      <c r="I177" t="s">
        <v>744</v>
      </c>
      <c r="J177" t="s">
        <v>46</v>
      </c>
      <c r="K177">
        <v>4</v>
      </c>
      <c r="L177">
        <v>4</v>
      </c>
      <c r="M177">
        <v>383.32</v>
      </c>
      <c r="O177">
        <v>383.32</v>
      </c>
      <c r="S177" t="s">
        <v>1</v>
      </c>
    </row>
    <row r="178" spans="1:19" x14ac:dyDescent="0.25">
      <c r="A178" t="s">
        <v>739</v>
      </c>
      <c r="B178" t="s">
        <v>745</v>
      </c>
      <c r="C178" t="s">
        <v>746</v>
      </c>
      <c r="D178" t="s">
        <v>747</v>
      </c>
      <c r="E178" t="s">
        <v>1127</v>
      </c>
      <c r="F178" s="12" t="s">
        <v>1140</v>
      </c>
      <c r="G178" t="s">
        <v>33</v>
      </c>
      <c r="H178" t="s">
        <v>748</v>
      </c>
      <c r="I178" t="s">
        <v>35</v>
      </c>
      <c r="J178" t="s">
        <v>46</v>
      </c>
      <c r="K178">
        <v>6</v>
      </c>
      <c r="L178">
        <v>2</v>
      </c>
      <c r="M178">
        <v>67.3</v>
      </c>
      <c r="O178">
        <v>67.3</v>
      </c>
      <c r="S178" t="s">
        <v>1</v>
      </c>
    </row>
    <row r="179" spans="1:19" x14ac:dyDescent="0.25">
      <c r="A179" t="s">
        <v>749</v>
      </c>
      <c r="B179" t="s">
        <v>750</v>
      </c>
      <c r="C179" t="s">
        <v>751</v>
      </c>
      <c r="D179" t="s">
        <v>752</v>
      </c>
      <c r="F179" s="13" t="s">
        <v>1142</v>
      </c>
      <c r="G179" t="s">
        <v>33</v>
      </c>
      <c r="H179" t="s">
        <v>753</v>
      </c>
      <c r="I179" t="s">
        <v>188</v>
      </c>
      <c r="J179" t="s">
        <v>399</v>
      </c>
      <c r="K179">
        <v>50</v>
      </c>
      <c r="L179">
        <v>9</v>
      </c>
      <c r="M179">
        <v>61.02</v>
      </c>
      <c r="Q179">
        <v>61.02</v>
      </c>
      <c r="S179" t="s">
        <v>1</v>
      </c>
    </row>
    <row r="180" spans="1:19" x14ac:dyDescent="0.25">
      <c r="A180" t="s">
        <v>749</v>
      </c>
      <c r="B180" t="s">
        <v>754</v>
      </c>
      <c r="C180" t="s">
        <v>755</v>
      </c>
      <c r="D180" t="s">
        <v>756</v>
      </c>
      <c r="F180" s="13" t="s">
        <v>1142</v>
      </c>
      <c r="G180" t="s">
        <v>33</v>
      </c>
      <c r="H180" t="s">
        <v>757</v>
      </c>
      <c r="I180" t="s">
        <v>758</v>
      </c>
      <c r="J180" t="s">
        <v>46</v>
      </c>
      <c r="K180">
        <v>400</v>
      </c>
      <c r="L180">
        <v>3</v>
      </c>
      <c r="M180">
        <v>209.19</v>
      </c>
      <c r="Q180">
        <v>209.19</v>
      </c>
      <c r="S180" t="s">
        <v>1</v>
      </c>
    </row>
    <row r="181" spans="1:19" x14ac:dyDescent="0.25">
      <c r="A181" t="s">
        <v>749</v>
      </c>
      <c r="B181" t="s">
        <v>759</v>
      </c>
      <c r="C181" t="s">
        <v>760</v>
      </c>
      <c r="D181" t="s">
        <v>761</v>
      </c>
      <c r="F181" s="13" t="s">
        <v>1142</v>
      </c>
      <c r="G181" t="s">
        <v>33</v>
      </c>
      <c r="H181" t="s">
        <v>762</v>
      </c>
      <c r="I181" t="s">
        <v>763</v>
      </c>
      <c r="J181" t="s">
        <v>46</v>
      </c>
      <c r="K181">
        <v>60</v>
      </c>
      <c r="L181">
        <v>3</v>
      </c>
      <c r="M181">
        <v>103.17</v>
      </c>
      <c r="Q181">
        <v>103.17</v>
      </c>
      <c r="S181" t="s">
        <v>1</v>
      </c>
    </row>
    <row r="182" spans="1:19" x14ac:dyDescent="0.25">
      <c r="A182" t="s">
        <v>695</v>
      </c>
      <c r="B182" t="s">
        <v>764</v>
      </c>
      <c r="C182" t="s">
        <v>765</v>
      </c>
      <c r="D182" t="s">
        <v>766</v>
      </c>
      <c r="F182" s="13" t="s">
        <v>1142</v>
      </c>
      <c r="G182" t="s">
        <v>767</v>
      </c>
      <c r="H182" t="s">
        <v>768</v>
      </c>
      <c r="I182" t="s">
        <v>769</v>
      </c>
      <c r="J182" t="s">
        <v>46</v>
      </c>
      <c r="K182">
        <v>200</v>
      </c>
      <c r="L182">
        <v>160</v>
      </c>
      <c r="M182">
        <v>5246.9</v>
      </c>
      <c r="N182">
        <v>5246.9</v>
      </c>
      <c r="R182">
        <v>5246.9</v>
      </c>
      <c r="S182" t="s">
        <v>1</v>
      </c>
    </row>
    <row r="183" spans="1:19" x14ac:dyDescent="0.25">
      <c r="A183" t="s">
        <v>695</v>
      </c>
      <c r="B183" t="s">
        <v>770</v>
      </c>
      <c r="C183" t="s">
        <v>771</v>
      </c>
      <c r="D183" t="s">
        <v>772</v>
      </c>
      <c r="F183" s="13" t="s">
        <v>1142</v>
      </c>
      <c r="G183" t="s">
        <v>767</v>
      </c>
      <c r="H183" t="s">
        <v>773</v>
      </c>
      <c r="I183" t="s">
        <v>769</v>
      </c>
      <c r="J183" t="s">
        <v>46</v>
      </c>
      <c r="K183">
        <v>250</v>
      </c>
      <c r="L183">
        <v>10</v>
      </c>
      <c r="M183">
        <v>209.9</v>
      </c>
      <c r="N183">
        <v>209.9</v>
      </c>
      <c r="R183">
        <v>209.9</v>
      </c>
      <c r="S183" t="s">
        <v>1</v>
      </c>
    </row>
    <row r="184" spans="1:19" x14ac:dyDescent="0.25">
      <c r="A184" t="s">
        <v>695</v>
      </c>
      <c r="B184" t="s">
        <v>774</v>
      </c>
      <c r="C184" t="s">
        <v>775</v>
      </c>
      <c r="D184" t="s">
        <v>776</v>
      </c>
      <c r="F184" s="13" t="s">
        <v>1142</v>
      </c>
      <c r="G184" t="s">
        <v>767</v>
      </c>
      <c r="H184" t="s">
        <v>777</v>
      </c>
      <c r="I184" t="s">
        <v>769</v>
      </c>
      <c r="J184" t="s">
        <v>46</v>
      </c>
      <c r="K184">
        <v>100</v>
      </c>
      <c r="L184">
        <v>131</v>
      </c>
      <c r="M184">
        <v>2489</v>
      </c>
      <c r="N184">
        <v>2489</v>
      </c>
      <c r="R184">
        <v>2489</v>
      </c>
      <c r="S184" t="s">
        <v>1</v>
      </c>
    </row>
    <row r="185" spans="1:19" x14ac:dyDescent="0.25">
      <c r="A185" t="s">
        <v>695</v>
      </c>
      <c r="B185" t="s">
        <v>778</v>
      </c>
      <c r="C185" t="s">
        <v>779</v>
      </c>
      <c r="D185" t="s">
        <v>780</v>
      </c>
      <c r="F185" s="13" t="s">
        <v>1142</v>
      </c>
      <c r="G185" t="s">
        <v>767</v>
      </c>
      <c r="H185" t="s">
        <v>781</v>
      </c>
      <c r="I185" t="s">
        <v>769</v>
      </c>
      <c r="J185" t="s">
        <v>46</v>
      </c>
      <c r="K185">
        <v>250</v>
      </c>
      <c r="L185">
        <v>197</v>
      </c>
      <c r="M185">
        <v>6507.56</v>
      </c>
      <c r="N185">
        <v>6507.56</v>
      </c>
      <c r="R185">
        <v>6507.56</v>
      </c>
      <c r="S185" t="s">
        <v>1</v>
      </c>
    </row>
    <row r="186" spans="1:19" x14ac:dyDescent="0.25">
      <c r="A186" t="s">
        <v>695</v>
      </c>
      <c r="B186" t="s">
        <v>782</v>
      </c>
      <c r="C186" t="s">
        <v>783</v>
      </c>
      <c r="D186" t="s">
        <v>784</v>
      </c>
      <c r="F186" s="13" t="s">
        <v>1142</v>
      </c>
      <c r="G186" t="s">
        <v>767</v>
      </c>
      <c r="H186" t="s">
        <v>785</v>
      </c>
      <c r="I186" t="s">
        <v>769</v>
      </c>
      <c r="J186" t="s">
        <v>46</v>
      </c>
      <c r="K186">
        <v>100</v>
      </c>
      <c r="L186">
        <v>41</v>
      </c>
      <c r="M186">
        <v>1144.31</v>
      </c>
      <c r="N186">
        <v>1144.31</v>
      </c>
      <c r="R186">
        <v>1144.31</v>
      </c>
      <c r="S186" t="s">
        <v>1</v>
      </c>
    </row>
    <row r="187" spans="1:19" x14ac:dyDescent="0.25">
      <c r="A187" t="s">
        <v>695</v>
      </c>
      <c r="B187" t="s">
        <v>786</v>
      </c>
      <c r="C187" t="s">
        <v>787</v>
      </c>
      <c r="D187" t="s">
        <v>788</v>
      </c>
      <c r="F187" s="13" t="s">
        <v>1142</v>
      </c>
      <c r="G187" t="s">
        <v>767</v>
      </c>
      <c r="H187" t="s">
        <v>789</v>
      </c>
      <c r="I187" t="s">
        <v>769</v>
      </c>
      <c r="J187" t="s">
        <v>46</v>
      </c>
      <c r="K187">
        <v>150</v>
      </c>
      <c r="L187">
        <v>255</v>
      </c>
      <c r="M187">
        <v>3769.74</v>
      </c>
      <c r="N187">
        <v>3769.74</v>
      </c>
      <c r="R187">
        <v>3769.74</v>
      </c>
      <c r="S187" t="s">
        <v>1</v>
      </c>
    </row>
    <row r="188" spans="1:19" x14ac:dyDescent="0.25">
      <c r="A188" t="s">
        <v>695</v>
      </c>
      <c r="B188" t="s">
        <v>790</v>
      </c>
      <c r="C188" t="s">
        <v>791</v>
      </c>
      <c r="D188" t="s">
        <v>792</v>
      </c>
      <c r="F188" s="13" t="s">
        <v>1142</v>
      </c>
      <c r="G188" t="s">
        <v>767</v>
      </c>
      <c r="H188" t="s">
        <v>793</v>
      </c>
      <c r="I188" t="s">
        <v>769</v>
      </c>
      <c r="J188" t="s">
        <v>46</v>
      </c>
      <c r="K188">
        <v>250</v>
      </c>
      <c r="L188">
        <v>321</v>
      </c>
      <c r="M188">
        <v>6675.88</v>
      </c>
      <c r="N188">
        <v>6675.88</v>
      </c>
      <c r="R188">
        <v>6675.88</v>
      </c>
      <c r="S188" t="s">
        <v>1</v>
      </c>
    </row>
    <row r="189" spans="1:19" hidden="1" x14ac:dyDescent="0.25">
      <c r="A189" t="s">
        <v>680</v>
      </c>
      <c r="B189" t="s">
        <v>794</v>
      </c>
      <c r="C189" t="s">
        <v>795</v>
      </c>
      <c r="D189" t="s">
        <v>796</v>
      </c>
      <c r="F189" s="13" t="s">
        <v>1137</v>
      </c>
      <c r="G189" t="s">
        <v>797</v>
      </c>
      <c r="H189" t="s">
        <v>798</v>
      </c>
      <c r="I189" t="s">
        <v>799</v>
      </c>
      <c r="J189" t="s">
        <v>46</v>
      </c>
      <c r="K189">
        <v>4008</v>
      </c>
      <c r="L189">
        <v>177</v>
      </c>
      <c r="M189">
        <v>3853.34</v>
      </c>
      <c r="N189">
        <v>3853.34</v>
      </c>
      <c r="R189">
        <v>3853.34</v>
      </c>
      <c r="S189" t="s">
        <v>1</v>
      </c>
    </row>
    <row r="190" spans="1:19" x14ac:dyDescent="0.25">
      <c r="A190" t="s">
        <v>154</v>
      </c>
      <c r="B190" t="s">
        <v>800</v>
      </c>
      <c r="C190" t="s">
        <v>801</v>
      </c>
      <c r="D190" t="s">
        <v>802</v>
      </c>
      <c r="F190" s="13" t="s">
        <v>1140</v>
      </c>
      <c r="G190" t="s">
        <v>803</v>
      </c>
      <c r="H190" t="s">
        <v>804</v>
      </c>
      <c r="I190" t="s">
        <v>45</v>
      </c>
      <c r="J190" t="s">
        <v>36</v>
      </c>
      <c r="K190">
        <v>1</v>
      </c>
      <c r="L190">
        <v>230</v>
      </c>
      <c r="M190">
        <v>255.7</v>
      </c>
      <c r="N190">
        <v>255.7</v>
      </c>
      <c r="S190" t="s">
        <v>1</v>
      </c>
    </row>
    <row r="191" spans="1:19" x14ac:dyDescent="0.25">
      <c r="A191" t="s">
        <v>154</v>
      </c>
      <c r="B191" t="s">
        <v>805</v>
      </c>
      <c r="C191" t="s">
        <v>806</v>
      </c>
      <c r="D191" t="s">
        <v>807</v>
      </c>
      <c r="F191" s="13" t="s">
        <v>1140</v>
      </c>
      <c r="G191" t="s">
        <v>803</v>
      </c>
      <c r="H191" t="s">
        <v>808</v>
      </c>
      <c r="I191" t="s">
        <v>45</v>
      </c>
      <c r="J191" t="s">
        <v>36</v>
      </c>
      <c r="K191">
        <v>1</v>
      </c>
      <c r="L191">
        <v>80</v>
      </c>
      <c r="M191">
        <v>59.2</v>
      </c>
      <c r="N191">
        <v>59.2</v>
      </c>
      <c r="S191" t="s">
        <v>1</v>
      </c>
    </row>
    <row r="192" spans="1:19" x14ac:dyDescent="0.25">
      <c r="A192" t="s">
        <v>29</v>
      </c>
      <c r="B192" t="s">
        <v>809</v>
      </c>
      <c r="C192" t="s">
        <v>810</v>
      </c>
      <c r="D192" t="s">
        <v>811</v>
      </c>
      <c r="E192" t="s">
        <v>1141</v>
      </c>
      <c r="F192" s="12" t="s">
        <v>1140</v>
      </c>
      <c r="G192" t="s">
        <v>812</v>
      </c>
      <c r="H192" t="s">
        <v>813</v>
      </c>
      <c r="I192" t="s">
        <v>35</v>
      </c>
      <c r="J192" t="s">
        <v>46</v>
      </c>
      <c r="K192">
        <v>2</v>
      </c>
      <c r="L192">
        <v>19</v>
      </c>
      <c r="M192">
        <v>804.27</v>
      </c>
      <c r="N192">
        <v>804.27</v>
      </c>
      <c r="P192">
        <v>804.27</v>
      </c>
      <c r="S192" t="s">
        <v>1</v>
      </c>
    </row>
    <row r="193" spans="1:19" hidden="1" x14ac:dyDescent="0.25">
      <c r="A193" t="s">
        <v>680</v>
      </c>
      <c r="B193" t="s">
        <v>814</v>
      </c>
      <c r="C193" t="s">
        <v>815</v>
      </c>
      <c r="D193" t="s">
        <v>816</v>
      </c>
      <c r="F193" s="13" t="s">
        <v>1136</v>
      </c>
      <c r="G193" t="s">
        <v>817</v>
      </c>
      <c r="H193" t="s">
        <v>818</v>
      </c>
      <c r="I193" t="s">
        <v>690</v>
      </c>
      <c r="J193" t="s">
        <v>46</v>
      </c>
      <c r="K193">
        <v>12</v>
      </c>
      <c r="L193">
        <v>541</v>
      </c>
      <c r="M193">
        <v>23213.68</v>
      </c>
      <c r="N193">
        <v>23213.68</v>
      </c>
      <c r="R193">
        <v>23213.68</v>
      </c>
      <c r="S193" t="s">
        <v>1</v>
      </c>
    </row>
    <row r="194" spans="1:19" hidden="1" x14ac:dyDescent="0.25">
      <c r="A194" t="s">
        <v>680</v>
      </c>
      <c r="B194" t="s">
        <v>819</v>
      </c>
      <c r="C194" t="s">
        <v>820</v>
      </c>
      <c r="D194" t="s">
        <v>821</v>
      </c>
      <c r="F194" s="13" t="s">
        <v>1137</v>
      </c>
      <c r="G194" t="s">
        <v>817</v>
      </c>
      <c r="H194" t="s">
        <v>822</v>
      </c>
      <c r="I194" t="s">
        <v>690</v>
      </c>
      <c r="J194" t="s">
        <v>46</v>
      </c>
      <c r="K194">
        <v>6</v>
      </c>
      <c r="L194">
        <v>1135</v>
      </c>
      <c r="M194">
        <v>37579.65</v>
      </c>
      <c r="N194">
        <v>37579.65</v>
      </c>
      <c r="R194">
        <v>37579.65</v>
      </c>
      <c r="S194" t="s">
        <v>1</v>
      </c>
    </row>
    <row r="195" spans="1:19" hidden="1" x14ac:dyDescent="0.25">
      <c r="A195" t="s">
        <v>680</v>
      </c>
      <c r="B195" t="s">
        <v>823</v>
      </c>
      <c r="C195" t="s">
        <v>824</v>
      </c>
      <c r="D195" t="s">
        <v>825</v>
      </c>
      <c r="F195" s="13" t="s">
        <v>1136</v>
      </c>
      <c r="G195" t="s">
        <v>826</v>
      </c>
      <c r="H195" t="s">
        <v>827</v>
      </c>
      <c r="I195" t="s">
        <v>828</v>
      </c>
      <c r="J195" t="s">
        <v>46</v>
      </c>
      <c r="K195">
        <v>96</v>
      </c>
      <c r="L195">
        <v>7</v>
      </c>
      <c r="M195">
        <v>392.77</v>
      </c>
      <c r="N195">
        <v>392.77</v>
      </c>
      <c r="R195">
        <v>392.77</v>
      </c>
      <c r="S195" t="s">
        <v>1</v>
      </c>
    </row>
    <row r="196" spans="1:19" x14ac:dyDescent="0.25">
      <c r="A196" t="s">
        <v>29</v>
      </c>
      <c r="B196" t="s">
        <v>829</v>
      </c>
      <c r="C196" t="s">
        <v>830</v>
      </c>
      <c r="D196" t="s">
        <v>831</v>
      </c>
      <c r="E196" t="s">
        <v>1131</v>
      </c>
      <c r="F196" s="12" t="s">
        <v>1140</v>
      </c>
      <c r="G196" t="s">
        <v>832</v>
      </c>
      <c r="H196" t="s">
        <v>833</v>
      </c>
      <c r="I196" t="s">
        <v>834</v>
      </c>
      <c r="J196" t="s">
        <v>46</v>
      </c>
      <c r="K196">
        <v>12</v>
      </c>
      <c r="L196">
        <v>46</v>
      </c>
      <c r="M196">
        <v>2038.7199999999998</v>
      </c>
      <c r="N196">
        <v>2038.7199999999998</v>
      </c>
      <c r="P196">
        <v>2038.7199999999998</v>
      </c>
      <c r="S196" t="s">
        <v>1</v>
      </c>
    </row>
    <row r="197" spans="1:19" hidden="1" x14ac:dyDescent="0.25">
      <c r="A197" t="s">
        <v>680</v>
      </c>
      <c r="B197" t="s">
        <v>835</v>
      </c>
      <c r="C197" t="s">
        <v>836</v>
      </c>
      <c r="D197" t="s">
        <v>837</v>
      </c>
      <c r="F197" s="13" t="s">
        <v>1137</v>
      </c>
      <c r="G197" t="s">
        <v>832</v>
      </c>
      <c r="H197" t="s">
        <v>838</v>
      </c>
      <c r="I197" t="s">
        <v>839</v>
      </c>
      <c r="J197" t="s">
        <v>46</v>
      </c>
      <c r="K197">
        <v>30</v>
      </c>
      <c r="L197">
        <v>25</v>
      </c>
      <c r="M197">
        <v>413.25</v>
      </c>
      <c r="N197">
        <v>413.25</v>
      </c>
      <c r="R197">
        <v>413.25</v>
      </c>
      <c r="S197" t="s">
        <v>1</v>
      </c>
    </row>
    <row r="198" spans="1:19" hidden="1" x14ac:dyDescent="0.25">
      <c r="A198" t="s">
        <v>680</v>
      </c>
      <c r="B198" t="s">
        <v>840</v>
      </c>
      <c r="C198" t="s">
        <v>841</v>
      </c>
      <c r="D198" t="s">
        <v>842</v>
      </c>
      <c r="F198" s="13" t="s">
        <v>1136</v>
      </c>
      <c r="G198" t="s">
        <v>843</v>
      </c>
      <c r="H198" t="s">
        <v>844</v>
      </c>
      <c r="I198" t="s">
        <v>828</v>
      </c>
      <c r="J198" t="s">
        <v>46</v>
      </c>
      <c r="K198">
        <v>48</v>
      </c>
      <c r="L198">
        <v>92</v>
      </c>
      <c r="M198">
        <v>5059.1499999999996</v>
      </c>
      <c r="N198">
        <v>5059.1499999999996</v>
      </c>
      <c r="R198">
        <v>5059.1499999999996</v>
      </c>
      <c r="S198" t="s">
        <v>1</v>
      </c>
    </row>
    <row r="199" spans="1:19" hidden="1" x14ac:dyDescent="0.25">
      <c r="A199" t="s">
        <v>680</v>
      </c>
      <c r="B199" t="s">
        <v>845</v>
      </c>
      <c r="C199" t="s">
        <v>846</v>
      </c>
      <c r="D199" t="s">
        <v>847</v>
      </c>
      <c r="F199" s="13" t="s">
        <v>1136</v>
      </c>
      <c r="G199" t="s">
        <v>848</v>
      </c>
      <c r="H199" t="s">
        <v>849</v>
      </c>
      <c r="I199" t="s">
        <v>850</v>
      </c>
      <c r="J199" t="s">
        <v>46</v>
      </c>
      <c r="K199">
        <v>18</v>
      </c>
      <c r="L199">
        <v>281</v>
      </c>
      <c r="M199">
        <v>11653.07</v>
      </c>
      <c r="N199">
        <v>11653.07</v>
      </c>
      <c r="R199">
        <v>11653.07</v>
      </c>
      <c r="S199" t="s">
        <v>1</v>
      </c>
    </row>
    <row r="200" spans="1:19" hidden="1" x14ac:dyDescent="0.25">
      <c r="A200" t="s">
        <v>680</v>
      </c>
      <c r="B200" t="s">
        <v>851</v>
      </c>
      <c r="C200" t="s">
        <v>852</v>
      </c>
      <c r="D200" t="s">
        <v>853</v>
      </c>
      <c r="F200" s="13" t="s">
        <v>1137</v>
      </c>
      <c r="G200" t="s">
        <v>854</v>
      </c>
      <c r="H200" t="s">
        <v>855</v>
      </c>
      <c r="I200" t="s">
        <v>850</v>
      </c>
      <c r="J200" t="s">
        <v>46</v>
      </c>
      <c r="K200">
        <v>6</v>
      </c>
      <c r="L200">
        <v>20</v>
      </c>
      <c r="M200">
        <v>1438.2</v>
      </c>
      <c r="N200">
        <v>1438.2</v>
      </c>
      <c r="R200">
        <v>1438.2</v>
      </c>
      <c r="S200" t="s">
        <v>1</v>
      </c>
    </row>
    <row r="201" spans="1:19" x14ac:dyDescent="0.25">
      <c r="A201" t="s">
        <v>739</v>
      </c>
      <c r="B201" t="s">
        <v>856</v>
      </c>
      <c r="C201" t="s">
        <v>857</v>
      </c>
      <c r="D201" t="s">
        <v>858</v>
      </c>
      <c r="E201" t="s">
        <v>1133</v>
      </c>
      <c r="F201" s="12" t="s">
        <v>1140</v>
      </c>
      <c r="G201" t="s">
        <v>6</v>
      </c>
      <c r="H201" t="s">
        <v>859</v>
      </c>
      <c r="I201" t="s">
        <v>860</v>
      </c>
      <c r="J201" t="s">
        <v>46</v>
      </c>
      <c r="K201">
        <v>2</v>
      </c>
      <c r="L201">
        <v>3</v>
      </c>
      <c r="M201">
        <v>297.36</v>
      </c>
      <c r="N201">
        <v>297.36</v>
      </c>
      <c r="P201">
        <v>297.36</v>
      </c>
      <c r="S201" t="s">
        <v>1</v>
      </c>
    </row>
    <row r="202" spans="1:19" hidden="1" x14ac:dyDescent="0.25">
      <c r="A202" t="s">
        <v>680</v>
      </c>
      <c r="B202" t="s">
        <v>861</v>
      </c>
      <c r="C202" t="s">
        <v>862</v>
      </c>
      <c r="D202" t="s">
        <v>863</v>
      </c>
      <c r="F202" s="13" t="s">
        <v>1137</v>
      </c>
      <c r="G202" t="s">
        <v>864</v>
      </c>
      <c r="H202" t="s">
        <v>865</v>
      </c>
      <c r="I202" t="s">
        <v>828</v>
      </c>
      <c r="J202" t="s">
        <v>46</v>
      </c>
      <c r="K202">
        <v>4320</v>
      </c>
      <c r="L202">
        <v>2</v>
      </c>
      <c r="M202">
        <v>90.6</v>
      </c>
      <c r="N202">
        <v>90.6</v>
      </c>
      <c r="R202">
        <v>90.6</v>
      </c>
      <c r="S202" t="s">
        <v>1</v>
      </c>
    </row>
    <row r="203" spans="1:19" hidden="1" x14ac:dyDescent="0.25">
      <c r="A203" t="s">
        <v>680</v>
      </c>
      <c r="B203" t="s">
        <v>866</v>
      </c>
      <c r="C203" t="s">
        <v>867</v>
      </c>
      <c r="D203" t="s">
        <v>868</v>
      </c>
      <c r="F203" s="13" t="s">
        <v>1137</v>
      </c>
      <c r="G203" t="s">
        <v>864</v>
      </c>
      <c r="H203" t="s">
        <v>869</v>
      </c>
      <c r="I203" t="s">
        <v>828</v>
      </c>
      <c r="J203" t="s">
        <v>46</v>
      </c>
      <c r="K203">
        <v>2480</v>
      </c>
      <c r="L203">
        <v>24</v>
      </c>
      <c r="M203">
        <v>616.78</v>
      </c>
      <c r="N203">
        <v>616.78</v>
      </c>
      <c r="R203">
        <v>616.78</v>
      </c>
      <c r="S203" t="s">
        <v>1</v>
      </c>
    </row>
    <row r="204" spans="1:19" hidden="1" x14ac:dyDescent="0.25">
      <c r="A204" t="s">
        <v>680</v>
      </c>
      <c r="B204" t="s">
        <v>870</v>
      </c>
      <c r="C204" t="s">
        <v>871</v>
      </c>
      <c r="D204" t="s">
        <v>872</v>
      </c>
      <c r="F204" s="13" t="s">
        <v>1136</v>
      </c>
      <c r="G204" t="s">
        <v>873</v>
      </c>
      <c r="H204" t="s">
        <v>874</v>
      </c>
      <c r="I204" t="s">
        <v>828</v>
      </c>
      <c r="J204" t="s">
        <v>46</v>
      </c>
      <c r="K204">
        <v>36</v>
      </c>
      <c r="L204">
        <v>209</v>
      </c>
      <c r="M204">
        <v>9153.2900000000009</v>
      </c>
      <c r="N204">
        <v>9153.2900000000009</v>
      </c>
      <c r="R204">
        <v>9153.2900000000009</v>
      </c>
      <c r="S204" t="s">
        <v>1</v>
      </c>
    </row>
    <row r="205" spans="1:19" x14ac:dyDescent="0.25">
      <c r="A205" t="s">
        <v>656</v>
      </c>
      <c r="B205" t="s">
        <v>875</v>
      </c>
      <c r="C205" t="s">
        <v>876</v>
      </c>
      <c r="D205" t="s">
        <v>877</v>
      </c>
      <c r="E205" t="s">
        <v>1130</v>
      </c>
      <c r="F205" s="12" t="s">
        <v>1140</v>
      </c>
      <c r="G205" t="s">
        <v>882</v>
      </c>
      <c r="H205" t="s">
        <v>878</v>
      </c>
      <c r="I205" t="s">
        <v>661</v>
      </c>
      <c r="J205" t="s">
        <v>46</v>
      </c>
      <c r="K205">
        <v>6</v>
      </c>
      <c r="L205">
        <v>321</v>
      </c>
      <c r="M205">
        <v>16273.130000000001</v>
      </c>
      <c r="N205">
        <v>16273.130000000001</v>
      </c>
      <c r="P205">
        <v>16273.130000000001</v>
      </c>
      <c r="S205" t="s">
        <v>1</v>
      </c>
    </row>
    <row r="206" spans="1:19" x14ac:dyDescent="0.25">
      <c r="A206" t="s">
        <v>29</v>
      </c>
      <c r="B206" t="s">
        <v>879</v>
      </c>
      <c r="C206" t="s">
        <v>880</v>
      </c>
      <c r="D206" t="s">
        <v>881</v>
      </c>
      <c r="E206" t="s">
        <v>1126</v>
      </c>
      <c r="F206" s="12" t="s">
        <v>1140</v>
      </c>
      <c r="G206" t="s">
        <v>882</v>
      </c>
      <c r="H206" t="s">
        <v>883</v>
      </c>
      <c r="I206" t="s">
        <v>884</v>
      </c>
      <c r="J206" t="s">
        <v>46</v>
      </c>
      <c r="K206">
        <v>4</v>
      </c>
      <c r="L206">
        <v>4</v>
      </c>
      <c r="M206">
        <v>260.08</v>
      </c>
      <c r="N206">
        <v>260.08</v>
      </c>
      <c r="P206">
        <v>260.08</v>
      </c>
      <c r="S206" t="s">
        <v>1</v>
      </c>
    </row>
    <row r="207" spans="1:19" hidden="1" x14ac:dyDescent="0.25">
      <c r="A207" t="s">
        <v>680</v>
      </c>
      <c r="B207" t="s">
        <v>885</v>
      </c>
      <c r="C207" t="s">
        <v>886</v>
      </c>
      <c r="D207" t="s">
        <v>887</v>
      </c>
      <c r="F207" s="13" t="s">
        <v>1136</v>
      </c>
      <c r="G207" t="s">
        <v>888</v>
      </c>
      <c r="H207" t="s">
        <v>889</v>
      </c>
      <c r="I207" t="s">
        <v>828</v>
      </c>
      <c r="J207" t="s">
        <v>46</v>
      </c>
      <c r="K207">
        <v>96</v>
      </c>
      <c r="L207">
        <v>2</v>
      </c>
      <c r="M207">
        <v>95.2</v>
      </c>
      <c r="N207">
        <v>95.2</v>
      </c>
      <c r="R207">
        <v>95.2</v>
      </c>
      <c r="S207" t="s">
        <v>1</v>
      </c>
    </row>
    <row r="208" spans="1:19" x14ac:dyDescent="0.25">
      <c r="A208" t="s">
        <v>29</v>
      </c>
      <c r="B208" t="s">
        <v>890</v>
      </c>
      <c r="C208" t="s">
        <v>891</v>
      </c>
      <c r="D208" t="s">
        <v>892</v>
      </c>
      <c r="E208" t="s">
        <v>1132</v>
      </c>
      <c r="F208" s="12" t="s">
        <v>1140</v>
      </c>
      <c r="G208" t="s">
        <v>893</v>
      </c>
      <c r="H208" t="s">
        <v>894</v>
      </c>
      <c r="I208" t="s">
        <v>58</v>
      </c>
      <c r="J208" t="s">
        <v>46</v>
      </c>
      <c r="K208">
        <v>6</v>
      </c>
      <c r="L208">
        <v>2</v>
      </c>
      <c r="M208">
        <v>99.28</v>
      </c>
      <c r="N208">
        <v>99.28</v>
      </c>
      <c r="P208">
        <v>99.28</v>
      </c>
      <c r="S208" t="s">
        <v>1</v>
      </c>
    </row>
    <row r="209" spans="1:19" x14ac:dyDescent="0.25">
      <c r="A209" t="s">
        <v>29</v>
      </c>
      <c r="B209" t="s">
        <v>895</v>
      </c>
      <c r="C209" t="s">
        <v>896</v>
      </c>
      <c r="D209" t="s">
        <v>897</v>
      </c>
      <c r="E209" t="s">
        <v>1126</v>
      </c>
      <c r="F209" s="12" t="s">
        <v>1140</v>
      </c>
      <c r="G209" t="s">
        <v>898</v>
      </c>
      <c r="H209" t="s">
        <v>899</v>
      </c>
      <c r="I209" t="s">
        <v>35</v>
      </c>
      <c r="J209" t="s">
        <v>70</v>
      </c>
      <c r="K209">
        <v>1</v>
      </c>
      <c r="L209">
        <v>62</v>
      </c>
      <c r="M209">
        <v>3412.4799999999996</v>
      </c>
      <c r="N209">
        <v>3412.4799999999996</v>
      </c>
      <c r="P209">
        <v>3412.4799999999996</v>
      </c>
      <c r="S209" t="s">
        <v>1</v>
      </c>
    </row>
    <row r="210" spans="1:19" x14ac:dyDescent="0.25">
      <c r="A210" t="s">
        <v>29</v>
      </c>
      <c r="B210" t="s">
        <v>900</v>
      </c>
      <c r="C210" t="s">
        <v>901</v>
      </c>
      <c r="D210" t="s">
        <v>902</v>
      </c>
      <c r="E210" t="s">
        <v>1126</v>
      </c>
      <c r="F210" s="12" t="s">
        <v>1140</v>
      </c>
      <c r="G210" t="s">
        <v>898</v>
      </c>
      <c r="H210" t="s">
        <v>903</v>
      </c>
      <c r="I210" t="s">
        <v>35</v>
      </c>
      <c r="J210" t="s">
        <v>46</v>
      </c>
      <c r="K210">
        <v>2</v>
      </c>
      <c r="L210">
        <v>3</v>
      </c>
      <c r="M210">
        <v>161.37</v>
      </c>
      <c r="N210">
        <v>161.37</v>
      </c>
      <c r="P210">
        <v>161.37</v>
      </c>
      <c r="S210" t="s">
        <v>1</v>
      </c>
    </row>
    <row r="211" spans="1:19" x14ac:dyDescent="0.25">
      <c r="A211" t="s">
        <v>154</v>
      </c>
      <c r="B211" t="s">
        <v>904</v>
      </c>
      <c r="C211" t="s">
        <v>905</v>
      </c>
      <c r="D211" t="s">
        <v>906</v>
      </c>
      <c r="F211" s="13" t="s">
        <v>1140</v>
      </c>
      <c r="G211" t="s">
        <v>907</v>
      </c>
      <c r="H211" t="s">
        <v>908</v>
      </c>
      <c r="I211" t="s">
        <v>183</v>
      </c>
      <c r="J211" t="s">
        <v>36</v>
      </c>
      <c r="K211">
        <v>1</v>
      </c>
      <c r="L211">
        <v>9</v>
      </c>
      <c r="M211">
        <v>849.43</v>
      </c>
      <c r="N211">
        <v>849.43</v>
      </c>
      <c r="S211" t="s">
        <v>1</v>
      </c>
    </row>
    <row r="212" spans="1:19" x14ac:dyDescent="0.25">
      <c r="A212" t="s">
        <v>154</v>
      </c>
      <c r="B212" t="s">
        <v>909</v>
      </c>
      <c r="C212" t="s">
        <v>910</v>
      </c>
      <c r="D212" t="s">
        <v>911</v>
      </c>
      <c r="F212" s="13" t="s">
        <v>1140</v>
      </c>
      <c r="G212" t="s">
        <v>907</v>
      </c>
      <c r="H212" t="s">
        <v>912</v>
      </c>
      <c r="I212" t="s">
        <v>183</v>
      </c>
      <c r="J212" t="s">
        <v>36</v>
      </c>
      <c r="K212">
        <v>1</v>
      </c>
      <c r="L212">
        <v>15</v>
      </c>
      <c r="M212">
        <v>677.25</v>
      </c>
      <c r="N212">
        <v>677.25</v>
      </c>
      <c r="S212" t="s">
        <v>1</v>
      </c>
    </row>
    <row r="213" spans="1:19" x14ac:dyDescent="0.25">
      <c r="A213" t="s">
        <v>154</v>
      </c>
      <c r="B213" t="s">
        <v>913</v>
      </c>
      <c r="C213" t="s">
        <v>914</v>
      </c>
      <c r="D213" t="s">
        <v>915</v>
      </c>
      <c r="F213" s="13" t="s">
        <v>1140</v>
      </c>
      <c r="G213" t="s">
        <v>907</v>
      </c>
      <c r="H213" t="s">
        <v>916</v>
      </c>
      <c r="I213" t="s">
        <v>183</v>
      </c>
      <c r="J213" t="s">
        <v>36</v>
      </c>
      <c r="K213">
        <v>1</v>
      </c>
      <c r="L213">
        <v>286</v>
      </c>
      <c r="M213">
        <v>1430</v>
      </c>
      <c r="N213">
        <v>1430</v>
      </c>
      <c r="S213" t="s">
        <v>1</v>
      </c>
    </row>
    <row r="214" spans="1:19" x14ac:dyDescent="0.25">
      <c r="A214" t="s">
        <v>154</v>
      </c>
      <c r="B214" t="s">
        <v>917</v>
      </c>
      <c r="C214" t="s">
        <v>918</v>
      </c>
      <c r="D214" t="s">
        <v>919</v>
      </c>
      <c r="F214" s="13" t="s">
        <v>1142</v>
      </c>
      <c r="G214" t="s">
        <v>920</v>
      </c>
      <c r="H214" t="s">
        <v>921</v>
      </c>
      <c r="I214" t="s">
        <v>183</v>
      </c>
      <c r="J214" t="s">
        <v>36</v>
      </c>
      <c r="K214">
        <v>1</v>
      </c>
      <c r="L214">
        <v>82</v>
      </c>
      <c r="M214">
        <v>767.52</v>
      </c>
      <c r="N214">
        <v>767.52</v>
      </c>
      <c r="S214" t="s">
        <v>1</v>
      </c>
    </row>
    <row r="215" spans="1:19" x14ac:dyDescent="0.25">
      <c r="A215" t="s">
        <v>154</v>
      </c>
      <c r="B215" t="s">
        <v>922</v>
      </c>
      <c r="C215" t="s">
        <v>923</v>
      </c>
      <c r="D215" t="s">
        <v>924</v>
      </c>
      <c r="F215" s="13" t="s">
        <v>1142</v>
      </c>
      <c r="G215" t="s">
        <v>920</v>
      </c>
      <c r="H215" t="s">
        <v>925</v>
      </c>
      <c r="I215" t="s">
        <v>183</v>
      </c>
      <c r="J215" t="s">
        <v>36</v>
      </c>
      <c r="K215">
        <v>1</v>
      </c>
      <c r="L215">
        <v>91</v>
      </c>
      <c r="M215">
        <v>1254.8900000000001</v>
      </c>
      <c r="N215">
        <v>1254.8900000000001</v>
      </c>
      <c r="S215" t="s">
        <v>1</v>
      </c>
    </row>
    <row r="216" spans="1:19" x14ac:dyDescent="0.25">
      <c r="A216" t="s">
        <v>154</v>
      </c>
      <c r="B216" t="s">
        <v>926</v>
      </c>
      <c r="C216" t="s">
        <v>927</v>
      </c>
      <c r="D216" t="s">
        <v>919</v>
      </c>
      <c r="F216" s="13" t="s">
        <v>1142</v>
      </c>
      <c r="G216" t="s">
        <v>920</v>
      </c>
      <c r="H216" t="s">
        <v>928</v>
      </c>
      <c r="I216" t="s">
        <v>183</v>
      </c>
      <c r="J216" t="s">
        <v>36</v>
      </c>
      <c r="K216">
        <v>1</v>
      </c>
      <c r="L216">
        <v>25</v>
      </c>
      <c r="M216">
        <v>503.25</v>
      </c>
      <c r="N216">
        <v>503.25</v>
      </c>
      <c r="S216" t="s">
        <v>1</v>
      </c>
    </row>
    <row r="217" spans="1:19" x14ac:dyDescent="0.25">
      <c r="A217" t="s">
        <v>154</v>
      </c>
      <c r="B217" t="s">
        <v>929</v>
      </c>
      <c r="C217" t="s">
        <v>930</v>
      </c>
      <c r="D217" t="s">
        <v>931</v>
      </c>
      <c r="F217" s="13" t="s">
        <v>1142</v>
      </c>
      <c r="G217" t="s">
        <v>920</v>
      </c>
      <c r="H217" t="s">
        <v>932</v>
      </c>
      <c r="I217" t="s">
        <v>183</v>
      </c>
      <c r="J217" t="s">
        <v>36</v>
      </c>
      <c r="K217">
        <v>1</v>
      </c>
      <c r="L217">
        <v>6</v>
      </c>
      <c r="M217">
        <v>188.1</v>
      </c>
      <c r="N217">
        <v>188.1</v>
      </c>
      <c r="S217" t="s">
        <v>1</v>
      </c>
    </row>
    <row r="218" spans="1:19" x14ac:dyDescent="0.25">
      <c r="A218" t="s">
        <v>154</v>
      </c>
      <c r="B218" t="s">
        <v>933</v>
      </c>
      <c r="C218" t="s">
        <v>934</v>
      </c>
      <c r="D218" t="s">
        <v>935</v>
      </c>
      <c r="F218" s="13" t="s">
        <v>1142</v>
      </c>
      <c r="G218" t="s">
        <v>920</v>
      </c>
      <c r="H218" t="s">
        <v>936</v>
      </c>
      <c r="I218" t="s">
        <v>183</v>
      </c>
      <c r="J218" t="s">
        <v>36</v>
      </c>
      <c r="K218">
        <v>1</v>
      </c>
      <c r="L218">
        <v>6</v>
      </c>
      <c r="M218">
        <v>73.08</v>
      </c>
      <c r="N218">
        <v>73.08</v>
      </c>
      <c r="S218" t="s">
        <v>1</v>
      </c>
    </row>
    <row r="219" spans="1:19" x14ac:dyDescent="0.25">
      <c r="A219" t="s">
        <v>154</v>
      </c>
      <c r="B219" t="s">
        <v>937</v>
      </c>
      <c r="C219" t="s">
        <v>938</v>
      </c>
      <c r="D219" t="s">
        <v>939</v>
      </c>
      <c r="F219" s="13" t="s">
        <v>1142</v>
      </c>
      <c r="G219" t="s">
        <v>920</v>
      </c>
      <c r="H219" t="s">
        <v>940</v>
      </c>
      <c r="I219" t="s">
        <v>183</v>
      </c>
      <c r="J219" t="s">
        <v>36</v>
      </c>
      <c r="K219">
        <v>1</v>
      </c>
      <c r="L219">
        <v>5</v>
      </c>
      <c r="M219">
        <v>74.150000000000006</v>
      </c>
      <c r="N219">
        <v>74.150000000000006</v>
      </c>
      <c r="S219" t="s">
        <v>1</v>
      </c>
    </row>
    <row r="220" spans="1:19" x14ac:dyDescent="0.25">
      <c r="A220" t="s">
        <v>154</v>
      </c>
      <c r="B220" t="s">
        <v>941</v>
      </c>
      <c r="C220" t="s">
        <v>942</v>
      </c>
      <c r="D220" t="s">
        <v>943</v>
      </c>
      <c r="F220" s="13" t="s">
        <v>1142</v>
      </c>
      <c r="G220" t="s">
        <v>920</v>
      </c>
      <c r="H220" t="s">
        <v>944</v>
      </c>
      <c r="I220" t="s">
        <v>183</v>
      </c>
      <c r="J220" t="s">
        <v>36</v>
      </c>
      <c r="K220">
        <v>1</v>
      </c>
      <c r="L220">
        <v>159</v>
      </c>
      <c r="M220">
        <v>1202.04</v>
      </c>
      <c r="N220">
        <v>1202.04</v>
      </c>
      <c r="S220" t="s">
        <v>1</v>
      </c>
    </row>
    <row r="221" spans="1:19" x14ac:dyDescent="0.25">
      <c r="A221" t="s">
        <v>29</v>
      </c>
      <c r="B221" t="s">
        <v>945</v>
      </c>
      <c r="C221" t="s">
        <v>946</v>
      </c>
      <c r="D221" t="s">
        <v>947</v>
      </c>
      <c r="E221" t="s">
        <v>1140</v>
      </c>
      <c r="F221" s="12" t="s">
        <v>1140</v>
      </c>
      <c r="G221" t="s">
        <v>948</v>
      </c>
      <c r="H221" t="s">
        <v>949</v>
      </c>
      <c r="I221" t="s">
        <v>850</v>
      </c>
      <c r="J221" t="s">
        <v>46</v>
      </c>
      <c r="K221">
        <v>12</v>
      </c>
      <c r="L221">
        <v>3</v>
      </c>
      <c r="M221">
        <v>136.05000000000001</v>
      </c>
      <c r="N221">
        <v>136.05000000000001</v>
      </c>
      <c r="R221">
        <v>136.05000000000001</v>
      </c>
      <c r="S221" t="s">
        <v>1</v>
      </c>
    </row>
    <row r="222" spans="1:19" x14ac:dyDescent="0.25">
      <c r="A222" t="s">
        <v>29</v>
      </c>
      <c r="B222" t="s">
        <v>950</v>
      </c>
      <c r="C222" t="s">
        <v>951</v>
      </c>
      <c r="D222" t="s">
        <v>162</v>
      </c>
      <c r="E222" t="s">
        <v>1131</v>
      </c>
      <c r="F222" s="12" t="s">
        <v>1140</v>
      </c>
      <c r="G222" t="s">
        <v>952</v>
      </c>
      <c r="H222" t="s">
        <v>953</v>
      </c>
      <c r="I222" t="s">
        <v>58</v>
      </c>
      <c r="J222" t="s">
        <v>46</v>
      </c>
      <c r="K222">
        <v>12</v>
      </c>
      <c r="L222">
        <v>98</v>
      </c>
      <c r="M222">
        <v>3792.6</v>
      </c>
      <c r="N222">
        <v>3792.6</v>
      </c>
      <c r="P222">
        <v>3792.6</v>
      </c>
      <c r="S222" t="s">
        <v>1</v>
      </c>
    </row>
    <row r="223" spans="1:19" x14ac:dyDescent="0.25">
      <c r="A223" t="s">
        <v>154</v>
      </c>
      <c r="B223" t="s">
        <v>954</v>
      </c>
      <c r="C223" t="s">
        <v>955</v>
      </c>
      <c r="D223" t="s">
        <v>956</v>
      </c>
      <c r="F223" s="13" t="s">
        <v>1142</v>
      </c>
      <c r="G223" t="s">
        <v>957</v>
      </c>
      <c r="H223" t="s">
        <v>958</v>
      </c>
      <c r="I223" t="s">
        <v>164</v>
      </c>
      <c r="J223" t="s">
        <v>178</v>
      </c>
      <c r="K223">
        <v>12</v>
      </c>
      <c r="L223">
        <v>27</v>
      </c>
      <c r="M223">
        <v>254.61</v>
      </c>
      <c r="N223">
        <v>254.61</v>
      </c>
      <c r="S223" t="s">
        <v>1</v>
      </c>
    </row>
    <row r="224" spans="1:19" x14ac:dyDescent="0.25">
      <c r="A224" t="s">
        <v>154</v>
      </c>
      <c r="B224" t="s">
        <v>959</v>
      </c>
      <c r="C224" t="s">
        <v>960</v>
      </c>
      <c r="D224" t="s">
        <v>162</v>
      </c>
      <c r="F224" s="13" t="s">
        <v>1142</v>
      </c>
      <c r="G224" t="s">
        <v>957</v>
      </c>
      <c r="H224" t="s">
        <v>961</v>
      </c>
      <c r="I224" t="s">
        <v>164</v>
      </c>
      <c r="J224" t="s">
        <v>178</v>
      </c>
      <c r="K224">
        <v>12</v>
      </c>
      <c r="L224">
        <v>2</v>
      </c>
      <c r="M224">
        <v>19.02</v>
      </c>
      <c r="N224">
        <v>19.02</v>
      </c>
      <c r="S224" t="s">
        <v>1</v>
      </c>
    </row>
    <row r="225" spans="1:19" x14ac:dyDescent="0.25">
      <c r="A225" t="s">
        <v>154</v>
      </c>
      <c r="B225" t="s">
        <v>962</v>
      </c>
      <c r="C225" t="s">
        <v>963</v>
      </c>
      <c r="D225" t="s">
        <v>162</v>
      </c>
      <c r="F225" s="13" t="s">
        <v>1142</v>
      </c>
      <c r="G225" t="s">
        <v>957</v>
      </c>
      <c r="H225" t="s">
        <v>964</v>
      </c>
      <c r="I225" t="s">
        <v>164</v>
      </c>
      <c r="J225" t="s">
        <v>178</v>
      </c>
      <c r="K225">
        <v>12</v>
      </c>
      <c r="L225">
        <v>15</v>
      </c>
      <c r="M225">
        <v>140.51999999999998</v>
      </c>
      <c r="N225">
        <v>140.51999999999998</v>
      </c>
      <c r="S225" t="s">
        <v>1</v>
      </c>
    </row>
    <row r="226" spans="1:19" x14ac:dyDescent="0.25">
      <c r="A226" t="s">
        <v>154</v>
      </c>
      <c r="B226" t="s">
        <v>965</v>
      </c>
      <c r="C226" t="s">
        <v>966</v>
      </c>
      <c r="D226" t="s">
        <v>967</v>
      </c>
      <c r="F226" s="13" t="s">
        <v>1142</v>
      </c>
      <c r="G226" t="s">
        <v>957</v>
      </c>
      <c r="H226" t="s">
        <v>968</v>
      </c>
      <c r="I226" t="s">
        <v>164</v>
      </c>
      <c r="J226" t="s">
        <v>178</v>
      </c>
      <c r="K226">
        <v>12</v>
      </c>
      <c r="L226">
        <v>12</v>
      </c>
      <c r="M226">
        <v>111.96</v>
      </c>
      <c r="N226">
        <v>111.96</v>
      </c>
      <c r="S226" t="s">
        <v>1</v>
      </c>
    </row>
    <row r="227" spans="1:19" x14ac:dyDescent="0.25">
      <c r="A227" t="s">
        <v>154</v>
      </c>
      <c r="B227" t="s">
        <v>969</v>
      </c>
      <c r="C227" t="s">
        <v>970</v>
      </c>
      <c r="D227" t="s">
        <v>971</v>
      </c>
      <c r="E227" t="s">
        <v>1126</v>
      </c>
      <c r="F227" s="12" t="s">
        <v>1140</v>
      </c>
      <c r="G227" t="s">
        <v>957</v>
      </c>
      <c r="H227" t="s">
        <v>972</v>
      </c>
      <c r="I227" t="s">
        <v>973</v>
      </c>
      <c r="J227" t="s">
        <v>46</v>
      </c>
      <c r="K227">
        <v>32</v>
      </c>
      <c r="L227">
        <v>6</v>
      </c>
      <c r="M227">
        <v>299.64</v>
      </c>
      <c r="N227">
        <v>299.64</v>
      </c>
      <c r="S227" t="s">
        <v>1</v>
      </c>
    </row>
    <row r="228" spans="1:19" x14ac:dyDescent="0.25">
      <c r="A228" t="s">
        <v>154</v>
      </c>
      <c r="B228" t="s">
        <v>974</v>
      </c>
      <c r="C228" t="s">
        <v>975</v>
      </c>
      <c r="D228" t="s">
        <v>214</v>
      </c>
      <c r="E228" t="s">
        <v>1126</v>
      </c>
      <c r="F228" s="12" t="s">
        <v>1140</v>
      </c>
      <c r="G228" t="s">
        <v>957</v>
      </c>
      <c r="H228" t="s">
        <v>976</v>
      </c>
      <c r="I228" t="s">
        <v>216</v>
      </c>
      <c r="J228" t="s">
        <v>207</v>
      </c>
      <c r="K228">
        <v>24</v>
      </c>
      <c r="L228">
        <v>6</v>
      </c>
      <c r="M228">
        <v>163.53</v>
      </c>
      <c r="N228">
        <v>163.53</v>
      </c>
      <c r="S228" t="s">
        <v>1</v>
      </c>
    </row>
    <row r="229" spans="1:19" x14ac:dyDescent="0.25">
      <c r="A229" t="s">
        <v>154</v>
      </c>
      <c r="B229" t="s">
        <v>977</v>
      </c>
      <c r="C229" t="s">
        <v>978</v>
      </c>
      <c r="D229" t="s">
        <v>979</v>
      </c>
      <c r="F229" s="13" t="s">
        <v>1142</v>
      </c>
      <c r="G229" t="s">
        <v>957</v>
      </c>
      <c r="H229" t="s">
        <v>980</v>
      </c>
      <c r="I229" t="s">
        <v>35</v>
      </c>
      <c r="J229" t="s">
        <v>46</v>
      </c>
      <c r="K229">
        <v>1</v>
      </c>
      <c r="L229">
        <v>1</v>
      </c>
      <c r="M229">
        <v>64.97</v>
      </c>
      <c r="N229">
        <v>64.97</v>
      </c>
      <c r="S229" t="s">
        <v>1</v>
      </c>
    </row>
    <row r="230" spans="1:19" x14ac:dyDescent="0.25">
      <c r="A230" t="s">
        <v>29</v>
      </c>
      <c r="B230" t="s">
        <v>981</v>
      </c>
      <c r="C230" t="s">
        <v>982</v>
      </c>
      <c r="D230" t="s">
        <v>983</v>
      </c>
      <c r="E230" t="s">
        <v>1126</v>
      </c>
      <c r="F230" s="12" t="s">
        <v>1140</v>
      </c>
      <c r="G230" t="s">
        <v>984</v>
      </c>
      <c r="H230" t="s">
        <v>985</v>
      </c>
      <c r="I230" t="s">
        <v>665</v>
      </c>
      <c r="J230" t="s">
        <v>46</v>
      </c>
      <c r="K230">
        <v>12</v>
      </c>
      <c r="L230">
        <v>30</v>
      </c>
      <c r="M230">
        <v>893.75</v>
      </c>
      <c r="N230">
        <v>893.75</v>
      </c>
      <c r="P230">
        <v>893.75</v>
      </c>
      <c r="S230" t="s">
        <v>1</v>
      </c>
    </row>
    <row r="231" spans="1:19" x14ac:dyDescent="0.25">
      <c r="A231" t="s">
        <v>29</v>
      </c>
      <c r="B231" t="s">
        <v>986</v>
      </c>
      <c r="C231" t="s">
        <v>987</v>
      </c>
      <c r="D231" t="s">
        <v>988</v>
      </c>
      <c r="E231" t="s">
        <v>1132</v>
      </c>
      <c r="F231" s="12" t="s">
        <v>1140</v>
      </c>
      <c r="G231" t="s">
        <v>989</v>
      </c>
      <c r="H231" t="s">
        <v>990</v>
      </c>
      <c r="I231" t="s">
        <v>665</v>
      </c>
      <c r="J231" t="s">
        <v>46</v>
      </c>
      <c r="K231">
        <v>4</v>
      </c>
      <c r="L231">
        <v>2</v>
      </c>
      <c r="M231">
        <v>103.98</v>
      </c>
      <c r="N231">
        <v>103.98</v>
      </c>
      <c r="P231">
        <v>103.98</v>
      </c>
      <c r="S231" t="s">
        <v>1</v>
      </c>
    </row>
    <row r="232" spans="1:19" x14ac:dyDescent="0.25">
      <c r="A232" t="s">
        <v>29</v>
      </c>
      <c r="B232" t="s">
        <v>991</v>
      </c>
      <c r="C232" t="s">
        <v>992</v>
      </c>
      <c r="D232" t="s">
        <v>993</v>
      </c>
      <c r="E232" t="s">
        <v>1140</v>
      </c>
      <c r="F232" s="12" t="s">
        <v>1140</v>
      </c>
      <c r="H232" t="s">
        <v>994</v>
      </c>
      <c r="I232" t="s">
        <v>45</v>
      </c>
      <c r="J232" t="s">
        <v>46</v>
      </c>
      <c r="K232">
        <v>72</v>
      </c>
      <c r="L232">
        <v>8</v>
      </c>
      <c r="M232">
        <v>1148.6399999999999</v>
      </c>
      <c r="S232" t="s">
        <v>1</v>
      </c>
    </row>
    <row r="233" spans="1:19" x14ac:dyDescent="0.25">
      <c r="A233" t="s">
        <v>29</v>
      </c>
      <c r="B233" t="s">
        <v>995</v>
      </c>
      <c r="C233" t="s">
        <v>996</v>
      </c>
      <c r="D233" t="s">
        <v>997</v>
      </c>
      <c r="E233" t="s">
        <v>1131</v>
      </c>
      <c r="F233" s="12" t="s">
        <v>1140</v>
      </c>
      <c r="H233" t="s">
        <v>998</v>
      </c>
      <c r="I233" t="s">
        <v>834</v>
      </c>
      <c r="J233" t="s">
        <v>46</v>
      </c>
      <c r="K233">
        <v>9</v>
      </c>
      <c r="L233">
        <v>47</v>
      </c>
      <c r="M233">
        <v>2148.37</v>
      </c>
      <c r="O233">
        <v>2148.37</v>
      </c>
      <c r="S233" t="s">
        <v>1</v>
      </c>
    </row>
    <row r="234" spans="1:19" x14ac:dyDescent="0.25">
      <c r="A234" t="s">
        <v>29</v>
      </c>
      <c r="B234" t="s">
        <v>999</v>
      </c>
      <c r="C234" t="s">
        <v>1000</v>
      </c>
      <c r="D234" t="s">
        <v>1001</v>
      </c>
      <c r="E234" t="s">
        <v>1141</v>
      </c>
      <c r="F234" s="12" t="s">
        <v>1140</v>
      </c>
      <c r="H234" t="s">
        <v>1002</v>
      </c>
      <c r="I234" t="s">
        <v>884</v>
      </c>
      <c r="J234" t="s">
        <v>46</v>
      </c>
      <c r="K234">
        <v>4</v>
      </c>
      <c r="L234">
        <v>3</v>
      </c>
      <c r="M234">
        <v>94.32</v>
      </c>
      <c r="O234">
        <v>94.32</v>
      </c>
      <c r="S234" t="s">
        <v>1</v>
      </c>
    </row>
    <row r="235" spans="1:19" x14ac:dyDescent="0.25">
      <c r="A235" t="s">
        <v>29</v>
      </c>
      <c r="B235" t="s">
        <v>1003</v>
      </c>
      <c r="C235" t="s">
        <v>1004</v>
      </c>
      <c r="D235" t="s">
        <v>1005</v>
      </c>
      <c r="E235" t="s">
        <v>1131</v>
      </c>
      <c r="F235" s="12" t="s">
        <v>1140</v>
      </c>
      <c r="H235" t="s">
        <v>1006</v>
      </c>
      <c r="I235" t="s">
        <v>884</v>
      </c>
      <c r="J235" t="s">
        <v>46</v>
      </c>
      <c r="K235">
        <v>12</v>
      </c>
      <c r="L235">
        <v>7</v>
      </c>
      <c r="M235">
        <v>306.74</v>
      </c>
      <c r="O235">
        <v>306.74</v>
      </c>
      <c r="S235" t="s">
        <v>1</v>
      </c>
    </row>
    <row r="236" spans="1:19" x14ac:dyDescent="0.25">
      <c r="A236" t="s">
        <v>29</v>
      </c>
      <c r="B236" t="s">
        <v>1007</v>
      </c>
      <c r="C236" t="s">
        <v>1008</v>
      </c>
      <c r="D236" t="s">
        <v>1009</v>
      </c>
      <c r="E236" t="s">
        <v>1129</v>
      </c>
      <c r="F236" s="12" t="s">
        <v>1140</v>
      </c>
      <c r="H236" t="s">
        <v>1010</v>
      </c>
      <c r="I236" t="s">
        <v>35</v>
      </c>
      <c r="J236" t="s">
        <v>70</v>
      </c>
      <c r="K236">
        <v>1</v>
      </c>
      <c r="L236">
        <v>26</v>
      </c>
      <c r="M236">
        <v>2192.3200000000002</v>
      </c>
      <c r="O236">
        <v>2192.3200000000002</v>
      </c>
      <c r="S236" t="s">
        <v>1</v>
      </c>
    </row>
    <row r="237" spans="1:19" x14ac:dyDescent="0.25">
      <c r="A237" t="s">
        <v>29</v>
      </c>
      <c r="B237" t="s">
        <v>1011</v>
      </c>
      <c r="C237" t="s">
        <v>1012</v>
      </c>
      <c r="D237" t="s">
        <v>1013</v>
      </c>
      <c r="E237" t="s">
        <v>1131</v>
      </c>
      <c r="F237" s="12" t="s">
        <v>1140</v>
      </c>
      <c r="H237" t="s">
        <v>1014</v>
      </c>
      <c r="I237" t="s">
        <v>834</v>
      </c>
      <c r="J237" t="s">
        <v>46</v>
      </c>
      <c r="K237">
        <v>9</v>
      </c>
      <c r="L237">
        <v>99</v>
      </c>
      <c r="M237">
        <v>3770.91</v>
      </c>
      <c r="O237">
        <v>3770.91</v>
      </c>
      <c r="S237" t="s">
        <v>1</v>
      </c>
    </row>
    <row r="238" spans="1:19" x14ac:dyDescent="0.25">
      <c r="A238" t="s">
        <v>29</v>
      </c>
      <c r="B238" t="s">
        <v>1015</v>
      </c>
      <c r="C238" t="s">
        <v>1016</v>
      </c>
      <c r="D238" t="s">
        <v>1013</v>
      </c>
      <c r="E238" t="s">
        <v>1131</v>
      </c>
      <c r="F238" s="12" t="s">
        <v>1140</v>
      </c>
      <c r="H238" t="s">
        <v>1017</v>
      </c>
      <c r="I238" t="s">
        <v>834</v>
      </c>
      <c r="J238" t="s">
        <v>46</v>
      </c>
      <c r="K238">
        <v>9</v>
      </c>
      <c r="L238">
        <v>37</v>
      </c>
      <c r="M238">
        <v>1438.93</v>
      </c>
      <c r="O238">
        <v>1438.93</v>
      </c>
      <c r="S238" t="s">
        <v>1</v>
      </c>
    </row>
    <row r="239" spans="1:19" x14ac:dyDescent="0.25">
      <c r="A239" t="s">
        <v>154</v>
      </c>
      <c r="B239" t="s">
        <v>1018</v>
      </c>
      <c r="C239" t="s">
        <v>1019</v>
      </c>
      <c r="D239" t="s">
        <v>1020</v>
      </c>
      <c r="F239" s="13" t="s">
        <v>1140</v>
      </c>
      <c r="H239" t="s">
        <v>1021</v>
      </c>
      <c r="I239" t="s">
        <v>183</v>
      </c>
      <c r="J239" t="s">
        <v>36</v>
      </c>
      <c r="K239">
        <v>1</v>
      </c>
      <c r="L239">
        <v>50</v>
      </c>
      <c r="M239">
        <v>1053.5</v>
      </c>
      <c r="S239" t="s">
        <v>1</v>
      </c>
    </row>
    <row r="240" spans="1:19" x14ac:dyDescent="0.25">
      <c r="A240" t="s">
        <v>154</v>
      </c>
      <c r="B240" t="s">
        <v>1022</v>
      </c>
      <c r="C240" t="s">
        <v>1023</v>
      </c>
      <c r="D240" t="s">
        <v>1024</v>
      </c>
      <c r="F240" s="13" t="s">
        <v>1140</v>
      </c>
      <c r="H240" t="s">
        <v>1025</v>
      </c>
      <c r="I240" t="s">
        <v>45</v>
      </c>
      <c r="J240" t="s">
        <v>36</v>
      </c>
      <c r="K240">
        <v>1</v>
      </c>
      <c r="L240">
        <v>12</v>
      </c>
      <c r="M240">
        <v>127.92</v>
      </c>
      <c r="S240" t="s">
        <v>1</v>
      </c>
    </row>
    <row r="241" spans="1:19" x14ac:dyDescent="0.25">
      <c r="A241" t="s">
        <v>154</v>
      </c>
      <c r="B241" t="s">
        <v>1026</v>
      </c>
      <c r="C241" t="s">
        <v>1027</v>
      </c>
      <c r="D241" t="s">
        <v>1028</v>
      </c>
      <c r="F241" s="13" t="s">
        <v>1140</v>
      </c>
      <c r="H241" t="s">
        <v>1029</v>
      </c>
      <c r="I241" t="s">
        <v>183</v>
      </c>
      <c r="J241" t="s">
        <v>36</v>
      </c>
      <c r="K241">
        <v>1</v>
      </c>
      <c r="L241">
        <v>5</v>
      </c>
      <c r="M241">
        <v>84.6</v>
      </c>
      <c r="S241" t="s">
        <v>1</v>
      </c>
    </row>
    <row r="242" spans="1:19" x14ac:dyDescent="0.25">
      <c r="A242" t="s">
        <v>154</v>
      </c>
      <c r="B242" t="s">
        <v>1030</v>
      </c>
      <c r="C242" t="s">
        <v>1031</v>
      </c>
      <c r="D242" t="s">
        <v>1032</v>
      </c>
      <c r="F242" s="13" t="s">
        <v>1140</v>
      </c>
      <c r="H242" t="s">
        <v>1033</v>
      </c>
      <c r="I242" t="s">
        <v>183</v>
      </c>
      <c r="J242" t="s">
        <v>36</v>
      </c>
      <c r="K242">
        <v>1</v>
      </c>
      <c r="L242">
        <v>10</v>
      </c>
      <c r="M242">
        <v>160.4</v>
      </c>
      <c r="S242" t="s">
        <v>1</v>
      </c>
    </row>
    <row r="243" spans="1:19" x14ac:dyDescent="0.25">
      <c r="A243" t="s">
        <v>154</v>
      </c>
      <c r="B243" t="s">
        <v>1034</v>
      </c>
      <c r="C243" t="s">
        <v>1035</v>
      </c>
      <c r="D243" t="s">
        <v>1036</v>
      </c>
      <c r="F243" s="13" t="s">
        <v>1140</v>
      </c>
      <c r="H243" t="s">
        <v>1037</v>
      </c>
      <c r="I243" t="s">
        <v>183</v>
      </c>
      <c r="J243" t="s">
        <v>36</v>
      </c>
      <c r="K243">
        <v>1</v>
      </c>
      <c r="L243">
        <v>17</v>
      </c>
      <c r="M243">
        <v>2130.9499999999998</v>
      </c>
      <c r="S243" t="s">
        <v>1</v>
      </c>
    </row>
    <row r="244" spans="1:19" x14ac:dyDescent="0.25">
      <c r="A244" t="s">
        <v>154</v>
      </c>
      <c r="B244" t="s">
        <v>1038</v>
      </c>
      <c r="C244" t="s">
        <v>1039</v>
      </c>
      <c r="D244" t="s">
        <v>1040</v>
      </c>
      <c r="F244" s="13" t="s">
        <v>1140</v>
      </c>
      <c r="H244" t="s">
        <v>1041</v>
      </c>
      <c r="I244" t="s">
        <v>183</v>
      </c>
      <c r="J244" t="s">
        <v>36</v>
      </c>
      <c r="K244">
        <v>1</v>
      </c>
      <c r="L244">
        <v>9</v>
      </c>
      <c r="M244">
        <v>233.01</v>
      </c>
      <c r="S244" t="s">
        <v>1</v>
      </c>
    </row>
    <row r="245" spans="1:19" x14ac:dyDescent="0.25">
      <c r="A245" t="s">
        <v>154</v>
      </c>
      <c r="B245" t="s">
        <v>1042</v>
      </c>
      <c r="C245" t="s">
        <v>1043</v>
      </c>
      <c r="D245" t="s">
        <v>1044</v>
      </c>
      <c r="F245" s="13" t="s">
        <v>1140</v>
      </c>
      <c r="H245" t="s">
        <v>1045</v>
      </c>
      <c r="I245" t="s">
        <v>183</v>
      </c>
      <c r="J245" t="s">
        <v>36</v>
      </c>
      <c r="K245">
        <v>1</v>
      </c>
      <c r="L245">
        <v>286</v>
      </c>
      <c r="M245">
        <v>1430</v>
      </c>
      <c r="S245" t="s">
        <v>1</v>
      </c>
    </row>
    <row r="246" spans="1:19" x14ac:dyDescent="0.25">
      <c r="A246" t="s">
        <v>154</v>
      </c>
      <c r="B246" t="s">
        <v>1046</v>
      </c>
      <c r="C246" t="s">
        <v>1047</v>
      </c>
      <c r="D246" t="s">
        <v>1048</v>
      </c>
      <c r="F246" s="13" t="s">
        <v>1140</v>
      </c>
      <c r="H246" t="s">
        <v>1049</v>
      </c>
      <c r="I246" t="s">
        <v>183</v>
      </c>
      <c r="J246" t="s">
        <v>36</v>
      </c>
      <c r="K246">
        <v>1</v>
      </c>
      <c r="L246">
        <v>10</v>
      </c>
      <c r="M246">
        <v>200.3</v>
      </c>
      <c r="S246" t="s">
        <v>1</v>
      </c>
    </row>
    <row r="247" spans="1:19" x14ac:dyDescent="0.25">
      <c r="A247" t="s">
        <v>154</v>
      </c>
      <c r="B247" t="s">
        <v>1050</v>
      </c>
      <c r="C247" t="s">
        <v>1051</v>
      </c>
      <c r="D247" t="s">
        <v>1052</v>
      </c>
      <c r="F247" s="13" t="s">
        <v>1140</v>
      </c>
      <c r="H247" t="s">
        <v>1053</v>
      </c>
      <c r="I247" t="s">
        <v>183</v>
      </c>
      <c r="J247" t="s">
        <v>36</v>
      </c>
      <c r="K247">
        <v>1</v>
      </c>
      <c r="L247">
        <v>30</v>
      </c>
      <c r="M247">
        <v>244.5</v>
      </c>
      <c r="S247" t="s">
        <v>1</v>
      </c>
    </row>
    <row r="248" spans="1:19" x14ac:dyDescent="0.25">
      <c r="A248" t="s">
        <v>154</v>
      </c>
      <c r="B248" t="s">
        <v>1054</v>
      </c>
      <c r="C248" t="s">
        <v>1055</v>
      </c>
      <c r="D248" t="s">
        <v>1052</v>
      </c>
      <c r="F248" s="13" t="s">
        <v>1140</v>
      </c>
      <c r="H248" t="s">
        <v>1056</v>
      </c>
      <c r="I248" t="s">
        <v>183</v>
      </c>
      <c r="J248" t="s">
        <v>36</v>
      </c>
      <c r="K248">
        <v>1</v>
      </c>
      <c r="L248">
        <v>30</v>
      </c>
      <c r="M248">
        <v>702.9</v>
      </c>
      <c r="S248" t="s">
        <v>1</v>
      </c>
    </row>
    <row r="249" spans="1:19" x14ac:dyDescent="0.25">
      <c r="A249" t="s">
        <v>154</v>
      </c>
      <c r="B249" t="s">
        <v>1057</v>
      </c>
      <c r="C249" t="s">
        <v>1058</v>
      </c>
      <c r="D249" t="s">
        <v>1059</v>
      </c>
      <c r="F249" s="13" t="s">
        <v>1140</v>
      </c>
      <c r="H249" t="s">
        <v>1060</v>
      </c>
      <c r="I249" t="s">
        <v>45</v>
      </c>
      <c r="J249" t="s">
        <v>36</v>
      </c>
      <c r="K249">
        <v>1</v>
      </c>
      <c r="L249">
        <v>12</v>
      </c>
      <c r="M249">
        <v>852.24</v>
      </c>
      <c r="S249" t="s">
        <v>1</v>
      </c>
    </row>
    <row r="250" spans="1:19" x14ac:dyDescent="0.25">
      <c r="A250" t="s">
        <v>154</v>
      </c>
      <c r="B250" t="s">
        <v>1061</v>
      </c>
      <c r="C250" t="s">
        <v>1062</v>
      </c>
      <c r="D250" t="s">
        <v>1063</v>
      </c>
      <c r="F250" s="13" t="s">
        <v>1140</v>
      </c>
      <c r="H250" t="s">
        <v>1064</v>
      </c>
      <c r="I250" t="s">
        <v>45</v>
      </c>
      <c r="J250" t="s">
        <v>36</v>
      </c>
      <c r="K250">
        <v>1</v>
      </c>
      <c r="L250">
        <v>140</v>
      </c>
      <c r="M250">
        <v>120.4</v>
      </c>
      <c r="S250" t="s">
        <v>1</v>
      </c>
    </row>
    <row r="251" spans="1:19" x14ac:dyDescent="0.25">
      <c r="A251" t="s">
        <v>154</v>
      </c>
      <c r="B251" t="s">
        <v>1065</v>
      </c>
      <c r="C251" t="s">
        <v>1066</v>
      </c>
      <c r="D251" t="s">
        <v>1067</v>
      </c>
      <c r="F251" s="13" t="s">
        <v>1140</v>
      </c>
      <c r="H251" t="s">
        <v>1068</v>
      </c>
      <c r="I251" t="s">
        <v>45</v>
      </c>
      <c r="J251" t="s">
        <v>36</v>
      </c>
      <c r="K251">
        <v>1</v>
      </c>
      <c r="L251">
        <v>190</v>
      </c>
      <c r="M251">
        <v>163.4</v>
      </c>
      <c r="S251" t="s">
        <v>1</v>
      </c>
    </row>
    <row r="252" spans="1:19" x14ac:dyDescent="0.25">
      <c r="A252" t="s">
        <v>154</v>
      </c>
      <c r="B252" t="s">
        <v>1069</v>
      </c>
      <c r="C252" t="s">
        <v>1070</v>
      </c>
      <c r="D252" t="s">
        <v>1071</v>
      </c>
      <c r="F252" s="13" t="s">
        <v>1140</v>
      </c>
      <c r="H252" t="s">
        <v>1072</v>
      </c>
      <c r="I252" t="s">
        <v>183</v>
      </c>
      <c r="J252" t="s">
        <v>36</v>
      </c>
      <c r="K252">
        <v>1</v>
      </c>
      <c r="L252">
        <v>60</v>
      </c>
      <c r="M252">
        <v>196.8</v>
      </c>
      <c r="S252" t="s">
        <v>1</v>
      </c>
    </row>
    <row r="253" spans="1:19" x14ac:dyDescent="0.25">
      <c r="A253" t="s">
        <v>388</v>
      </c>
      <c r="B253" t="s">
        <v>1073</v>
      </c>
      <c r="C253" t="s">
        <v>1074</v>
      </c>
      <c r="D253" t="s">
        <v>1075</v>
      </c>
      <c r="E253" t="s">
        <v>1140</v>
      </c>
      <c r="F253" s="12" t="s">
        <v>1140</v>
      </c>
      <c r="H253" t="s">
        <v>1076</v>
      </c>
      <c r="I253" t="s">
        <v>183</v>
      </c>
      <c r="J253" t="s">
        <v>46</v>
      </c>
      <c r="K253">
        <v>250</v>
      </c>
      <c r="L253">
        <v>39</v>
      </c>
      <c r="M253">
        <v>2244.8399999999997</v>
      </c>
      <c r="S253" t="s">
        <v>1</v>
      </c>
    </row>
    <row r="254" spans="1:19" x14ac:dyDescent="0.25">
      <c r="A254" t="s">
        <v>598</v>
      </c>
      <c r="B254" t="s">
        <v>1077</v>
      </c>
      <c r="C254" t="s">
        <v>1078</v>
      </c>
      <c r="D254" t="s">
        <v>1079</v>
      </c>
      <c r="F254" s="12" t="s">
        <v>1142</v>
      </c>
      <c r="H254" t="s">
        <v>1080</v>
      </c>
      <c r="I254" t="s">
        <v>45</v>
      </c>
      <c r="J254" t="s">
        <v>46</v>
      </c>
      <c r="K254">
        <v>500</v>
      </c>
      <c r="L254">
        <v>6</v>
      </c>
      <c r="M254">
        <v>583.67999999999995</v>
      </c>
      <c r="S254" t="s">
        <v>1</v>
      </c>
    </row>
    <row r="255" spans="1:19" x14ac:dyDescent="0.25">
      <c r="A255" t="s">
        <v>598</v>
      </c>
      <c r="B255" t="s">
        <v>1081</v>
      </c>
      <c r="C255" t="s">
        <v>1082</v>
      </c>
      <c r="D255" t="s">
        <v>1079</v>
      </c>
      <c r="F255" s="12" t="s">
        <v>1142</v>
      </c>
      <c r="H255" t="s">
        <v>1083</v>
      </c>
      <c r="I255" t="s">
        <v>45</v>
      </c>
      <c r="J255" t="s">
        <v>46</v>
      </c>
      <c r="K255">
        <v>500</v>
      </c>
      <c r="L255">
        <v>6</v>
      </c>
      <c r="M255">
        <v>583.67999999999995</v>
      </c>
      <c r="S255" t="s">
        <v>1</v>
      </c>
    </row>
    <row r="256" spans="1:19" x14ac:dyDescent="0.25">
      <c r="A256" t="s">
        <v>656</v>
      </c>
      <c r="B256" t="s">
        <v>1084</v>
      </c>
      <c r="C256" t="s">
        <v>1085</v>
      </c>
      <c r="D256" t="s">
        <v>1086</v>
      </c>
      <c r="E256" t="s">
        <v>1140</v>
      </c>
      <c r="F256" s="12" t="s">
        <v>1140</v>
      </c>
      <c r="H256" t="s">
        <v>1087</v>
      </c>
      <c r="I256" t="s">
        <v>661</v>
      </c>
      <c r="J256" t="s">
        <v>36</v>
      </c>
      <c r="K256">
        <v>1</v>
      </c>
      <c r="L256">
        <v>12</v>
      </c>
      <c r="M256">
        <v>0.12</v>
      </c>
      <c r="S256" t="s">
        <v>1</v>
      </c>
    </row>
    <row r="257" spans="1:19" x14ac:dyDescent="0.25">
      <c r="A257" t="s">
        <v>656</v>
      </c>
      <c r="B257" t="s">
        <v>1088</v>
      </c>
      <c r="C257" t="s">
        <v>1089</v>
      </c>
      <c r="D257" t="s">
        <v>1090</v>
      </c>
      <c r="E257" t="s">
        <v>1140</v>
      </c>
      <c r="F257" s="12" t="s">
        <v>1140</v>
      </c>
      <c r="H257" t="s">
        <v>1091</v>
      </c>
      <c r="I257" t="s">
        <v>661</v>
      </c>
      <c r="J257" t="s">
        <v>36</v>
      </c>
      <c r="K257">
        <v>1</v>
      </c>
      <c r="L257">
        <v>26</v>
      </c>
      <c r="M257">
        <v>0.12</v>
      </c>
      <c r="S257" t="s">
        <v>1</v>
      </c>
    </row>
    <row r="258" spans="1:19" x14ac:dyDescent="0.25">
      <c r="A258" t="s">
        <v>656</v>
      </c>
      <c r="B258" t="s">
        <v>1092</v>
      </c>
      <c r="C258" t="s">
        <v>1093</v>
      </c>
      <c r="D258" t="s">
        <v>1094</v>
      </c>
      <c r="E258" t="s">
        <v>1140</v>
      </c>
      <c r="F258" s="12" t="s">
        <v>1140</v>
      </c>
      <c r="H258" t="s">
        <v>1095</v>
      </c>
      <c r="I258" t="s">
        <v>661</v>
      </c>
      <c r="J258" t="s">
        <v>36</v>
      </c>
      <c r="K258">
        <v>1</v>
      </c>
      <c r="L258">
        <v>36</v>
      </c>
      <c r="M258">
        <v>0</v>
      </c>
      <c r="S258" t="s">
        <v>1</v>
      </c>
    </row>
    <row r="259" spans="1:19" x14ac:dyDescent="0.25">
      <c r="A259" t="s">
        <v>656</v>
      </c>
      <c r="B259" t="s">
        <v>1096</v>
      </c>
      <c r="C259" t="s">
        <v>1097</v>
      </c>
      <c r="D259" t="s">
        <v>1098</v>
      </c>
      <c r="E259" t="s">
        <v>1130</v>
      </c>
      <c r="F259" s="12" t="s">
        <v>1140</v>
      </c>
      <c r="G259" t="s">
        <v>957</v>
      </c>
      <c r="H259" t="s">
        <v>1099</v>
      </c>
      <c r="I259" t="s">
        <v>661</v>
      </c>
      <c r="J259" t="s">
        <v>46</v>
      </c>
      <c r="K259">
        <v>3</v>
      </c>
      <c r="L259">
        <v>41</v>
      </c>
      <c r="M259">
        <v>2386.61</v>
      </c>
      <c r="P259">
        <v>2386.61</v>
      </c>
      <c r="S259" t="s">
        <v>1</v>
      </c>
    </row>
    <row r="260" spans="1:19" x14ac:dyDescent="0.25">
      <c r="A260" t="s">
        <v>680</v>
      </c>
      <c r="B260" t="s">
        <v>1100</v>
      </c>
      <c r="C260" t="s">
        <v>1101</v>
      </c>
      <c r="D260" t="s">
        <v>1102</v>
      </c>
      <c r="F260" s="13" t="s">
        <v>1140</v>
      </c>
      <c r="H260" t="s">
        <v>1103</v>
      </c>
      <c r="I260" t="s">
        <v>850</v>
      </c>
      <c r="J260" t="s">
        <v>36</v>
      </c>
      <c r="K260">
        <v>1</v>
      </c>
      <c r="L260">
        <v>12</v>
      </c>
      <c r="M260">
        <v>0</v>
      </c>
      <c r="S260" t="s">
        <v>1</v>
      </c>
    </row>
    <row r="261" spans="1:19" x14ac:dyDescent="0.25">
      <c r="A261" t="s">
        <v>680</v>
      </c>
      <c r="B261" t="s">
        <v>1104</v>
      </c>
      <c r="C261" t="s">
        <v>1105</v>
      </c>
      <c r="D261" t="s">
        <v>1106</v>
      </c>
      <c r="F261" s="13" t="s">
        <v>1140</v>
      </c>
      <c r="H261" t="s">
        <v>1107</v>
      </c>
      <c r="I261" t="s">
        <v>828</v>
      </c>
      <c r="J261" t="s">
        <v>36</v>
      </c>
      <c r="K261">
        <v>1</v>
      </c>
      <c r="L261">
        <v>6</v>
      </c>
      <c r="M261">
        <v>55.68</v>
      </c>
      <c r="S261" t="s">
        <v>1</v>
      </c>
    </row>
    <row r="262" spans="1:19" hidden="1" x14ac:dyDescent="0.25">
      <c r="A262" t="s">
        <v>680</v>
      </c>
      <c r="B262" t="s">
        <v>866</v>
      </c>
      <c r="C262" t="s">
        <v>867</v>
      </c>
      <c r="D262" t="s">
        <v>868</v>
      </c>
      <c r="F262" s="13" t="s">
        <v>1137</v>
      </c>
      <c r="G262" t="s">
        <v>1110</v>
      </c>
      <c r="J262" t="s">
        <v>46</v>
      </c>
      <c r="L262">
        <v>24</v>
      </c>
      <c r="M262">
        <v>616.78</v>
      </c>
      <c r="S262" t="s">
        <v>3</v>
      </c>
    </row>
    <row r="263" spans="1:19" x14ac:dyDescent="0.25">
      <c r="A263" t="s">
        <v>29</v>
      </c>
      <c r="B263" t="s">
        <v>945</v>
      </c>
      <c r="C263" t="s">
        <v>946</v>
      </c>
      <c r="D263" t="s">
        <v>947</v>
      </c>
      <c r="E263" t="s">
        <v>1140</v>
      </c>
      <c r="F263" s="12" t="s">
        <v>1140</v>
      </c>
      <c r="G263" t="s">
        <v>1111</v>
      </c>
      <c r="J263" t="s">
        <v>46</v>
      </c>
      <c r="L263">
        <v>3</v>
      </c>
      <c r="M263">
        <v>136.05000000000001</v>
      </c>
      <c r="S263" t="s">
        <v>3</v>
      </c>
    </row>
    <row r="264" spans="1:19" x14ac:dyDescent="0.25">
      <c r="A264" t="s">
        <v>154</v>
      </c>
      <c r="B264" t="s">
        <v>969</v>
      </c>
      <c r="C264" t="s">
        <v>970</v>
      </c>
      <c r="D264" t="s">
        <v>971</v>
      </c>
      <c r="F264" s="13" t="s">
        <v>1142</v>
      </c>
      <c r="G264" t="s">
        <v>1112</v>
      </c>
      <c r="J264" t="s">
        <v>46</v>
      </c>
      <c r="L264">
        <v>6</v>
      </c>
      <c r="M264">
        <v>299.64</v>
      </c>
      <c r="S264" t="s">
        <v>3</v>
      </c>
    </row>
    <row r="265" spans="1:19" x14ac:dyDescent="0.25">
      <c r="A265" t="s">
        <v>656</v>
      </c>
      <c r="B265" t="s">
        <v>875</v>
      </c>
      <c r="C265" t="s">
        <v>876</v>
      </c>
      <c r="D265" t="s">
        <v>877</v>
      </c>
      <c r="E265" t="s">
        <v>1130</v>
      </c>
      <c r="F265" s="12" t="s">
        <v>1140</v>
      </c>
      <c r="G265" t="s">
        <v>882</v>
      </c>
      <c r="J265" t="s">
        <v>46</v>
      </c>
      <c r="L265">
        <v>8</v>
      </c>
      <c r="M265">
        <v>405.44</v>
      </c>
      <c r="S265" t="s">
        <v>3</v>
      </c>
    </row>
    <row r="266" spans="1:19" x14ac:dyDescent="0.25">
      <c r="A266" t="s">
        <v>739</v>
      </c>
      <c r="B266" t="s">
        <v>856</v>
      </c>
      <c r="C266" t="s">
        <v>857</v>
      </c>
      <c r="D266" t="s">
        <v>858</v>
      </c>
      <c r="E266" t="s">
        <v>1133</v>
      </c>
      <c r="F266" s="12" t="s">
        <v>1140</v>
      </c>
      <c r="G266" t="s">
        <v>6</v>
      </c>
      <c r="J266" t="s">
        <v>46</v>
      </c>
      <c r="L266">
        <v>2</v>
      </c>
      <c r="M266">
        <v>198.24</v>
      </c>
      <c r="S266" t="s">
        <v>3</v>
      </c>
    </row>
    <row r="267" spans="1:19" x14ac:dyDescent="0.25">
      <c r="A267" t="s">
        <v>29</v>
      </c>
      <c r="B267" t="s">
        <v>62</v>
      </c>
      <c r="C267" t="s">
        <v>63</v>
      </c>
      <c r="D267" t="s">
        <v>64</v>
      </c>
      <c r="E267" t="s">
        <v>1131</v>
      </c>
      <c r="F267" s="12" t="s">
        <v>1140</v>
      </c>
      <c r="G267" t="s">
        <v>1114</v>
      </c>
      <c r="J267" t="s">
        <v>46</v>
      </c>
      <c r="L267">
        <v>2</v>
      </c>
      <c r="M267">
        <v>92.7</v>
      </c>
      <c r="S267" t="s">
        <v>3</v>
      </c>
    </row>
    <row r="268" spans="1:19" x14ac:dyDescent="0.25">
      <c r="A268" t="s">
        <v>29</v>
      </c>
      <c r="B268" t="s">
        <v>950</v>
      </c>
      <c r="C268" t="s">
        <v>951</v>
      </c>
      <c r="D268" t="s">
        <v>162</v>
      </c>
      <c r="E268" t="s">
        <v>1131</v>
      </c>
      <c r="F268" s="12" t="s">
        <v>1140</v>
      </c>
      <c r="G268" t="s">
        <v>882</v>
      </c>
      <c r="J268" t="s">
        <v>46</v>
      </c>
      <c r="L268">
        <v>28</v>
      </c>
      <c r="M268">
        <v>1083.5999999999999</v>
      </c>
      <c r="S268" t="s">
        <v>3</v>
      </c>
    </row>
    <row r="269" spans="1:19" x14ac:dyDescent="0.25">
      <c r="A269" t="s">
        <v>29</v>
      </c>
      <c r="B269" t="s">
        <v>99</v>
      </c>
      <c r="C269" t="s">
        <v>100</v>
      </c>
      <c r="D269" t="s">
        <v>101</v>
      </c>
      <c r="E269" t="s">
        <v>1131</v>
      </c>
      <c r="F269" s="12" t="s">
        <v>1140</v>
      </c>
      <c r="G269" t="s">
        <v>1114</v>
      </c>
      <c r="J269" t="s">
        <v>46</v>
      </c>
      <c r="L269">
        <v>16</v>
      </c>
      <c r="M269">
        <v>536.32000000000005</v>
      </c>
      <c r="S269" t="s">
        <v>3</v>
      </c>
    </row>
    <row r="270" spans="1:19" x14ac:dyDescent="0.25">
      <c r="A270" t="s">
        <v>29</v>
      </c>
      <c r="B270" t="s">
        <v>809</v>
      </c>
      <c r="C270" t="s">
        <v>810</v>
      </c>
      <c r="D270" t="s">
        <v>811</v>
      </c>
      <c r="E270" t="s">
        <v>1141</v>
      </c>
      <c r="F270" s="12" t="s">
        <v>1140</v>
      </c>
      <c r="G270" t="s">
        <v>882</v>
      </c>
      <c r="J270" t="s">
        <v>46</v>
      </c>
      <c r="L270">
        <v>2</v>
      </c>
      <c r="M270">
        <v>84.66</v>
      </c>
      <c r="S270" t="s">
        <v>3</v>
      </c>
    </row>
    <row r="271" spans="1:19" x14ac:dyDescent="0.25">
      <c r="A271" t="s">
        <v>29</v>
      </c>
      <c r="B271" t="s">
        <v>107</v>
      </c>
      <c r="C271" t="s">
        <v>108</v>
      </c>
      <c r="D271" t="s">
        <v>109</v>
      </c>
      <c r="E271" t="s">
        <v>1133</v>
      </c>
      <c r="F271" s="12" t="s">
        <v>1140</v>
      </c>
      <c r="G271" t="s">
        <v>1115</v>
      </c>
      <c r="J271" t="s">
        <v>46</v>
      </c>
      <c r="L271">
        <v>1</v>
      </c>
      <c r="M271">
        <v>119.07</v>
      </c>
      <c r="S271" t="s">
        <v>3</v>
      </c>
    </row>
    <row r="272" spans="1:19" x14ac:dyDescent="0.25">
      <c r="A272" t="s">
        <v>29</v>
      </c>
      <c r="B272" t="s">
        <v>895</v>
      </c>
      <c r="C272" t="s">
        <v>896</v>
      </c>
      <c r="D272" t="s">
        <v>897</v>
      </c>
      <c r="E272" t="s">
        <v>1126</v>
      </c>
      <c r="F272" s="12" t="s">
        <v>1140</v>
      </c>
      <c r="G272" t="s">
        <v>882</v>
      </c>
      <c r="J272" t="s">
        <v>70</v>
      </c>
      <c r="L272">
        <v>7</v>
      </c>
      <c r="M272">
        <v>385.28</v>
      </c>
      <c r="S272" t="s">
        <v>3</v>
      </c>
    </row>
    <row r="273" spans="1:19" x14ac:dyDescent="0.25">
      <c r="A273" t="s">
        <v>29</v>
      </c>
      <c r="B273" t="s">
        <v>111</v>
      </c>
      <c r="C273" t="s">
        <v>112</v>
      </c>
      <c r="D273" t="s">
        <v>113</v>
      </c>
      <c r="E273" t="s">
        <v>1129</v>
      </c>
      <c r="F273" s="12" t="s">
        <v>1140</v>
      </c>
      <c r="G273" t="s">
        <v>1113</v>
      </c>
      <c r="J273" t="s">
        <v>70</v>
      </c>
      <c r="L273">
        <v>5</v>
      </c>
      <c r="M273">
        <v>389.4</v>
      </c>
      <c r="S273" t="s">
        <v>3</v>
      </c>
    </row>
    <row r="274" spans="1:19" x14ac:dyDescent="0.25">
      <c r="A274" t="s">
        <v>154</v>
      </c>
      <c r="B274" t="s">
        <v>234</v>
      </c>
      <c r="C274" t="s">
        <v>235</v>
      </c>
      <c r="D274" t="s">
        <v>236</v>
      </c>
      <c r="F274" s="13" t="s">
        <v>1140</v>
      </c>
      <c r="J274" t="s">
        <v>238</v>
      </c>
      <c r="L274">
        <v>1</v>
      </c>
      <c r="M274">
        <v>8.8000000000000007</v>
      </c>
      <c r="S274" t="s">
        <v>3</v>
      </c>
    </row>
    <row r="275" spans="1:19" x14ac:dyDescent="0.25">
      <c r="A275" t="s">
        <v>154</v>
      </c>
      <c r="B275" t="s">
        <v>258</v>
      </c>
      <c r="C275" t="s">
        <v>259</v>
      </c>
      <c r="D275" t="s">
        <v>260</v>
      </c>
      <c r="F275" s="13" t="s">
        <v>1140</v>
      </c>
      <c r="J275" t="s">
        <v>36</v>
      </c>
      <c r="L275">
        <v>2</v>
      </c>
      <c r="M275">
        <v>15.88</v>
      </c>
      <c r="S275" t="s">
        <v>3</v>
      </c>
    </row>
    <row r="276" spans="1:19" x14ac:dyDescent="0.25">
      <c r="A276" t="s">
        <v>154</v>
      </c>
      <c r="B276" t="s">
        <v>275</v>
      </c>
      <c r="C276" t="s">
        <v>276</v>
      </c>
      <c r="D276" t="s">
        <v>277</v>
      </c>
      <c r="F276" s="13" t="s">
        <v>1140</v>
      </c>
      <c r="J276" t="s">
        <v>36</v>
      </c>
      <c r="L276">
        <v>6</v>
      </c>
      <c r="M276">
        <v>50.34</v>
      </c>
      <c r="S276" t="s">
        <v>3</v>
      </c>
    </row>
    <row r="277" spans="1:19" x14ac:dyDescent="0.25">
      <c r="A277" t="s">
        <v>154</v>
      </c>
      <c r="B277" t="s">
        <v>279</v>
      </c>
      <c r="C277" t="s">
        <v>280</v>
      </c>
      <c r="D277" t="s">
        <v>277</v>
      </c>
      <c r="F277" s="13" t="s">
        <v>1140</v>
      </c>
      <c r="J277" t="s">
        <v>36</v>
      </c>
      <c r="L277">
        <v>6</v>
      </c>
      <c r="M277">
        <v>65.040000000000006</v>
      </c>
      <c r="S277" t="s">
        <v>3</v>
      </c>
    </row>
    <row r="278" spans="1:19" x14ac:dyDescent="0.25">
      <c r="A278" t="s">
        <v>154</v>
      </c>
      <c r="B278" t="s">
        <v>282</v>
      </c>
      <c r="C278" t="s">
        <v>283</v>
      </c>
      <c r="D278" t="s">
        <v>277</v>
      </c>
      <c r="F278" s="13" t="s">
        <v>1140</v>
      </c>
      <c r="J278" t="s">
        <v>36</v>
      </c>
      <c r="L278">
        <v>4</v>
      </c>
      <c r="M278">
        <v>33.56</v>
      </c>
      <c r="S278" t="s">
        <v>3</v>
      </c>
    </row>
    <row r="279" spans="1:19" x14ac:dyDescent="0.25">
      <c r="A279" t="s">
        <v>154</v>
      </c>
      <c r="B279" t="s">
        <v>285</v>
      </c>
      <c r="C279" t="s">
        <v>286</v>
      </c>
      <c r="D279" t="s">
        <v>277</v>
      </c>
      <c r="F279" s="13" t="s">
        <v>1140</v>
      </c>
      <c r="J279" t="s">
        <v>36</v>
      </c>
      <c r="L279">
        <v>4</v>
      </c>
      <c r="M279">
        <v>43.36</v>
      </c>
      <c r="S279" t="s">
        <v>3</v>
      </c>
    </row>
    <row r="280" spans="1:19" x14ac:dyDescent="0.25">
      <c r="A280" t="s">
        <v>154</v>
      </c>
      <c r="B280" t="s">
        <v>297</v>
      </c>
      <c r="C280" t="s">
        <v>298</v>
      </c>
      <c r="D280" t="s">
        <v>299</v>
      </c>
      <c r="F280" s="13" t="s">
        <v>1140</v>
      </c>
      <c r="J280" t="s">
        <v>36</v>
      </c>
      <c r="L280">
        <v>10</v>
      </c>
      <c r="M280">
        <v>108</v>
      </c>
      <c r="S280" t="s">
        <v>3</v>
      </c>
    </row>
    <row r="281" spans="1:19" x14ac:dyDescent="0.25">
      <c r="A281" t="s">
        <v>154</v>
      </c>
      <c r="B281" t="s">
        <v>394</v>
      </c>
      <c r="C281" t="s">
        <v>395</v>
      </c>
      <c r="D281" t="s">
        <v>396</v>
      </c>
      <c r="F281" s="13" t="s">
        <v>1140</v>
      </c>
      <c r="J281" t="s">
        <v>399</v>
      </c>
      <c r="L281">
        <v>9</v>
      </c>
      <c r="M281">
        <v>57.51</v>
      </c>
      <c r="S281" t="s">
        <v>3</v>
      </c>
    </row>
    <row r="282" spans="1:19" x14ac:dyDescent="0.25">
      <c r="A282" t="s">
        <v>393</v>
      </c>
      <c r="B282" t="s">
        <v>454</v>
      </c>
      <c r="C282" t="s">
        <v>455</v>
      </c>
      <c r="D282" t="s">
        <v>456</v>
      </c>
      <c r="F282" s="12" t="s">
        <v>1142</v>
      </c>
      <c r="J282" t="s">
        <v>36</v>
      </c>
      <c r="L282">
        <v>1</v>
      </c>
      <c r="M282">
        <v>52.14</v>
      </c>
      <c r="S282" t="s">
        <v>3</v>
      </c>
    </row>
    <row r="283" spans="1:19" x14ac:dyDescent="0.25">
      <c r="A283" t="s">
        <v>393</v>
      </c>
      <c r="B283" t="s">
        <v>458</v>
      </c>
      <c r="C283" t="s">
        <v>459</v>
      </c>
      <c r="D283" t="s">
        <v>449</v>
      </c>
      <c r="F283" s="12" t="s">
        <v>1142</v>
      </c>
      <c r="J283" t="s">
        <v>36</v>
      </c>
      <c r="L283">
        <v>1</v>
      </c>
      <c r="M283">
        <v>103.67</v>
      </c>
      <c r="S283" t="s">
        <v>3</v>
      </c>
    </row>
    <row r="284" spans="1:19" x14ac:dyDescent="0.25">
      <c r="A284" t="s">
        <v>393</v>
      </c>
      <c r="B284" t="s">
        <v>461</v>
      </c>
      <c r="C284" t="s">
        <v>462</v>
      </c>
      <c r="D284" t="s">
        <v>415</v>
      </c>
      <c r="F284" s="12" t="s">
        <v>1142</v>
      </c>
      <c r="J284" t="s">
        <v>36</v>
      </c>
      <c r="L284">
        <v>1</v>
      </c>
      <c r="M284">
        <v>156.62</v>
      </c>
      <c r="S284" t="s">
        <v>3</v>
      </c>
    </row>
    <row r="285" spans="1:19" x14ac:dyDescent="0.25">
      <c r="A285" t="s">
        <v>393</v>
      </c>
      <c r="B285" t="s">
        <v>467</v>
      </c>
      <c r="C285" t="s">
        <v>468</v>
      </c>
      <c r="D285" t="s">
        <v>469</v>
      </c>
      <c r="F285" s="12" t="s">
        <v>1142</v>
      </c>
      <c r="J285" t="s">
        <v>36</v>
      </c>
      <c r="L285">
        <v>1</v>
      </c>
      <c r="M285">
        <v>43.81</v>
      </c>
      <c r="S285" t="s">
        <v>3</v>
      </c>
    </row>
    <row r="286" spans="1:19" x14ac:dyDescent="0.25">
      <c r="A286" t="s">
        <v>393</v>
      </c>
      <c r="B286" t="s">
        <v>471</v>
      </c>
      <c r="C286" t="s">
        <v>472</v>
      </c>
      <c r="D286" t="s">
        <v>449</v>
      </c>
      <c r="F286" s="12" t="s">
        <v>1142</v>
      </c>
      <c r="J286" t="s">
        <v>36</v>
      </c>
      <c r="L286">
        <v>1</v>
      </c>
      <c r="M286">
        <v>6.97</v>
      </c>
      <c r="S286" t="s">
        <v>3</v>
      </c>
    </row>
    <row r="287" spans="1:19" x14ac:dyDescent="0.25">
      <c r="A287" t="s">
        <v>393</v>
      </c>
      <c r="B287" t="s">
        <v>503</v>
      </c>
      <c r="C287" t="s">
        <v>504</v>
      </c>
      <c r="D287" t="s">
        <v>1109</v>
      </c>
      <c r="F287" s="12" t="s">
        <v>1142</v>
      </c>
      <c r="J287" t="s">
        <v>36</v>
      </c>
      <c r="L287">
        <v>1</v>
      </c>
      <c r="M287">
        <v>51.21</v>
      </c>
      <c r="S287" t="s">
        <v>3</v>
      </c>
    </row>
    <row r="288" spans="1:19" x14ac:dyDescent="0.25">
      <c r="A288" t="s">
        <v>393</v>
      </c>
      <c r="B288" t="s">
        <v>570</v>
      </c>
      <c r="C288" t="s">
        <v>571</v>
      </c>
      <c r="D288" t="s">
        <v>572</v>
      </c>
      <c r="F288" s="12" t="s">
        <v>1142</v>
      </c>
      <c r="J288" t="s">
        <v>36</v>
      </c>
      <c r="L288">
        <v>1</v>
      </c>
      <c r="M288">
        <v>359.57</v>
      </c>
      <c r="S288" t="s">
        <v>3</v>
      </c>
    </row>
    <row r="289" spans="1:19" x14ac:dyDescent="0.25">
      <c r="A289" t="s">
        <v>598</v>
      </c>
      <c r="B289" t="s">
        <v>608</v>
      </c>
      <c r="C289" t="s">
        <v>609</v>
      </c>
      <c r="D289" t="s">
        <v>610</v>
      </c>
      <c r="F289" s="12" t="s">
        <v>1142</v>
      </c>
      <c r="G289" t="s">
        <v>1116</v>
      </c>
      <c r="J289" t="s">
        <v>46</v>
      </c>
      <c r="L289">
        <v>3</v>
      </c>
      <c r="M289">
        <v>198.99</v>
      </c>
      <c r="S289" t="s">
        <v>3</v>
      </c>
    </row>
    <row r="290" spans="1:19" hidden="1" x14ac:dyDescent="0.25">
      <c r="A290" t="s">
        <v>680</v>
      </c>
      <c r="B290" t="s">
        <v>819</v>
      </c>
      <c r="C290" t="s">
        <v>820</v>
      </c>
      <c r="D290" t="s">
        <v>821</v>
      </c>
      <c r="F290" s="13" t="s">
        <v>1137</v>
      </c>
      <c r="G290" t="s">
        <v>1110</v>
      </c>
      <c r="L290">
        <v>21</v>
      </c>
      <c r="M290">
        <v>687.54</v>
      </c>
      <c r="S290" t="s">
        <v>2</v>
      </c>
    </row>
    <row r="291" spans="1:19" x14ac:dyDescent="0.25">
      <c r="A291" t="s">
        <v>154</v>
      </c>
      <c r="B291" t="s">
        <v>954</v>
      </c>
      <c r="C291" t="s">
        <v>955</v>
      </c>
      <c r="D291" t="s">
        <v>956</v>
      </c>
      <c r="F291" s="13" t="s">
        <v>1142</v>
      </c>
      <c r="G291" t="s">
        <v>1117</v>
      </c>
      <c r="L291">
        <v>3</v>
      </c>
      <c r="M291">
        <v>28.53</v>
      </c>
      <c r="S291" t="s">
        <v>2</v>
      </c>
    </row>
    <row r="292" spans="1:19" x14ac:dyDescent="0.25">
      <c r="A292" t="s">
        <v>154</v>
      </c>
      <c r="B292" t="s">
        <v>959</v>
      </c>
      <c r="C292" t="s">
        <v>960</v>
      </c>
      <c r="D292" t="s">
        <v>162</v>
      </c>
      <c r="F292" s="13" t="s">
        <v>1142</v>
      </c>
      <c r="G292" t="s">
        <v>1117</v>
      </c>
      <c r="L292">
        <v>2</v>
      </c>
      <c r="M292">
        <v>19.02</v>
      </c>
      <c r="S292" t="s">
        <v>2</v>
      </c>
    </row>
    <row r="293" spans="1:19" x14ac:dyDescent="0.25">
      <c r="A293" t="s">
        <v>154</v>
      </c>
      <c r="B293" t="s">
        <v>962</v>
      </c>
      <c r="C293" t="s">
        <v>963</v>
      </c>
      <c r="D293" t="s">
        <v>162</v>
      </c>
      <c r="F293" s="13" t="s">
        <v>1142</v>
      </c>
      <c r="G293" t="s">
        <v>1117</v>
      </c>
      <c r="L293">
        <v>3</v>
      </c>
      <c r="M293">
        <v>28.56</v>
      </c>
      <c r="S293" t="s">
        <v>2</v>
      </c>
    </row>
    <row r="294" spans="1:19" x14ac:dyDescent="0.25">
      <c r="A294" t="s">
        <v>29</v>
      </c>
      <c r="B294" t="s">
        <v>41</v>
      </c>
      <c r="C294" t="s">
        <v>42</v>
      </c>
      <c r="D294" t="s">
        <v>43</v>
      </c>
      <c r="E294" t="s">
        <v>1140</v>
      </c>
      <c r="F294" s="12" t="s">
        <v>1140</v>
      </c>
      <c r="G294" t="s">
        <v>1117</v>
      </c>
      <c r="L294">
        <v>3</v>
      </c>
      <c r="M294">
        <v>195.9</v>
      </c>
      <c r="S294" t="s">
        <v>2</v>
      </c>
    </row>
    <row r="295" spans="1:19" x14ac:dyDescent="0.25">
      <c r="A295" t="s">
        <v>29</v>
      </c>
      <c r="B295" t="s">
        <v>991</v>
      </c>
      <c r="C295" t="s">
        <v>992</v>
      </c>
      <c r="D295" t="s">
        <v>993</v>
      </c>
      <c r="E295" t="s">
        <v>1140</v>
      </c>
      <c r="F295" s="12" t="s">
        <v>1140</v>
      </c>
      <c r="G295" t="s">
        <v>1117</v>
      </c>
      <c r="L295">
        <v>1</v>
      </c>
      <c r="M295">
        <v>143.58000000000001</v>
      </c>
      <c r="S295" t="s">
        <v>2</v>
      </c>
    </row>
    <row r="296" spans="1:19" x14ac:dyDescent="0.25">
      <c r="A296" t="s">
        <v>154</v>
      </c>
      <c r="B296" t="s">
        <v>190</v>
      </c>
      <c r="C296" t="s">
        <v>191</v>
      </c>
      <c r="D296" t="s">
        <v>192</v>
      </c>
      <c r="F296" s="13" t="s">
        <v>1142</v>
      </c>
      <c r="L296">
        <v>2</v>
      </c>
      <c r="M296">
        <v>27.78</v>
      </c>
      <c r="S296" t="s">
        <v>2</v>
      </c>
    </row>
    <row r="297" spans="1:19" x14ac:dyDescent="0.25">
      <c r="A297" t="s">
        <v>154</v>
      </c>
      <c r="B297" t="s">
        <v>199</v>
      </c>
      <c r="C297" t="s">
        <v>200</v>
      </c>
      <c r="D297" t="s">
        <v>201</v>
      </c>
      <c r="F297" s="13" t="s">
        <v>1142</v>
      </c>
      <c r="L297">
        <v>1</v>
      </c>
      <c r="M297">
        <v>44.23</v>
      </c>
      <c r="S297" t="s">
        <v>2</v>
      </c>
    </row>
    <row r="298" spans="1:19" x14ac:dyDescent="0.25">
      <c r="A298" t="s">
        <v>656</v>
      </c>
      <c r="B298" t="s">
        <v>875</v>
      </c>
      <c r="C298" t="s">
        <v>876</v>
      </c>
      <c r="D298" t="s">
        <v>877</v>
      </c>
      <c r="E298" t="s">
        <v>1130</v>
      </c>
      <c r="F298" s="12" t="s">
        <v>1140</v>
      </c>
      <c r="G298" t="s">
        <v>882</v>
      </c>
      <c r="L298">
        <v>6</v>
      </c>
      <c r="M298">
        <v>306.02</v>
      </c>
      <c r="S298" t="s">
        <v>2</v>
      </c>
    </row>
    <row r="299" spans="1:19" x14ac:dyDescent="0.25">
      <c r="A299" t="s">
        <v>739</v>
      </c>
      <c r="B299" t="s">
        <v>856</v>
      </c>
      <c r="C299" t="s">
        <v>857</v>
      </c>
      <c r="D299" t="s">
        <v>858</v>
      </c>
      <c r="E299" t="s">
        <v>1133</v>
      </c>
      <c r="F299" s="12" t="s">
        <v>1140</v>
      </c>
      <c r="G299" t="s">
        <v>6</v>
      </c>
      <c r="L299">
        <v>1</v>
      </c>
      <c r="M299">
        <v>99.12</v>
      </c>
      <c r="S299" t="s">
        <v>2</v>
      </c>
    </row>
    <row r="300" spans="1:19" x14ac:dyDescent="0.25">
      <c r="A300" t="s">
        <v>29</v>
      </c>
      <c r="B300" t="s">
        <v>83</v>
      </c>
      <c r="C300" t="s">
        <v>84</v>
      </c>
      <c r="D300" t="s">
        <v>85</v>
      </c>
      <c r="E300" t="s">
        <v>1141</v>
      </c>
      <c r="F300" s="12" t="s">
        <v>1140</v>
      </c>
      <c r="G300" t="s">
        <v>1113</v>
      </c>
      <c r="L300">
        <v>4</v>
      </c>
      <c r="M300">
        <v>296.88</v>
      </c>
      <c r="S300" t="s">
        <v>2</v>
      </c>
    </row>
    <row r="301" spans="1:19" x14ac:dyDescent="0.25">
      <c r="A301" t="s">
        <v>29</v>
      </c>
      <c r="B301" t="s">
        <v>91</v>
      </c>
      <c r="C301" t="s">
        <v>92</v>
      </c>
      <c r="D301" t="s">
        <v>93</v>
      </c>
      <c r="E301" t="s">
        <v>1141</v>
      </c>
      <c r="F301" s="12" t="s">
        <v>1140</v>
      </c>
      <c r="G301" t="s">
        <v>1118</v>
      </c>
      <c r="L301">
        <v>4</v>
      </c>
      <c r="M301">
        <v>126.36</v>
      </c>
      <c r="S301" t="s">
        <v>2</v>
      </c>
    </row>
    <row r="302" spans="1:19" x14ac:dyDescent="0.25">
      <c r="A302" t="s">
        <v>29</v>
      </c>
      <c r="B302" t="s">
        <v>950</v>
      </c>
      <c r="C302" t="s">
        <v>951</v>
      </c>
      <c r="D302" t="s">
        <v>162</v>
      </c>
      <c r="E302" t="s">
        <v>1131</v>
      </c>
      <c r="F302" s="12" t="s">
        <v>1140</v>
      </c>
      <c r="G302" t="s">
        <v>882</v>
      </c>
      <c r="L302">
        <v>22</v>
      </c>
      <c r="M302">
        <v>851.4</v>
      </c>
      <c r="S302" t="s">
        <v>2</v>
      </c>
    </row>
    <row r="303" spans="1:19" x14ac:dyDescent="0.25">
      <c r="A303" t="s">
        <v>29</v>
      </c>
      <c r="B303" t="s">
        <v>99</v>
      </c>
      <c r="C303" t="s">
        <v>100</v>
      </c>
      <c r="D303" t="s">
        <v>101</v>
      </c>
      <c r="E303" t="s">
        <v>1131</v>
      </c>
      <c r="F303" s="12" t="s">
        <v>1140</v>
      </c>
      <c r="G303" t="s">
        <v>1114</v>
      </c>
      <c r="L303">
        <v>9</v>
      </c>
      <c r="M303">
        <v>301.68</v>
      </c>
      <c r="S303" t="s">
        <v>2</v>
      </c>
    </row>
    <row r="304" spans="1:19" x14ac:dyDescent="0.25">
      <c r="A304" t="s">
        <v>29</v>
      </c>
      <c r="B304" t="s">
        <v>103</v>
      </c>
      <c r="C304" t="s">
        <v>104</v>
      </c>
      <c r="D304" t="s">
        <v>105</v>
      </c>
      <c r="E304" t="s">
        <v>1141</v>
      </c>
      <c r="F304" s="12" t="s">
        <v>1140</v>
      </c>
      <c r="G304" t="s">
        <v>882</v>
      </c>
      <c r="L304">
        <v>4</v>
      </c>
      <c r="M304">
        <v>168.92</v>
      </c>
      <c r="S304" t="s">
        <v>2</v>
      </c>
    </row>
    <row r="305" spans="1:19" x14ac:dyDescent="0.25">
      <c r="A305" t="s">
        <v>393</v>
      </c>
      <c r="B305" t="s">
        <v>225</v>
      </c>
      <c r="C305" t="s">
        <v>226</v>
      </c>
      <c r="D305" t="s">
        <v>227</v>
      </c>
      <c r="F305" s="12" t="s">
        <v>1142</v>
      </c>
      <c r="L305">
        <v>2</v>
      </c>
      <c r="M305">
        <v>29.96</v>
      </c>
      <c r="S305" t="s">
        <v>2</v>
      </c>
    </row>
    <row r="306" spans="1:19" x14ac:dyDescent="0.25">
      <c r="A306" t="s">
        <v>393</v>
      </c>
      <c r="B306" t="s">
        <v>310</v>
      </c>
      <c r="C306" t="s">
        <v>311</v>
      </c>
      <c r="D306" t="s">
        <v>312</v>
      </c>
      <c r="F306" s="12" t="s">
        <v>1142</v>
      </c>
      <c r="L306">
        <v>1</v>
      </c>
      <c r="M306">
        <v>16.11</v>
      </c>
      <c r="S306" t="s">
        <v>2</v>
      </c>
    </row>
    <row r="307" spans="1:19" x14ac:dyDescent="0.25">
      <c r="A307" t="s">
        <v>393</v>
      </c>
      <c r="B307" t="s">
        <v>314</v>
      </c>
      <c r="C307" t="s">
        <v>315</v>
      </c>
      <c r="D307" t="s">
        <v>316</v>
      </c>
      <c r="F307" s="12" t="s">
        <v>1142</v>
      </c>
      <c r="L307">
        <v>1</v>
      </c>
      <c r="M307">
        <v>18.03</v>
      </c>
      <c r="S307" t="s">
        <v>2</v>
      </c>
    </row>
    <row r="308" spans="1:19" x14ac:dyDescent="0.25">
      <c r="A308" t="s">
        <v>393</v>
      </c>
      <c r="B308" t="s">
        <v>394</v>
      </c>
      <c r="C308" t="s">
        <v>395</v>
      </c>
      <c r="D308" t="s">
        <v>396</v>
      </c>
      <c r="F308" s="12" t="s">
        <v>1142</v>
      </c>
      <c r="G308" t="s">
        <v>1117</v>
      </c>
      <c r="L308">
        <v>7</v>
      </c>
      <c r="M308">
        <v>44.73</v>
      </c>
      <c r="S308" t="s">
        <v>2</v>
      </c>
    </row>
    <row r="309" spans="1:19" x14ac:dyDescent="0.25">
      <c r="A309" t="s">
        <v>598</v>
      </c>
      <c r="B309" t="s">
        <v>613</v>
      </c>
      <c r="C309" t="s">
        <v>614</v>
      </c>
      <c r="D309" t="s">
        <v>615</v>
      </c>
      <c r="F309" s="12" t="s">
        <v>1142</v>
      </c>
      <c r="G309" t="s">
        <v>1116</v>
      </c>
      <c r="L309">
        <v>1</v>
      </c>
      <c r="M309">
        <v>49.77</v>
      </c>
      <c r="S309" t="s">
        <v>2</v>
      </c>
    </row>
    <row r="310" spans="1:19" x14ac:dyDescent="0.25">
      <c r="A310" t="s">
        <v>598</v>
      </c>
      <c r="B310" t="s">
        <v>617</v>
      </c>
      <c r="C310" t="s">
        <v>618</v>
      </c>
      <c r="D310" t="s">
        <v>615</v>
      </c>
      <c r="F310" s="12" t="s">
        <v>1142</v>
      </c>
      <c r="G310" t="s">
        <v>1116</v>
      </c>
      <c r="L310">
        <v>2</v>
      </c>
      <c r="M310">
        <v>99.07</v>
      </c>
      <c r="S310" t="s">
        <v>2</v>
      </c>
    </row>
    <row r="311" spans="1:19" x14ac:dyDescent="0.25">
      <c r="A311" t="s">
        <v>598</v>
      </c>
      <c r="B311" t="s">
        <v>620</v>
      </c>
      <c r="C311" t="s">
        <v>621</v>
      </c>
      <c r="D311" t="s">
        <v>622</v>
      </c>
      <c r="F311" s="12" t="s">
        <v>1142</v>
      </c>
      <c r="G311" t="s">
        <v>1119</v>
      </c>
      <c r="L311">
        <v>1</v>
      </c>
      <c r="M311">
        <v>50.23</v>
      </c>
      <c r="S311" t="s">
        <v>2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13E3A6-8A95-41EE-9508-81403B985A00}">
          <x14:formula1>
            <xm:f>'Data Validation'!$B$3:$B$12</xm:f>
          </x14:formula1>
          <xm:sqref>E2:E311</xm:sqref>
        </x14:dataValidation>
        <x14:dataValidation type="list" allowBlank="1" showInputMessage="1" showErrorMessage="1" xr:uid="{5DC4BC72-D3A9-4B08-B6EA-6542EF19E317}">
          <x14:formula1>
            <xm:f>'Data Validation'!$G$3:$G$8</xm:f>
          </x14:formula1>
          <xm:sqref>F2:F311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B0F69-233B-411A-9152-69ACE2227744}">
  <dimension ref="B2:G12"/>
  <sheetViews>
    <sheetView workbookViewId="0">
      <selection activeCell="B29" sqref="B29"/>
    </sheetView>
  </sheetViews>
  <sheetFormatPr defaultRowHeight="15" x14ac:dyDescent="0.25"/>
  <cols>
    <col min="2" max="2" width="67" bestFit="1" customWidth="1"/>
    <col min="7" max="7" width="39" customWidth="1"/>
  </cols>
  <sheetData>
    <row r="2" spans="2:7" x14ac:dyDescent="0.25">
      <c r="B2" t="s">
        <v>1134</v>
      </c>
      <c r="G2" t="s">
        <v>1135</v>
      </c>
    </row>
    <row r="3" spans="2:7" x14ac:dyDescent="0.25">
      <c r="B3" t="s">
        <v>1126</v>
      </c>
      <c r="G3" t="s">
        <v>1136</v>
      </c>
    </row>
    <row r="4" spans="2:7" x14ac:dyDescent="0.25">
      <c r="B4" t="s">
        <v>1141</v>
      </c>
      <c r="G4" t="s">
        <v>1137</v>
      </c>
    </row>
    <row r="5" spans="2:7" x14ac:dyDescent="0.25">
      <c r="B5" t="s">
        <v>1127</v>
      </c>
      <c r="G5" t="s">
        <v>1138</v>
      </c>
    </row>
    <row r="6" spans="2:7" x14ac:dyDescent="0.25">
      <c r="B6" t="s">
        <v>1128</v>
      </c>
      <c r="G6" t="s">
        <v>1139</v>
      </c>
    </row>
    <row r="7" spans="2:7" x14ac:dyDescent="0.25">
      <c r="B7" t="s">
        <v>1129</v>
      </c>
      <c r="G7" t="s">
        <v>1142</v>
      </c>
    </row>
    <row r="8" spans="2:7" x14ac:dyDescent="0.25">
      <c r="B8" t="s">
        <v>1130</v>
      </c>
      <c r="G8" t="s">
        <v>1140</v>
      </c>
    </row>
    <row r="9" spans="2:7" x14ac:dyDescent="0.25">
      <c r="B9" t="s">
        <v>1131</v>
      </c>
    </row>
    <row r="10" spans="2:7" x14ac:dyDescent="0.25">
      <c r="B10" t="s">
        <v>1132</v>
      </c>
    </row>
    <row r="11" spans="2:7" x14ac:dyDescent="0.25">
      <c r="B11" t="s">
        <v>1133</v>
      </c>
    </row>
    <row r="12" spans="2:7" x14ac:dyDescent="0.25">
      <c r="B12" t="s">
        <v>1140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Pivots</vt:lpstr>
      <vt:lpstr>Master List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Cabrera</dc:creator>
  <cp:lastModifiedBy>Carolina Cabrera</cp:lastModifiedBy>
  <dcterms:created xsi:type="dcterms:W3CDTF">2019-03-22T14:48:33Z</dcterms:created>
  <dcterms:modified xsi:type="dcterms:W3CDTF">2019-05-21T19:46:31Z</dcterms:modified>
</cp:coreProperties>
</file>