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OneDrive - National University of Ireland, Galway\Desktop\PhD\STARS\STARS 2) Operations\OP18-20 Waste (Dean P)\"/>
    </mc:Choice>
  </mc:AlternateContent>
  <bookViews>
    <workbookView xWindow="0" yWindow="0" windowWidth="14380" windowHeight="4190"/>
  </bookViews>
  <sheets>
    <sheet name="Waste Report 2016-2020" sheetId="11" r:id="rId1"/>
    <sheet name="Furniture Reuse 2015-2020" sheetId="10" r:id="rId2"/>
    <sheet name="Savings 2015-16" sheetId="1" r:id="rId3"/>
    <sheet name="Savings 2016-17" sheetId="4" r:id="rId4"/>
    <sheet name="2017-18" sheetId="6" r:id="rId5"/>
    <sheet name="2018-19" sheetId="7" r:id="rId6"/>
    <sheet name="2019-20" sheetId="8" r:id="rId7"/>
    <sheet name="2020-2021" sheetId="9" r:id="rId8"/>
    <sheet name="Furniture costs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1" l="1"/>
  <c r="J53" i="11"/>
  <c r="G53" i="11"/>
  <c r="C53" i="11"/>
  <c r="N52" i="11"/>
  <c r="N53" i="11" s="1"/>
  <c r="M52" i="11"/>
  <c r="M53" i="11" s="1"/>
  <c r="L52" i="11"/>
  <c r="L53" i="11" s="1"/>
  <c r="K52" i="11"/>
  <c r="J52" i="11"/>
  <c r="I52" i="11"/>
  <c r="I53" i="11" s="1"/>
  <c r="H52" i="11"/>
  <c r="H53" i="11" s="1"/>
  <c r="G52" i="11"/>
  <c r="F52" i="11"/>
  <c r="F53" i="11" s="1"/>
  <c r="E52" i="11"/>
  <c r="E53" i="11" s="1"/>
  <c r="D52" i="11"/>
  <c r="D53" i="11" s="1"/>
  <c r="C52" i="11"/>
  <c r="O52" i="11" s="1"/>
  <c r="P52" i="11" s="1"/>
  <c r="O51" i="11"/>
  <c r="P51" i="11" s="1"/>
  <c r="P50" i="11"/>
  <c r="O50" i="11"/>
  <c r="O49" i="11"/>
  <c r="P49" i="11" s="1"/>
  <c r="O48" i="11"/>
  <c r="P48" i="11" s="1"/>
  <c r="O47" i="11"/>
  <c r="O53" i="11" s="1"/>
  <c r="P46" i="11"/>
  <c r="O46" i="11"/>
  <c r="K42" i="11"/>
  <c r="J42" i="11"/>
  <c r="G42" i="11"/>
  <c r="C42" i="11"/>
  <c r="N41" i="11"/>
  <c r="N42" i="11" s="1"/>
  <c r="M41" i="11"/>
  <c r="M42" i="11" s="1"/>
  <c r="L41" i="11"/>
  <c r="L42" i="11" s="1"/>
  <c r="K41" i="11"/>
  <c r="J41" i="11"/>
  <c r="I41" i="11"/>
  <c r="I42" i="11" s="1"/>
  <c r="H41" i="11"/>
  <c r="H42" i="11" s="1"/>
  <c r="G41" i="11"/>
  <c r="F41" i="11"/>
  <c r="F42" i="11" s="1"/>
  <c r="E41" i="11"/>
  <c r="E42" i="11" s="1"/>
  <c r="D41" i="11"/>
  <c r="D42" i="11" s="1"/>
  <c r="C41" i="11"/>
  <c r="O41" i="11" s="1"/>
  <c r="P41" i="11" s="1"/>
  <c r="O40" i="11"/>
  <c r="P40" i="11" s="1"/>
  <c r="P39" i="11"/>
  <c r="O39" i="11"/>
  <c r="O38" i="11"/>
  <c r="P38" i="11" s="1"/>
  <c r="O37" i="11"/>
  <c r="P37" i="11" s="1"/>
  <c r="P42" i="11" s="1"/>
  <c r="O36" i="11"/>
  <c r="P36" i="11" s="1"/>
  <c r="M32" i="11"/>
  <c r="I32" i="11"/>
  <c r="H32" i="11"/>
  <c r="E32" i="11"/>
  <c r="N31" i="11"/>
  <c r="N32" i="11" s="1"/>
  <c r="M31" i="11"/>
  <c r="L31" i="11"/>
  <c r="L32" i="11" s="1"/>
  <c r="K31" i="11"/>
  <c r="K32" i="11" s="1"/>
  <c r="J31" i="11"/>
  <c r="J32" i="11" s="1"/>
  <c r="I31" i="11"/>
  <c r="H31" i="11"/>
  <c r="G31" i="11"/>
  <c r="G32" i="11" s="1"/>
  <c r="F31" i="11"/>
  <c r="F32" i="11" s="1"/>
  <c r="E31" i="11"/>
  <c r="D31" i="11"/>
  <c r="D32" i="11" s="1"/>
  <c r="C31" i="11"/>
  <c r="O31" i="11" s="1"/>
  <c r="P31" i="11" s="1"/>
  <c r="O30" i="11"/>
  <c r="P30" i="11" s="1"/>
  <c r="O29" i="11"/>
  <c r="P29" i="11" s="1"/>
  <c r="P28" i="11"/>
  <c r="O28" i="11"/>
  <c r="O27" i="11"/>
  <c r="P27" i="11" s="1"/>
  <c r="O26" i="11"/>
  <c r="P26" i="11" s="1"/>
  <c r="O25" i="11"/>
  <c r="P25" i="11" s="1"/>
  <c r="M21" i="11"/>
  <c r="I21" i="11"/>
  <c r="H21" i="11"/>
  <c r="E21" i="11"/>
  <c r="N20" i="11"/>
  <c r="N21" i="11" s="1"/>
  <c r="M20" i="11"/>
  <c r="L20" i="11"/>
  <c r="L21" i="11" s="1"/>
  <c r="K20" i="11"/>
  <c r="K21" i="11" s="1"/>
  <c r="J20" i="11"/>
  <c r="J21" i="11" s="1"/>
  <c r="I20" i="11"/>
  <c r="H20" i="11"/>
  <c r="G20" i="11"/>
  <c r="G21" i="11" s="1"/>
  <c r="F20" i="11"/>
  <c r="F21" i="11" s="1"/>
  <c r="E20" i="11"/>
  <c r="D20" i="11"/>
  <c r="D21" i="11" s="1"/>
  <c r="C20" i="11"/>
  <c r="O20" i="11" s="1"/>
  <c r="P20" i="11" s="1"/>
  <c r="O19" i="11"/>
  <c r="P19" i="11" s="1"/>
  <c r="O18" i="11"/>
  <c r="P18" i="11" s="1"/>
  <c r="P17" i="11"/>
  <c r="O17" i="11"/>
  <c r="O16" i="11"/>
  <c r="P16" i="11" s="1"/>
  <c r="O15" i="11"/>
  <c r="P15" i="11" s="1"/>
  <c r="N11" i="11"/>
  <c r="K11" i="11"/>
  <c r="G11" i="11"/>
  <c r="F11" i="11"/>
  <c r="C11" i="11"/>
  <c r="N10" i="11"/>
  <c r="M10" i="11"/>
  <c r="M11" i="11" s="1"/>
  <c r="L10" i="11"/>
  <c r="L11" i="11" s="1"/>
  <c r="K10" i="11"/>
  <c r="J10" i="11"/>
  <c r="J11" i="11" s="1"/>
  <c r="I10" i="11"/>
  <c r="I11" i="11" s="1"/>
  <c r="H10" i="11"/>
  <c r="H11" i="11" s="1"/>
  <c r="G10" i="11"/>
  <c r="F10" i="11"/>
  <c r="E10" i="11"/>
  <c r="E11" i="11" s="1"/>
  <c r="D10" i="11"/>
  <c r="D11" i="11" s="1"/>
  <c r="C10" i="11"/>
  <c r="O10" i="11" s="1"/>
  <c r="P10" i="11" s="1"/>
  <c r="O9" i="11"/>
  <c r="P9" i="11" s="1"/>
  <c r="O8" i="11"/>
  <c r="P8" i="11" s="1"/>
  <c r="O7" i="11"/>
  <c r="P7" i="11" s="1"/>
  <c r="P6" i="11"/>
  <c r="O6" i="11"/>
  <c r="O5" i="11"/>
  <c r="P5" i="11" s="1"/>
  <c r="O4" i="11"/>
  <c r="P4" i="11" s="1"/>
  <c r="P32" i="11" l="1"/>
  <c r="P21" i="11"/>
  <c r="P11" i="11"/>
  <c r="O21" i="11"/>
  <c r="O32" i="11"/>
  <c r="O11" i="11"/>
  <c r="P47" i="11"/>
  <c r="P53" i="11" s="1"/>
  <c r="C21" i="11"/>
  <c r="C32" i="11"/>
  <c r="O42" i="11"/>
  <c r="F142" i="6" l="1"/>
  <c r="F37" i="8" l="1"/>
  <c r="E29" i="7" l="1"/>
  <c r="D142" i="6" l="1"/>
  <c r="E134" i="4" l="1"/>
  <c r="H134" i="4"/>
  <c r="F134" i="4" l="1"/>
  <c r="F59" i="1" l="1"/>
  <c r="D59" i="1"/>
</calcChain>
</file>

<file path=xl/sharedStrings.xml><?xml version="1.0" encoding="utf-8"?>
<sst xmlns="http://schemas.openxmlformats.org/spreadsheetml/2006/main" count="1321" uniqueCount="862">
  <si>
    <t>Room 225 Research and Innovation</t>
  </si>
  <si>
    <t xml:space="preserve">Press requested cost </t>
  </si>
  <si>
    <t>Recycled one in hallway cost 10</t>
  </si>
  <si>
    <t>moved from 441 IT</t>
  </si>
  <si>
    <t>Moved from IT boardroom</t>
  </si>
  <si>
    <t xml:space="preserve">IT 427 </t>
  </si>
  <si>
    <t>request for notice board and white board</t>
  </si>
  <si>
    <t>101 riverside terrapin</t>
  </si>
  <si>
    <t>Notice board request</t>
  </si>
  <si>
    <t>request for lockable units</t>
  </si>
  <si>
    <t>IT428 Pedestal</t>
  </si>
  <si>
    <t>2 large partitions</t>
  </si>
  <si>
    <t>Location</t>
  </si>
  <si>
    <t>VAT</t>
  </si>
  <si>
    <t>HR 231</t>
  </si>
  <si>
    <t>Broken chair replacement</t>
  </si>
  <si>
    <t>5 Distillery Road</t>
  </si>
  <si>
    <t xml:space="preserve">Pedestal </t>
  </si>
  <si>
    <t xml:space="preserve">A210 </t>
  </si>
  <si>
    <t>Visitor Chair</t>
  </si>
  <si>
    <t>From Dangan</t>
  </si>
  <si>
    <t>MRB 203</t>
  </si>
  <si>
    <t>MRB 310</t>
  </si>
  <si>
    <t>From Aras Moyola</t>
  </si>
  <si>
    <t>15 Chairs</t>
  </si>
  <si>
    <t>Law boardroom</t>
  </si>
  <si>
    <t>From Research and Innovation</t>
  </si>
  <si>
    <t>White board</t>
  </si>
  <si>
    <t>157 Physics</t>
  </si>
  <si>
    <t>Lockers for staff</t>
  </si>
  <si>
    <t>From Hygies</t>
  </si>
  <si>
    <t>Moffetts lockers</t>
  </si>
  <si>
    <t>Office chair</t>
  </si>
  <si>
    <t>ENG 2023</t>
  </si>
  <si>
    <t>From CA219</t>
  </si>
  <si>
    <t>12 Distillery Rd</t>
  </si>
  <si>
    <t xml:space="preserve">From O'Higgins and Dangan </t>
  </si>
  <si>
    <t>Research and Innovation 201</t>
  </si>
  <si>
    <t>re-upholster 3 seats 65 vs 130</t>
  </si>
  <si>
    <t>desk from R&amp;I 117</t>
  </si>
  <si>
    <t>Small desk</t>
  </si>
  <si>
    <t>201 block S</t>
  </si>
  <si>
    <t>Bookshelf request x 2</t>
  </si>
  <si>
    <t>move from O'Higgins suite</t>
  </si>
  <si>
    <t xml:space="preserve">Room 105 Block R </t>
  </si>
  <si>
    <t>Replace broken chairs</t>
  </si>
  <si>
    <t>3 green visitor seats</t>
  </si>
  <si>
    <t>G001 Maryville</t>
  </si>
  <si>
    <t>Move pedestal from A209</t>
  </si>
  <si>
    <t>2 drawer pedestal</t>
  </si>
  <si>
    <t>Totals</t>
  </si>
  <si>
    <t>A209</t>
  </si>
  <si>
    <t>3 drawer pedestal</t>
  </si>
  <si>
    <t>From AMB 115</t>
  </si>
  <si>
    <t xml:space="preserve">Bookshelf </t>
  </si>
  <si>
    <t>Move from Dangan</t>
  </si>
  <si>
    <t>2 visitor chairs</t>
  </si>
  <si>
    <t>101 AMB</t>
  </si>
  <si>
    <t>Large lockable unit</t>
  </si>
  <si>
    <t>Acoustic room 1 Aras na Mac Leinn</t>
  </si>
  <si>
    <t>2 lockable storage presses</t>
  </si>
  <si>
    <t>A210 Earth and Ocean sciences</t>
  </si>
  <si>
    <t>1 visitor chair</t>
  </si>
  <si>
    <t>MRB310</t>
  </si>
  <si>
    <t>CA223</t>
  </si>
  <si>
    <t xml:space="preserve">Office chair </t>
  </si>
  <si>
    <t>IT431</t>
  </si>
  <si>
    <t>CA228</t>
  </si>
  <si>
    <t>Desk, chair, pedestal</t>
  </si>
  <si>
    <t>210 and 210A microbiology</t>
  </si>
  <si>
    <t>3 office desks</t>
  </si>
  <si>
    <t>From O'Higgins</t>
  </si>
  <si>
    <t>4 visitor chairs</t>
  </si>
  <si>
    <t>Quad 108</t>
  </si>
  <si>
    <t>Book shelf</t>
  </si>
  <si>
    <t>Bioinnovate</t>
  </si>
  <si>
    <t>3 kitchen stools</t>
  </si>
  <si>
    <t>Block S, 208</t>
  </si>
  <si>
    <t xml:space="preserve">124 Geography </t>
  </si>
  <si>
    <t>3 straight desks</t>
  </si>
  <si>
    <t>202 old moore</t>
  </si>
  <si>
    <t>Geography 114</t>
  </si>
  <si>
    <t>Office Chair</t>
  </si>
  <si>
    <t xml:space="preserve">137 chemistry </t>
  </si>
  <si>
    <t xml:space="preserve">2 straight desks </t>
  </si>
  <si>
    <t>206 Deans Corridor</t>
  </si>
  <si>
    <t>IT 202/204//206</t>
  </si>
  <si>
    <t>Replace carpet tiles</t>
  </si>
  <si>
    <t>Reuse carpet tiles from 206 for 202 and 204</t>
  </si>
  <si>
    <t>From Dangan and O'Higgins</t>
  </si>
  <si>
    <t>From riverside terrapin</t>
  </si>
  <si>
    <t>Move chair from ENG 2024</t>
  </si>
  <si>
    <t>DESCRIPTION</t>
  </si>
  <si>
    <t>DETAILS</t>
  </si>
  <si>
    <t>Cost Inc. VAT</t>
  </si>
  <si>
    <t>Cost before VAT</t>
  </si>
  <si>
    <t>203 Careers</t>
  </si>
  <si>
    <t>place lock on existing unit</t>
  </si>
  <si>
    <t>CSI 216</t>
  </si>
  <si>
    <t xml:space="preserve">Lockable unit </t>
  </si>
  <si>
    <t>AMB 115</t>
  </si>
  <si>
    <t>Storage Unit</t>
  </si>
  <si>
    <t>AMB 125</t>
  </si>
  <si>
    <t>BLE1007</t>
  </si>
  <si>
    <t>From storage</t>
  </si>
  <si>
    <t>233a quad</t>
  </si>
  <si>
    <t>4 black visitor chairs</t>
  </si>
  <si>
    <t>from O'Higgins storage</t>
  </si>
  <si>
    <t>204a Old Moore</t>
  </si>
  <si>
    <t>From Lifecourse</t>
  </si>
  <si>
    <t>Riverside 110</t>
  </si>
  <si>
    <t>ISS 118</t>
  </si>
  <si>
    <t>3 small white boards</t>
  </si>
  <si>
    <t>From Physics lab</t>
  </si>
  <si>
    <t>From CRF ??</t>
  </si>
  <si>
    <t>lockable for biochemistry</t>
  </si>
  <si>
    <t>moved from microbiology</t>
  </si>
  <si>
    <t>ADB2003</t>
  </si>
  <si>
    <t>From CA242</t>
  </si>
  <si>
    <t>ADB1017</t>
  </si>
  <si>
    <t>2 Blue dividers</t>
  </si>
  <si>
    <t>Biochemistry corridor</t>
  </si>
  <si>
    <t>Block S, 105</t>
  </si>
  <si>
    <t>Bookshelf</t>
  </si>
  <si>
    <t>From MY408</t>
  </si>
  <si>
    <t>Visitor chairs</t>
  </si>
  <si>
    <t>ADB 1017</t>
  </si>
  <si>
    <t>Meeting table</t>
  </si>
  <si>
    <t>Use base from 2002</t>
  </si>
  <si>
    <t>Lab 213 Microbiology</t>
  </si>
  <si>
    <t>5 High chairs</t>
  </si>
  <si>
    <t xml:space="preserve">From Dangan storage </t>
  </si>
  <si>
    <t>R&amp;I 117</t>
  </si>
  <si>
    <t>Meeting table and 3 chairs</t>
  </si>
  <si>
    <t>Dangan</t>
  </si>
  <si>
    <t>Chiro chair Michelle Broderick</t>
  </si>
  <si>
    <t>Desk pedestal</t>
  </si>
  <si>
    <t>PHY141</t>
  </si>
  <si>
    <t>Chemistry 227</t>
  </si>
  <si>
    <t>Two 2.5 ft tables</t>
  </si>
  <si>
    <t xml:space="preserve">2 desks </t>
  </si>
  <si>
    <t xml:space="preserve">Chairs from HRB G011 to Moyola? </t>
  </si>
  <si>
    <t>Savings from Recycled Furniture 2015/16</t>
  </si>
  <si>
    <t>Biochemistry seminar room</t>
  </si>
  <si>
    <t>1 left handed radial desk Wquay</t>
  </si>
  <si>
    <t>2 straight desks Wquay</t>
  </si>
  <si>
    <t>Operators and visitors chairs Wquay</t>
  </si>
  <si>
    <t>Long file drawer bookcase unit</t>
  </si>
  <si>
    <t>Desk (275) , storage unit 9 (560)</t>
  </si>
  <si>
    <t>Desk, storage unit, meeting table</t>
  </si>
  <si>
    <t>4 @ €300</t>
  </si>
  <si>
    <t>IT 442</t>
  </si>
  <si>
    <t>Careers 206</t>
  </si>
  <si>
    <t>AUC 1004a</t>
  </si>
  <si>
    <t>Block S 110</t>
  </si>
  <si>
    <t>O'Donoghue</t>
  </si>
  <si>
    <t>Physics 222</t>
  </si>
  <si>
    <t>CSI Room 1.11</t>
  </si>
  <si>
    <t>Law 412</t>
  </si>
  <si>
    <t>Room 207, Block T</t>
  </si>
  <si>
    <t>Room 202, Block T</t>
  </si>
  <si>
    <t>36 @ €95</t>
  </si>
  <si>
    <t>26 @ €95</t>
  </si>
  <si>
    <t>40 @ €99</t>
  </si>
  <si>
    <t>O'Donoghue Centre</t>
  </si>
  <si>
    <t>50 @ €100</t>
  </si>
  <si>
    <t>5x285</t>
  </si>
  <si>
    <t>7x155</t>
  </si>
  <si>
    <t>38x95</t>
  </si>
  <si>
    <t>Research and Innovation 212</t>
  </si>
  <si>
    <t>20 @95</t>
  </si>
  <si>
    <t>95x3</t>
  </si>
  <si>
    <t>2x98</t>
  </si>
  <si>
    <t>3 banks @ 99</t>
  </si>
  <si>
    <t>235 x 2</t>
  </si>
  <si>
    <t>7x99</t>
  </si>
  <si>
    <t>6 @ 265</t>
  </si>
  <si>
    <t>2x285</t>
  </si>
  <si>
    <t>Louise Melvin 113</t>
  </si>
  <si>
    <t>285+310</t>
  </si>
  <si>
    <t>Chair for CEO in Insight</t>
  </si>
  <si>
    <t>Extra storage unit for Block T 107</t>
  </si>
  <si>
    <t>From Hygiea</t>
  </si>
  <si>
    <t>Office chair from Dangan, visitors chair from T 208</t>
  </si>
  <si>
    <t>Desk and storage unit for Block T 208</t>
  </si>
  <si>
    <t>Desk and Storage unit for Block T 207</t>
  </si>
  <si>
    <t>Visitors chairs for accounts meeting room 107</t>
  </si>
  <si>
    <t>Visitors chairs for Tower 2, 409</t>
  </si>
  <si>
    <t>chairs from Dangan 49x10</t>
  </si>
  <si>
    <t xml:space="preserve">Re-upholster existing chairs </t>
  </si>
  <si>
    <t>Insight 105</t>
  </si>
  <si>
    <t>Low unit (O'H),  filing cabinet + visitors chair Dangan</t>
  </si>
  <si>
    <t>O'Donoghue centre G012</t>
  </si>
  <si>
    <t>Hot desk from O'Higgins suite</t>
  </si>
  <si>
    <t>Research and Innovation 220</t>
  </si>
  <si>
    <t>Meeting table from A004</t>
  </si>
  <si>
    <t>IT311 new chair</t>
  </si>
  <si>
    <t>Recycled from O'Higgins</t>
  </si>
  <si>
    <t>Orbsen 208</t>
  </si>
  <si>
    <t>Noticeboard from Orbsen 208</t>
  </si>
  <si>
    <t>re-uphosltery</t>
  </si>
  <si>
    <t>Coat Stand for Biochemistry 206</t>
  </si>
  <si>
    <t>operators chairs for CA307</t>
  </si>
  <si>
    <t>2 from Hygiea</t>
  </si>
  <si>
    <t>Operators chair for ENG3045</t>
  </si>
  <si>
    <t>3 large dividers for Research and Innovation 212</t>
  </si>
  <si>
    <t>3 from Dangan (previously chemsitry)</t>
  </si>
  <si>
    <t>Pedestal from O'Higgins</t>
  </si>
  <si>
    <t xml:space="preserve">PF suite 105 Chemistry </t>
  </si>
  <si>
    <t>50 chairs from CA117 and CA242</t>
  </si>
  <si>
    <t>Filing cabinet for block T 202</t>
  </si>
  <si>
    <t>From Law 414</t>
  </si>
  <si>
    <t>Microbiology 103 visitors chairs x 3</t>
  </si>
  <si>
    <t>One from A130</t>
  </si>
  <si>
    <t>Straight desk for MRI 310</t>
  </si>
  <si>
    <t>From Microbiology 103</t>
  </si>
  <si>
    <t>Carpet tiles in Bailey allen</t>
  </si>
  <si>
    <t>Recycled offsite</t>
  </si>
  <si>
    <t>Explore project external signage - JL</t>
  </si>
  <si>
    <t>Friars entrance carpet tiles</t>
  </si>
  <si>
    <t>recycled from O'Higgins suite</t>
  </si>
  <si>
    <t>Two visitors chairs for CSI 1021</t>
  </si>
  <si>
    <t>From Carmel Brownes old office</t>
  </si>
  <si>
    <t>One two drawer filing cabinet for CSI 1021</t>
  </si>
  <si>
    <t>One straight desk for quad R109</t>
  </si>
  <si>
    <t>Pedestal for block T 202</t>
  </si>
  <si>
    <t>Table for printer in ADB G012</t>
  </si>
  <si>
    <t>From O'Higgins suite</t>
  </si>
  <si>
    <t>2 Visitors chairs for Alice Daly</t>
  </si>
  <si>
    <t>IT419 office chair</t>
  </si>
  <si>
    <t>From 5 Distillery road</t>
  </si>
  <si>
    <t>Moyola 224 operators chair</t>
  </si>
  <si>
    <t xml:space="preserve">From Dangan </t>
  </si>
  <si>
    <t>Law blinds and Microbiology 103</t>
  </si>
  <si>
    <t>Clean VS replace</t>
  </si>
  <si>
    <t>Meeting table for Alice daly Block s 204</t>
  </si>
  <si>
    <t>From R&amp;I unit 8</t>
  </si>
  <si>
    <t>Chairs for BMS 2012</t>
  </si>
  <si>
    <t>From CA117</t>
  </si>
  <si>
    <t>John Gibneys chair</t>
  </si>
  <si>
    <t>Pedestal from Dangan (R&amp;I)</t>
  </si>
  <si>
    <t>Martin Ryan institute 310</t>
  </si>
  <si>
    <t>Small desk from Law 405</t>
  </si>
  <si>
    <t>To Martin Ryan 310</t>
  </si>
  <si>
    <t>To Law 405</t>
  </si>
  <si>
    <t>5 one metre desks from HRB</t>
  </si>
  <si>
    <t>4 to R&amp;I 120, 1 to Law 410</t>
  </si>
  <si>
    <t>To MRI 305 and 310</t>
  </si>
  <si>
    <t>Hygiea office chair to Law 403</t>
  </si>
  <si>
    <t>Law 403</t>
  </si>
  <si>
    <t>BMS 2012</t>
  </si>
  <si>
    <t xml:space="preserve">Hygiea office chair x2 </t>
  </si>
  <si>
    <t>HBB tablet chairs</t>
  </si>
  <si>
    <t>60 from Dangan - previously Aras Moyola</t>
  </si>
  <si>
    <t>From Quad A128</t>
  </si>
  <si>
    <t>From Law 410</t>
  </si>
  <si>
    <t>PHY 154 and 157</t>
  </si>
  <si>
    <t>CSI 1007</t>
  </si>
  <si>
    <t>Office chair from CA242</t>
  </si>
  <si>
    <t>Two office chairs from CA242</t>
  </si>
  <si>
    <t>ADB 1010 office chair</t>
  </si>
  <si>
    <t>From ADB 1005</t>
  </si>
  <si>
    <t>Meeting table for Chemistry 236</t>
  </si>
  <si>
    <t>From St Declans 201</t>
  </si>
  <si>
    <t>CNS 130 A</t>
  </si>
  <si>
    <t>Chair from A131 quad</t>
  </si>
  <si>
    <t>Meeting table for St Declans 201</t>
  </si>
  <si>
    <t>IT 419 8 person meeting table</t>
  </si>
  <si>
    <t>To HRB common room floor 2</t>
  </si>
  <si>
    <t>To IT419</t>
  </si>
  <si>
    <t>Standard Radial desk</t>
  </si>
  <si>
    <t>Pedestal</t>
  </si>
  <si>
    <t>Operators chair</t>
  </si>
  <si>
    <t>Visitors chair</t>
  </si>
  <si>
    <t>Storage unit</t>
  </si>
  <si>
    <t>Furniture</t>
  </si>
  <si>
    <t>Lab chairs</t>
  </si>
  <si>
    <t xml:space="preserve">Cost </t>
  </si>
  <si>
    <t>Total</t>
  </si>
  <si>
    <t>85x2</t>
  </si>
  <si>
    <t>500+435</t>
  </si>
  <si>
    <t>Filing cabinet</t>
  </si>
  <si>
    <t>120+120+92</t>
  </si>
  <si>
    <t>85X2</t>
  </si>
  <si>
    <t>Chemistry A231 replace chairs</t>
  </si>
  <si>
    <t>from law boardroom and PHY208</t>
  </si>
  <si>
    <t>30x75</t>
  </si>
  <si>
    <t>50x85</t>
  </si>
  <si>
    <t>75x3</t>
  </si>
  <si>
    <t>from dangan</t>
  </si>
  <si>
    <t>6 person meeting table and chairs from CSI common area</t>
  </si>
  <si>
    <t>Hygiea office chairs</t>
  </si>
  <si>
    <t>ENG 1029 lG2.2</t>
  </si>
  <si>
    <t>Filing cabinet for MY103 occupational thearpy</t>
  </si>
  <si>
    <t>From Block S109</t>
  </si>
  <si>
    <t>2 operators chairs for Block S 109</t>
  </si>
  <si>
    <t>From Dangan (cA242)</t>
  </si>
  <si>
    <t>HBB café area</t>
  </si>
  <si>
    <t>2 high round tables, 2 low tables, 6 high chairs, 9 low chairs</t>
  </si>
  <si>
    <t>15 from dangan basement</t>
  </si>
  <si>
    <t>Desk divider from O'Higgins suite</t>
  </si>
  <si>
    <t>Research and Innovation 120</t>
  </si>
  <si>
    <t>4 small desk dividers from O'Higgins suite</t>
  </si>
  <si>
    <t>Chairs for chemistry 231</t>
  </si>
  <si>
    <t>From Block S 103</t>
  </si>
  <si>
    <t>Office chair for ADB 2021</t>
  </si>
  <si>
    <t>From Block S 109</t>
  </si>
  <si>
    <t>2 filing cabinets for Occupational health</t>
  </si>
  <si>
    <t>From MY338</t>
  </si>
  <si>
    <t>O Higgins Suite, Aras Cairnes</t>
  </si>
  <si>
    <t xml:space="preserve">CA242, Aras Cairnes </t>
  </si>
  <si>
    <t>8 tables recycled to 109, Block S</t>
  </si>
  <si>
    <t>CA242 &amp; CA117</t>
  </si>
  <si>
    <t>carpet tiles recylced to Foyer space outside Friars Restaurant</t>
  </si>
  <si>
    <t>Bailey Allen Hall</t>
  </si>
  <si>
    <t>carpet tiles recylced to external location</t>
  </si>
  <si>
    <t>IT421, IT Bldg</t>
  </si>
  <si>
    <t>Whiteboard for A130, Quad</t>
  </si>
  <si>
    <t>CA220 2 pedestals</t>
  </si>
  <si>
    <t>To MY204 and Chaplins</t>
  </si>
  <si>
    <t xml:space="preserve">CA220 </t>
  </si>
  <si>
    <t>Meeting table to BLE 2004</t>
  </si>
  <si>
    <t>Office chair x 2 CSI (Louise Rabbit and Peter McCarthy)</t>
  </si>
  <si>
    <t>Description</t>
  </si>
  <si>
    <t>Details</t>
  </si>
  <si>
    <t>Recycled Furniture savings 2016/17</t>
  </si>
  <si>
    <t>Engineering 2050</t>
  </si>
  <si>
    <t>IT Building 308</t>
  </si>
  <si>
    <t>Location to</t>
  </si>
  <si>
    <t>Location From</t>
  </si>
  <si>
    <t>Engineering 3051</t>
  </si>
  <si>
    <t>IT 307</t>
  </si>
  <si>
    <t>Moyola 409</t>
  </si>
  <si>
    <t>English 517</t>
  </si>
  <si>
    <t>Áras Cairnes 355</t>
  </si>
  <si>
    <t>Aras Cairnes 359</t>
  </si>
  <si>
    <t>O'Higgins Suite</t>
  </si>
  <si>
    <t>Martin Ryan Institute 304</t>
  </si>
  <si>
    <t xml:space="preserve">2 Office chairs </t>
  </si>
  <si>
    <t>3 Lab Chairs</t>
  </si>
  <si>
    <t>10x100</t>
  </si>
  <si>
    <t>O'Donoghue Centre Rehersal room 1</t>
  </si>
  <si>
    <t>O'Donoghue Centre Mezzanine level</t>
  </si>
  <si>
    <t>Hardiman Research Building G011</t>
  </si>
  <si>
    <t>Hardiman Research Building G010</t>
  </si>
  <si>
    <t>50 LG5 Visitor chairs</t>
  </si>
  <si>
    <t xml:space="preserve">36 LG5 Chairs </t>
  </si>
  <si>
    <t>10 LG5 visitor chairs</t>
  </si>
  <si>
    <t>26 LG5 chairs</t>
  </si>
  <si>
    <t>O'Donoghue Centre Rehearsal Room 2</t>
  </si>
  <si>
    <t>40 blue tablet chairs</t>
  </si>
  <si>
    <t>3 lockers</t>
  </si>
  <si>
    <t>4 lockable units</t>
  </si>
  <si>
    <t>Aras Moyola</t>
  </si>
  <si>
    <t>Woodquay</t>
  </si>
  <si>
    <t xml:space="preserve">5 right handed radial desks </t>
  </si>
  <si>
    <t xml:space="preserve">1 height adjustable desk </t>
  </si>
  <si>
    <t xml:space="preserve">7 bookcases </t>
  </si>
  <si>
    <t xml:space="preserve">1 meeting table </t>
  </si>
  <si>
    <t>CSI GP common area</t>
  </si>
  <si>
    <t>2 LG1.2 office chairs</t>
  </si>
  <si>
    <t>AM204</t>
  </si>
  <si>
    <t>6 person meeting table</t>
  </si>
  <si>
    <t>Careers Josephine Walsh</t>
  </si>
  <si>
    <t>5 LG5 visitor chairs</t>
  </si>
  <si>
    <t>CA220</t>
  </si>
  <si>
    <t>BLE 2004</t>
  </si>
  <si>
    <t>Geography 124</t>
  </si>
  <si>
    <t>Deans Corridor 206</t>
  </si>
  <si>
    <t>BLE2002</t>
  </si>
  <si>
    <t>Hygiea</t>
  </si>
  <si>
    <t>Radial desk</t>
  </si>
  <si>
    <t>Block T 208</t>
  </si>
  <si>
    <t>G034 ILAS</t>
  </si>
  <si>
    <t>Hygiea 106</t>
  </si>
  <si>
    <t>To Chemistry 111 and 208</t>
  </si>
  <si>
    <t>two office chairs LG1.2</t>
  </si>
  <si>
    <t>Block E 2003 and 2002</t>
  </si>
  <si>
    <t>2 storage units</t>
  </si>
  <si>
    <t>BLE 2002</t>
  </si>
  <si>
    <t>Quad A127</t>
  </si>
  <si>
    <t>lumbar pump chair</t>
  </si>
  <si>
    <t>O'Higgins</t>
  </si>
  <si>
    <t>radial desk</t>
  </si>
  <si>
    <t>BLE 2003</t>
  </si>
  <si>
    <t>ISS 130</t>
  </si>
  <si>
    <t>Storage unit with drawers</t>
  </si>
  <si>
    <t>CSI 1019</t>
  </si>
  <si>
    <t>Open storage unit</t>
  </si>
  <si>
    <t>Block D 101</t>
  </si>
  <si>
    <t>LG 1.1 chair</t>
  </si>
  <si>
    <t>Block E 1002</t>
  </si>
  <si>
    <t>Chemistry 233</t>
  </si>
  <si>
    <t>5 visitor chairs</t>
  </si>
  <si>
    <t>Block E 2007</t>
  </si>
  <si>
    <t>chemistry 231</t>
  </si>
  <si>
    <t>2 black visitor chairs</t>
  </si>
  <si>
    <t>P Feeneys office</t>
  </si>
  <si>
    <t>Block F 108</t>
  </si>
  <si>
    <t>3 blue visitor chairs</t>
  </si>
  <si>
    <t>HBB</t>
  </si>
  <si>
    <t>ILAS</t>
  </si>
  <si>
    <t>Martin Ryan Building 324</t>
  </si>
  <si>
    <t>Martin Ryan 320</t>
  </si>
  <si>
    <t xml:space="preserve">Desk </t>
  </si>
  <si>
    <t>Location To</t>
  </si>
  <si>
    <t>38 chairs with writing tablets</t>
  </si>
  <si>
    <t xml:space="preserve">7 lockers </t>
  </si>
  <si>
    <t>Office 217 Business and Innovation</t>
  </si>
  <si>
    <t>6 desk dividers</t>
  </si>
  <si>
    <t>Red visitors chair</t>
  </si>
  <si>
    <t xml:space="preserve">Red visitors chair </t>
  </si>
  <si>
    <t>MRI 323</t>
  </si>
  <si>
    <t xml:space="preserve">small pedestal and storage unit </t>
  </si>
  <si>
    <t>2 door cabinet</t>
  </si>
  <si>
    <t>Corner unit</t>
  </si>
  <si>
    <t>2 tall storage units</t>
  </si>
  <si>
    <t>2 filing cabinets</t>
  </si>
  <si>
    <t>2 desks</t>
  </si>
  <si>
    <t>Desk and unit</t>
  </si>
  <si>
    <t>Desk</t>
  </si>
  <si>
    <t>Tim O'Brien's office</t>
  </si>
  <si>
    <t xml:space="preserve">Chair </t>
  </si>
  <si>
    <t xml:space="preserve">Blue screen </t>
  </si>
  <si>
    <t>Research and innovation 212</t>
  </si>
  <si>
    <t xml:space="preserve"> 305 Tower 1</t>
  </si>
  <si>
    <t xml:space="preserve">Quad A005 </t>
  </si>
  <si>
    <t xml:space="preserve"> MRI 323</t>
  </si>
  <si>
    <t>Chair with "long Back"</t>
  </si>
  <si>
    <t>Chair</t>
  </si>
  <si>
    <t>Michell Treacy Insight</t>
  </si>
  <si>
    <t>LG2.2 chair</t>
  </si>
  <si>
    <t>Block T 202</t>
  </si>
  <si>
    <t>Dangan and Block T 208</t>
  </si>
  <si>
    <t>Admissions 1007</t>
  </si>
  <si>
    <t>Martin Ryan Building 207</t>
  </si>
  <si>
    <t>Classics Corridor</t>
  </si>
  <si>
    <t>Block E 2002</t>
  </si>
  <si>
    <t>Book Shelf</t>
  </si>
  <si>
    <t>4 straight desks</t>
  </si>
  <si>
    <t>1 straight desk</t>
  </si>
  <si>
    <t>3 filing cabinets</t>
  </si>
  <si>
    <t>Martin Ryan Building 401</t>
  </si>
  <si>
    <t>Arts Millennium 115</t>
  </si>
  <si>
    <t>Quad A011</t>
  </si>
  <si>
    <t>Block E G010</t>
  </si>
  <si>
    <t xml:space="preserve">2 visitor chairs </t>
  </si>
  <si>
    <t>Archaeology 208</t>
  </si>
  <si>
    <t>3 desk dividers</t>
  </si>
  <si>
    <t>Engineering sports lab</t>
  </si>
  <si>
    <t>Cairnes 355</t>
  </si>
  <si>
    <t>1 blue desk divider</t>
  </si>
  <si>
    <t>Moyola 338</t>
  </si>
  <si>
    <t>1200mm meeting table</t>
  </si>
  <si>
    <t>Block D Computer Suite 101</t>
  </si>
  <si>
    <t>One red office chair</t>
  </si>
  <si>
    <t>office 203, 1 Distillery Rd</t>
  </si>
  <si>
    <t>One radial desk</t>
  </si>
  <si>
    <t>Physics 142</t>
  </si>
  <si>
    <t>Block D 102</t>
  </si>
  <si>
    <t>2 medium whiteboards</t>
  </si>
  <si>
    <t>Block T 207</t>
  </si>
  <si>
    <t>1 medium Whiteboard</t>
  </si>
  <si>
    <t>Physics 162</t>
  </si>
  <si>
    <t>1 Large whiteboard</t>
  </si>
  <si>
    <t>Huston 204</t>
  </si>
  <si>
    <t>Dangan-AUC Steve O'Dea</t>
  </si>
  <si>
    <t>1 meeting table</t>
  </si>
  <si>
    <t>Block T 107</t>
  </si>
  <si>
    <t>1 meeting table and 1 visitor chair</t>
  </si>
  <si>
    <t>Huston 201</t>
  </si>
  <si>
    <t>One metre desks</t>
  </si>
  <si>
    <t>5x225</t>
  </si>
  <si>
    <t>BLE 1002</t>
  </si>
  <si>
    <t>Orbsen 102</t>
  </si>
  <si>
    <t>A128</t>
  </si>
  <si>
    <t xml:space="preserve">Insight </t>
  </si>
  <si>
    <t>LG 2.1 chair</t>
  </si>
  <si>
    <t>Orbsen 119</t>
  </si>
  <si>
    <t>Biochemistry 217</t>
  </si>
  <si>
    <t>Orbesn 102</t>
  </si>
  <si>
    <t>Aras Uí chathail foyer</t>
  </si>
  <si>
    <t>2 visitors chairs and one small table</t>
  </si>
  <si>
    <t>Chemistry 111</t>
  </si>
  <si>
    <t>Biochemistry 132</t>
  </si>
  <si>
    <t>CSI 1002</t>
  </si>
  <si>
    <t>One metre desk</t>
  </si>
  <si>
    <t>AUC Foyer</t>
  </si>
  <si>
    <t>One metre desk and office chair</t>
  </si>
  <si>
    <t>Aras Moyola 307</t>
  </si>
  <si>
    <t>Quad R109</t>
  </si>
  <si>
    <t>1200mm desk</t>
  </si>
  <si>
    <t>One 1500mm desk and one office chair</t>
  </si>
  <si>
    <t>to Zia Ush Shamszaman</t>
  </si>
  <si>
    <t>Lab 1 Chemistry</t>
  </si>
  <si>
    <t>Tower 1 313</t>
  </si>
  <si>
    <t>Cupboard</t>
  </si>
  <si>
    <t>Aras Uí Chathail Foyer</t>
  </si>
  <si>
    <t>R&amp;I 112</t>
  </si>
  <si>
    <t>2 red floor partitions</t>
  </si>
  <si>
    <t>BMS</t>
  </si>
  <si>
    <t>10 Blue Floor partitions</t>
  </si>
  <si>
    <t>CSI 1004</t>
  </si>
  <si>
    <t>1600 straight desk</t>
  </si>
  <si>
    <t>Engineering 1030</t>
  </si>
  <si>
    <t>BLE G010</t>
  </si>
  <si>
    <t>Black Visitor chair</t>
  </si>
  <si>
    <t>Aras na Gaeilge 208</t>
  </si>
  <si>
    <t>3 radial desks</t>
  </si>
  <si>
    <t>Áras na Gaeilge 208</t>
  </si>
  <si>
    <t>Research &amp; Innovation 112</t>
  </si>
  <si>
    <t>pedestal</t>
  </si>
  <si>
    <t>Tower 1, 302</t>
  </si>
  <si>
    <t>4 meeting chairs, 1 office chair</t>
  </si>
  <si>
    <t>Facilities store BAH</t>
  </si>
  <si>
    <t>2 door cupboard</t>
  </si>
  <si>
    <t>Áras Failte</t>
  </si>
  <si>
    <t>Áras de Brun 2002</t>
  </si>
  <si>
    <t xml:space="preserve">Block E 2003 </t>
  </si>
  <si>
    <t>one LG2.2 chair</t>
  </si>
  <si>
    <t>Quad A218</t>
  </si>
  <si>
    <t>ILAS 1033</t>
  </si>
  <si>
    <t>Arts Millennium 201</t>
  </si>
  <si>
    <t>Block E 2009</t>
  </si>
  <si>
    <t>One LG1.2 chair</t>
  </si>
  <si>
    <t xml:space="preserve"> Áras Moyola 405</t>
  </si>
  <si>
    <t>Two desk dividers</t>
  </si>
  <si>
    <t>Block E 2006</t>
  </si>
  <si>
    <t>Education 1004</t>
  </si>
  <si>
    <t>1900x800 desk</t>
  </si>
  <si>
    <t>Carna Kitchen</t>
  </si>
  <si>
    <t>Martin Ryan Kitchen</t>
  </si>
  <si>
    <t>CSI 2017</t>
  </si>
  <si>
    <t>Large storage unit</t>
  </si>
  <si>
    <t>Straight desk</t>
  </si>
  <si>
    <t>Shannon College</t>
  </si>
  <si>
    <t>Riverside Terrapin 102</t>
  </si>
  <si>
    <t>Office 211, Science</t>
  </si>
  <si>
    <t>wooden Lockers x 6</t>
  </si>
  <si>
    <t>Aras Uí Chathail</t>
  </si>
  <si>
    <t>AUC admissions</t>
  </si>
  <si>
    <t>12 person meeting table</t>
  </si>
  <si>
    <t>Block E 2005</t>
  </si>
  <si>
    <t>15 straight desks</t>
  </si>
  <si>
    <t>Dean's Corridor 207</t>
  </si>
  <si>
    <t>Riverside Terrapin 108</t>
  </si>
  <si>
    <t>Dean's Corridor 218</t>
  </si>
  <si>
    <t>MY306</t>
  </si>
  <si>
    <t>Small table for printer</t>
  </si>
  <si>
    <t>CA354</t>
  </si>
  <si>
    <t>Kneeling chair</t>
  </si>
  <si>
    <t>MY306 and MY328</t>
  </si>
  <si>
    <t>Library</t>
  </si>
  <si>
    <t>Psychology store room</t>
  </si>
  <si>
    <t>Journalism 127</t>
  </si>
  <si>
    <t>Pharmacology Block G</t>
  </si>
  <si>
    <t>Moyola 328</t>
  </si>
  <si>
    <t>22 tablet chairs</t>
  </si>
  <si>
    <t>Moyola 306</t>
  </si>
  <si>
    <t>Dangan/previously Moyola</t>
  </si>
  <si>
    <t>20 tablet chairs</t>
  </si>
  <si>
    <t>Moore Instiute seminar room</t>
  </si>
  <si>
    <t>Teaching table</t>
  </si>
  <si>
    <t>Pharmacology G006</t>
  </si>
  <si>
    <t>2 drawer filing cabinet</t>
  </si>
  <si>
    <t>2 blue floor dividers</t>
  </si>
  <si>
    <t>Block S 209</t>
  </si>
  <si>
    <t>Disability services 1004</t>
  </si>
  <si>
    <t>1 bookshelf</t>
  </si>
  <si>
    <t>2 bookshelves</t>
  </si>
  <si>
    <t>Áras na Gaeilge 104</t>
  </si>
  <si>
    <t>Teaching desk</t>
  </si>
  <si>
    <t>40 visitor chairs</t>
  </si>
  <si>
    <t>Gaeilge 106</t>
  </si>
  <si>
    <t>16 Visitor chairs</t>
  </si>
  <si>
    <t>Áras na Gaeilge 106</t>
  </si>
  <si>
    <t>Two narrow tables</t>
  </si>
  <si>
    <t>Cairnes 223</t>
  </si>
  <si>
    <t xml:space="preserve">One bookshelf over file drawers </t>
  </si>
  <si>
    <t>Chemistry 136</t>
  </si>
  <si>
    <t>Blue office chair</t>
  </si>
  <si>
    <t>Research and innovation 203</t>
  </si>
  <si>
    <t>One office desk 1200mm</t>
  </si>
  <si>
    <t>HR228</t>
  </si>
  <si>
    <t>MY 328</t>
  </si>
  <si>
    <t>teaching desk</t>
  </si>
  <si>
    <t>Block E G011</t>
  </si>
  <si>
    <t>Desk Divider</t>
  </si>
  <si>
    <t>Whiteboard Medium</t>
  </si>
  <si>
    <t>Biosciences</t>
  </si>
  <si>
    <t>Dangan (block D 102)</t>
  </si>
  <si>
    <t>Biosicences</t>
  </si>
  <si>
    <t>Dangan (SC 200b)</t>
  </si>
  <si>
    <t>Large floor divider</t>
  </si>
  <si>
    <t>Huston School 204</t>
  </si>
  <si>
    <t>4 Distillery road 203</t>
  </si>
  <si>
    <t>AMB 127</t>
  </si>
  <si>
    <t>Block S 111</t>
  </si>
  <si>
    <t>Block S 218</t>
  </si>
  <si>
    <t>Science 211</t>
  </si>
  <si>
    <t>Frosted glass desk divider</t>
  </si>
  <si>
    <t>Small unit</t>
  </si>
  <si>
    <t>Large desk</t>
  </si>
  <si>
    <t>12 chairs</t>
  </si>
  <si>
    <t>6 straight desks</t>
  </si>
  <si>
    <t>800x600mm table</t>
  </si>
  <si>
    <t>Aras de Brun 1013</t>
  </si>
  <si>
    <t>Biomedical Sciences 1025</t>
  </si>
  <si>
    <t>Large open bookshelf</t>
  </si>
  <si>
    <t>ADB 3001</t>
  </si>
  <si>
    <t>4 Distillery Road 102</t>
  </si>
  <si>
    <t>radial desk, meeting table, storage</t>
  </si>
  <si>
    <t>Large blue floor divider</t>
  </si>
  <si>
    <t>Gaeilge 103</t>
  </si>
  <si>
    <t>RHS radial desk and ped</t>
  </si>
  <si>
    <t>Gaeilge 208</t>
  </si>
  <si>
    <t>ILAS 1003</t>
  </si>
  <si>
    <t>LHS radial desk and ped</t>
  </si>
  <si>
    <t>Physics 101</t>
  </si>
  <si>
    <t>5 brown office chairs</t>
  </si>
  <si>
    <t>Portable whiteboard</t>
  </si>
  <si>
    <t>2 1200 straight desks a</t>
  </si>
  <si>
    <t>2 office chairs and one bookshelf</t>
  </si>
  <si>
    <t>HBB Yolanda</t>
  </si>
  <si>
    <t>Pedestal x2, Filing cabinets x 2</t>
  </si>
  <si>
    <t>Block S 109</t>
  </si>
  <si>
    <t>Block E G010 &amp; O'Higgins</t>
  </si>
  <si>
    <t>15 chairs</t>
  </si>
  <si>
    <t>Research and Innovation 202</t>
  </si>
  <si>
    <t>4 radial desks and peds</t>
  </si>
  <si>
    <t>2 radial desks and peds</t>
  </si>
  <si>
    <t>Student Accommodation</t>
  </si>
  <si>
    <t>Soft furnishings 6 chairs, 1 table</t>
  </si>
  <si>
    <t>Aras de Brun 3001</t>
  </si>
  <si>
    <t>1400 straight desk</t>
  </si>
  <si>
    <t>Room 202 Research &amp; Innovation</t>
  </si>
  <si>
    <t>Arts Millennium 213</t>
  </si>
  <si>
    <t>Conference office corrib village</t>
  </si>
  <si>
    <t>CA319</t>
  </si>
  <si>
    <t>Maryville - accounts storage</t>
  </si>
  <si>
    <t>CA310 and CA334</t>
  </si>
  <si>
    <t>Two large storage units</t>
  </si>
  <si>
    <t>Approx cost Inc. VAT</t>
  </si>
  <si>
    <t>Dangan store</t>
  </si>
  <si>
    <t>Tower 1, 313</t>
  </si>
  <si>
    <t>Meeting table and 2 drawer filing cabinet</t>
  </si>
  <si>
    <t>Anatomy G011</t>
  </si>
  <si>
    <t>2 LG1.1 chairs</t>
  </si>
  <si>
    <t>60 tablet chairs - temporary</t>
  </si>
  <si>
    <t>12 x visitor chairs LG1.1</t>
  </si>
  <si>
    <t>Chemistry Room 148 (tea room)</t>
  </si>
  <si>
    <t>Chemistry Room 231 (4th year room)</t>
  </si>
  <si>
    <t>40 x visitor chairs LG1.1</t>
  </si>
  <si>
    <t>Geography AC216</t>
  </si>
  <si>
    <t>Various locations around campus</t>
  </si>
  <si>
    <t>60 blue visitor chairs</t>
  </si>
  <si>
    <t>G001, Anatomy</t>
  </si>
  <si>
    <t>large meeting table x 8</t>
  </si>
  <si>
    <t>Aras Cairnes CA243</t>
  </si>
  <si>
    <t>desks x 6, desks x 2</t>
  </si>
  <si>
    <t>ARC208</t>
  </si>
  <si>
    <t>Dangan A</t>
  </si>
  <si>
    <t>CA310, Aras Cairnes</t>
  </si>
  <si>
    <t>Aras Cairnes, CA222</t>
  </si>
  <si>
    <t>Riverside Terrapin</t>
  </si>
  <si>
    <t>6 x sofas &amp; coffee table</t>
  </si>
  <si>
    <t xml:space="preserve">4 drawer filing cabinet </t>
  </si>
  <si>
    <t xml:space="preserve">Chemistry Room 134 </t>
  </si>
  <si>
    <t>Recycled Furniture savings 2018/2019</t>
  </si>
  <si>
    <t>Recycled Furniture Savings 2017/18</t>
  </si>
  <si>
    <t>Appendix 2</t>
  </si>
  <si>
    <t>Unit 6 Business and Innovation Centre</t>
  </si>
  <si>
    <t>BLE G010, Block E</t>
  </si>
  <si>
    <t>CA226, Áras Cairnes</t>
  </si>
  <si>
    <t>O'Higgins suite, Áras Cairnes</t>
  </si>
  <si>
    <t>Áras Cairnes 226</t>
  </si>
  <si>
    <t>CA220, Áras Cairnes</t>
  </si>
  <si>
    <t xml:space="preserve"> 218, Áras Cairnes</t>
  </si>
  <si>
    <t>CA222, Áras Cairnes</t>
  </si>
  <si>
    <t>Áras Moyola 306</t>
  </si>
  <si>
    <t>CA319, Áras Cairnes</t>
  </si>
  <si>
    <t>Áras Cairnes, 310</t>
  </si>
  <si>
    <t>Áras Cairnes  various offices</t>
  </si>
  <si>
    <t>ALIVE office, Áras na Mac Léinn</t>
  </si>
  <si>
    <t>CA221, Áras Cairnes</t>
  </si>
  <si>
    <t>CA228, Áras Cairnes</t>
  </si>
  <si>
    <t>CA227, Áras Cairnes</t>
  </si>
  <si>
    <t>The Hub, Áras na MacLéinn</t>
  </si>
  <si>
    <t>Total Savings</t>
  </si>
  <si>
    <t>Áras Cairnes old offices</t>
  </si>
  <si>
    <t>CA310, Áras Cairnes</t>
  </si>
  <si>
    <t>ENG 3018, Alice Perry Engineering</t>
  </si>
  <si>
    <t>ADB 2002, Áras De Brun</t>
  </si>
  <si>
    <t>Lifecourse, 1033</t>
  </si>
  <si>
    <t>Aras Uí Chathail 223</t>
  </si>
  <si>
    <t>O'Higgins, Áras Cairnes</t>
  </si>
  <si>
    <t>Recycled Furniture Savings 2019/2020</t>
  </si>
  <si>
    <t>VAT Rate</t>
  </si>
  <si>
    <t>Cost Inc VAT</t>
  </si>
  <si>
    <t>Cost Excl VAT</t>
  </si>
  <si>
    <t>Room 302 Orbsen</t>
  </si>
  <si>
    <t>Room 102, 6 Distillery Road</t>
  </si>
  <si>
    <t xml:space="preserve">5 shelving units </t>
  </si>
  <si>
    <t>PHY234</t>
  </si>
  <si>
    <t>PHY245</t>
  </si>
  <si>
    <t xml:space="preserve">5 training desks </t>
  </si>
  <si>
    <t>Block G</t>
  </si>
  <si>
    <t>Room 313 Orbsen</t>
  </si>
  <si>
    <t>1 grey desk divider</t>
  </si>
  <si>
    <t>32 lockers</t>
  </si>
  <si>
    <t>MY429</t>
  </si>
  <si>
    <t>Kingfisher</t>
  </si>
  <si>
    <t>Hygeia</t>
  </si>
  <si>
    <t>Carna</t>
  </si>
  <si>
    <t>4 drawer filing cabinet</t>
  </si>
  <si>
    <t>Microbiology</t>
  </si>
  <si>
    <t>Biochemistry</t>
  </si>
  <si>
    <t xml:space="preserve">2 radial desks, 1 pedestal </t>
  </si>
  <si>
    <t>Room 103 Riverside Terrapin</t>
  </si>
  <si>
    <t>Room 108 Riverside Terrapin</t>
  </si>
  <si>
    <t>2 door locked storage unit</t>
  </si>
  <si>
    <t>Block G - Pharmacology</t>
  </si>
  <si>
    <t>Lab 3036 Alice Perry</t>
  </si>
  <si>
    <t>Small coffee table</t>
  </si>
  <si>
    <t>Block F</t>
  </si>
  <si>
    <t>Orbsen</t>
  </si>
  <si>
    <t>CA318</t>
  </si>
  <si>
    <t>Large open storage unit</t>
  </si>
  <si>
    <t>Research &amp; Innovation</t>
  </si>
  <si>
    <t>Alice Perry (desks), chairs various locations</t>
  </si>
  <si>
    <t>1 pedestal</t>
  </si>
  <si>
    <t>Oliver Nee, Orbsen</t>
  </si>
  <si>
    <t>Room 406, History</t>
  </si>
  <si>
    <t>10 Newcastle Road</t>
  </si>
  <si>
    <t>Room 310 MRI</t>
  </si>
  <si>
    <t xml:space="preserve">Chemistry </t>
  </si>
  <si>
    <t>Chemistry (4) &amp; lab in Orbsen              C. Mulkeen (5)</t>
  </si>
  <si>
    <t>3 couch chairs</t>
  </si>
  <si>
    <t>Áras Cairnes</t>
  </si>
  <si>
    <t>2 pedestals</t>
  </si>
  <si>
    <t>1 small table</t>
  </si>
  <si>
    <t>2 straight tables, 20 operator's chairs</t>
  </si>
  <si>
    <t>G011 Block E</t>
  </si>
  <si>
    <t>2016 CSI</t>
  </si>
  <si>
    <t>Visitor chair with arms</t>
  </si>
  <si>
    <t>Training Desk - 1600x800</t>
  </si>
  <si>
    <t>PHY202</t>
  </si>
  <si>
    <t>CA226</t>
  </si>
  <si>
    <t xml:space="preserve">309 Tower 1 </t>
  </si>
  <si>
    <t>Lab 222A Microbiology</t>
  </si>
  <si>
    <t>Coat Stand</t>
  </si>
  <si>
    <t>AMB Foyer</t>
  </si>
  <si>
    <t>Room 105 Block S</t>
  </si>
  <si>
    <t>Room 210 E&amp;Osci</t>
  </si>
  <si>
    <t>3 visitor chairs, 1 operator's chair</t>
  </si>
  <si>
    <t>PHY101a</t>
  </si>
  <si>
    <t>PHY220</t>
  </si>
  <si>
    <t>ANAG016</t>
  </si>
  <si>
    <t>202 Careers</t>
  </si>
  <si>
    <t>A105 E&amp;Osci</t>
  </si>
  <si>
    <t>222c B&amp;E</t>
  </si>
  <si>
    <t xml:space="preserve">12 person meeting table </t>
  </si>
  <si>
    <t>9 under-bench lab storage units</t>
  </si>
  <si>
    <t>Radial desk ER1.A</t>
  </si>
  <si>
    <t>Pedestal ER4.A</t>
  </si>
  <si>
    <t xml:space="preserve">811.80 + 20x58 </t>
  </si>
  <si>
    <t xml:space="preserve">Total Savings </t>
  </si>
  <si>
    <t>4 drawer metal filing cabinet</t>
  </si>
  <si>
    <t>2 drawer metal filing cabinet</t>
  </si>
  <si>
    <t>Lab under-bench storage unit</t>
  </si>
  <si>
    <t>89x3 + 167</t>
  </si>
  <si>
    <t>Couch chair</t>
  </si>
  <si>
    <t>Meeting table round</t>
  </si>
  <si>
    <t>LG2.1 chair</t>
  </si>
  <si>
    <t>Visitor chair no arms</t>
  </si>
  <si>
    <t>108 Block T</t>
  </si>
  <si>
    <t>103 Riverside Terrapin</t>
  </si>
  <si>
    <t>2 visitor chairs with arms</t>
  </si>
  <si>
    <t>118 Chemistry</t>
  </si>
  <si>
    <t>LG2.1 with arms</t>
  </si>
  <si>
    <t>Room 415 Tower 1</t>
  </si>
  <si>
    <t>4 blue visitor chairs no arms</t>
  </si>
  <si>
    <t>2 visitor chairs no arms</t>
  </si>
  <si>
    <t>1 visitor chair with arms</t>
  </si>
  <si>
    <t>4 visitor chairs with arms</t>
  </si>
  <si>
    <t>2 shelving units</t>
  </si>
  <si>
    <t>1 shelving unit</t>
  </si>
  <si>
    <t>Recycled Furniture Savings 2020/2021</t>
  </si>
  <si>
    <t>6 Open book shelf units, 2 redial desks</t>
  </si>
  <si>
    <t>IT444</t>
  </si>
  <si>
    <t>Lab 212 Microbiology</t>
  </si>
  <si>
    <t>2 x 4 drawer filing cabinets</t>
  </si>
  <si>
    <t>HR - I Ní Chulain</t>
  </si>
  <si>
    <t>1 small meeting table, 1 large meeting table for 6</t>
  </si>
  <si>
    <t xml:space="preserve">Bookshelf Unit </t>
  </si>
  <si>
    <t>Brochures Stand</t>
  </si>
  <si>
    <t xml:space="preserve">6 brochure stands </t>
  </si>
  <si>
    <t>Block T, Cairnes</t>
  </si>
  <si>
    <t>CA107 Áras Cairnes</t>
  </si>
  <si>
    <t>12 x flip-top tables, 40 chairs</t>
  </si>
  <si>
    <t>Flip-top table</t>
  </si>
  <si>
    <t>Teacher's table</t>
  </si>
  <si>
    <t xml:space="preserve">Teacher's table </t>
  </si>
  <si>
    <t>Locker</t>
  </si>
  <si>
    <t>1 new operator's chair with arms</t>
  </si>
  <si>
    <t>3 radial desks, I pedestal</t>
  </si>
  <si>
    <t>3 large bookshelf units</t>
  </si>
  <si>
    <t xml:space="preserve">25 visitor chairs </t>
  </si>
  <si>
    <t>Aras na Mac Leinn (Riona Hughes)</t>
  </si>
  <si>
    <t>Room 2008 CSI</t>
  </si>
  <si>
    <t>Room ADB 2003</t>
  </si>
  <si>
    <t>Oliver Nee Orbsen</t>
  </si>
  <si>
    <t>Oranmore Prefab</t>
  </si>
  <si>
    <t>Áras Uí Chathail</t>
  </si>
  <si>
    <t>20 computer desks</t>
  </si>
  <si>
    <t>Computer desk</t>
  </si>
  <si>
    <t>Tablet chair no upholstery</t>
  </si>
  <si>
    <t>69x15</t>
  </si>
  <si>
    <t>85+89</t>
  </si>
  <si>
    <t>temporary move 69x60</t>
  </si>
  <si>
    <t>180+90+67x6+30x9</t>
  </si>
  <si>
    <t>500+189</t>
  </si>
  <si>
    <t>350+189</t>
  </si>
  <si>
    <t>350+13.5%, 189+23%</t>
  </si>
  <si>
    <t>500+13.5%, 189+23%</t>
  </si>
  <si>
    <t>both VAT rates</t>
  </si>
  <si>
    <t>2019/2020</t>
  </si>
  <si>
    <t>2018/2019</t>
  </si>
  <si>
    <t>2017/2018</t>
  </si>
  <si>
    <t>2016/2017</t>
  </si>
  <si>
    <t>2015/2016</t>
  </si>
  <si>
    <t xml:space="preserve">Year </t>
  </si>
  <si>
    <t>Recycled Furniture Savings 2015-2020</t>
  </si>
  <si>
    <t xml:space="preserve">NUIG  2016 Waste Analysis </t>
  </si>
  <si>
    <t>Waste Stream</t>
  </si>
  <si>
    <t xml:space="preserve">January </t>
  </si>
  <si>
    <t xml:space="preserve">February </t>
  </si>
  <si>
    <t>March</t>
  </si>
  <si>
    <t xml:space="preserve">April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</si>
  <si>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</si>
  <si>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</si>
  <si>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</si>
  <si>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</si>
  <si>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</si>
  <si>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</si>
  <si>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</si>
  <si>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</si>
  <si>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 Date</t>
  </si>
  <si>
    <t xml:space="preserve">Average Monthly Weight </t>
  </si>
  <si>
    <t>General Waste</t>
  </si>
  <si>
    <t>Mixed Recyclables</t>
  </si>
  <si>
    <t>Confidential Shredding</t>
  </si>
  <si>
    <t>Glass</t>
  </si>
  <si>
    <t>Organic</t>
  </si>
  <si>
    <t>WEEE</t>
  </si>
  <si>
    <t>Total Weight</t>
  </si>
  <si>
    <t>Recyling Rate</t>
  </si>
  <si>
    <t xml:space="preserve">NUIG  2017 Waste Analysis </t>
  </si>
  <si>
    <t xml:space="preserve">NUIG  2018 Waste Analysis </t>
  </si>
  <si>
    <t xml:space="preserve">NUIG  2019 Waste Analysis </t>
  </si>
  <si>
    <t xml:space="preserve">NUIG  2020 Waste Analysis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</si>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</sst>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€&quot;#,##0.00"/>
    <numFmt numFmtId="165" formatCode="0.0%"/>
    <numFmt numFmtId="166" formatCode="&quot;€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ndara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D8000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9" fontId="0" fillId="0" borderId="0" xfId="0" applyNumberFormat="1"/>
    <xf numFmtId="9" fontId="1" fillId="0" borderId="0" xfId="0" applyNumberFormat="1" applyFont="1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165" fontId="1" fillId="0" borderId="0" xfId="2" applyNumberFormat="1" applyFont="1"/>
    <xf numFmtId="165" fontId="0" fillId="0" borderId="0" xfId="2" applyNumberFormat="1" applyFont="1"/>
    <xf numFmtId="166" fontId="1" fillId="0" borderId="0" xfId="0" applyNumberFormat="1" applyFont="1"/>
    <xf numFmtId="166" fontId="0" fillId="0" borderId="0" xfId="0" applyNumberFormat="1"/>
    <xf numFmtId="16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2" fontId="0" fillId="0" borderId="0" xfId="0" applyNumberFormat="1"/>
    <xf numFmtId="9" fontId="0" fillId="0" borderId="0" xfId="2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166" fontId="9" fillId="0" borderId="0" xfId="0" applyNumberFormat="1" applyFont="1"/>
    <xf numFmtId="0" fontId="9" fillId="0" borderId="0" xfId="0" applyFont="1"/>
    <xf numFmtId="9" fontId="0" fillId="0" borderId="0" xfId="2" applyNumberFormat="1" applyFont="1" applyAlignment="1">
      <alignment horizontal="center" vertical="top"/>
    </xf>
    <xf numFmtId="2" fontId="0" fillId="0" borderId="0" xfId="0" applyNumberFormat="1" applyAlignment="1">
      <alignment horizontal="right"/>
    </xf>
    <xf numFmtId="164" fontId="0" fillId="0" borderId="0" xfId="3" applyNumberFormat="1" applyFont="1" applyAlignment="1">
      <alignment horizontal="left"/>
    </xf>
    <xf numFmtId="10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/>
    <xf numFmtId="164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center" vertical="top"/>
    </xf>
    <xf numFmtId="4" fontId="0" fillId="0" borderId="0" xfId="0" applyNumberFormat="1" applyAlignment="1">
      <alignment vertical="top"/>
    </xf>
    <xf numFmtId="10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left"/>
    </xf>
    <xf numFmtId="10" fontId="0" fillId="0" borderId="0" xfId="0" applyNumberFormat="1"/>
    <xf numFmtId="3" fontId="0" fillId="0" borderId="0" xfId="0" applyNumberFormat="1"/>
    <xf numFmtId="43" fontId="0" fillId="0" borderId="0" xfId="3" applyFont="1"/>
    <xf numFmtId="43" fontId="1" fillId="0" borderId="0" xfId="3" applyFont="1"/>
    <xf numFmtId="164" fontId="10" fillId="0" borderId="0" xfId="0" applyNumberFormat="1" applyFont="1"/>
    <xf numFmtId="164" fontId="9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14" fillId="3" borderId="0" xfId="0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13" fillId="3" borderId="0" xfId="0" applyFont="1" applyFill="1"/>
    <xf numFmtId="43" fontId="16" fillId="4" borderId="1" xfId="3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Border="1"/>
    <xf numFmtId="43" fontId="18" fillId="0" borderId="1" xfId="3" applyFont="1" applyBorder="1" applyAlignment="1">
      <alignment horizontal="center" vertical="center"/>
    </xf>
    <xf numFmtId="43" fontId="17" fillId="0" borderId="1" xfId="3" applyFont="1" applyBorder="1" applyAlignment="1">
      <alignment horizontal="center" vertical="center"/>
    </xf>
    <xf numFmtId="43" fontId="19" fillId="0" borderId="1" xfId="3" applyFont="1" applyBorder="1" applyAlignment="1">
      <alignment horizontal="center" vertical="center"/>
    </xf>
    <xf numFmtId="9" fontId="16" fillId="4" borderId="1" xfId="2" applyFont="1" applyFill="1" applyBorder="1" applyAlignment="1">
      <alignment horizontal="center"/>
    </xf>
    <xf numFmtId="0" fontId="20" fillId="0" borderId="1" xfId="0" applyFont="1" applyBorder="1"/>
    <xf numFmtId="1" fontId="20" fillId="0" borderId="1" xfId="0" applyNumberFormat="1" applyFont="1" applyBorder="1"/>
    <xf numFmtId="43" fontId="17" fillId="0" borderId="5" xfId="3" applyFont="1" applyBorder="1" applyAlignment="1">
      <alignment horizontal="center" vertical="center"/>
    </xf>
    <xf numFmtId="43" fontId="0" fillId="0" borderId="0" xfId="0" applyNumberFormat="1"/>
    <xf numFmtId="43" fontId="18" fillId="0" borderId="1" xfId="3" applyFont="1" applyBorder="1" applyAlignment="1">
      <alignment horizontal="left"/>
    </xf>
    <xf numFmtId="43" fontId="17" fillId="0" borderId="4" xfId="3" applyFont="1" applyBorder="1" applyAlignment="1">
      <alignment horizontal="left" vertical="center"/>
    </xf>
    <xf numFmtId="43" fontId="0" fillId="0" borderId="1" xfId="3" applyFont="1" applyBorder="1"/>
    <xf numFmtId="43" fontId="18" fillId="0" borderId="5" xfId="3" applyFont="1" applyBorder="1" applyAlignment="1">
      <alignment horizontal="left" vertical="center"/>
    </xf>
    <xf numFmtId="43" fontId="18" fillId="0" borderId="5" xfId="3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0" fillId="0" borderId="1" xfId="4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9" fontId="16" fillId="4" borderId="1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</cellXfs>
  <cellStyles count="5">
    <cellStyle name="Comma" xfId="3" builtinId="3"/>
    <cellStyle name="Comma 2" xf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'Furniture Reuse 2015-2020'!$B$3</c:f>
              <c:strCache>
                <c:ptCount val="1"/>
                <c:pt idx="0">
                  <c:v>Total Savings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'Furniture Reuse 2015-2020'!$A$4:$A$8</c:f>
              <c:strCache>
                <c:ptCount val="5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</c:strCache>
            </c:strRef>
          </c:cat>
          <c:val>
            <c:numRef>
              <c:f>'Furniture Reuse 2015-2020'!$B$4:$B$8</c:f>
              <c:numCache>
                <c:formatCode>"€"#,##0.00</c:formatCode>
                <c:ptCount val="5"/>
                <c:pt idx="0">
                  <c:v>19100</c:v>
                </c:pt>
                <c:pt idx="1">
                  <c:v>92500</c:v>
                </c:pt>
                <c:pt idx="2">
                  <c:v>89500</c:v>
                </c:pt>
                <c:pt idx="3">
                  <c:v>39000</c:v>
                </c:pt>
                <c:pt idx="4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F-49AD-B6A4-050BB964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14712"/>
        <c:axId val="247115104"/>
      </c:barChart>
      <c:catAx>
        <c:axId val="24711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15104"/>
        <c:crosses val="autoZero"/>
        <c:auto val="1"/>
        <c:lblAlgn val="ctr"/>
        <c:lblOffset val="100"/>
        <c:noMultiLvlLbl val="0"/>
      </c:catAx>
      <c:valAx>
        <c:axId val="24711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1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16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tabSelected="1" workbookViewId="0">
      <selection activeCell="A19" sqref="A19:B19"/>
    </sheetView>
  </sheetViews>
  <sheetFormatPr defaultRowHeight="14.5" x14ac:dyDescent="0.35"/>
  <cols>
    <col min="2" max="2" width="16" customWidth="1"/>
    <col min="3" max="3" width="10" bestFit="1" customWidth="1"/>
    <col min="4" max="5" width="11.08984375" bestFit="1" customWidth="1"/>
    <col min="6" max="10" width="10" bestFit="1" customWidth="1"/>
    <col min="11" max="11" width="11" bestFit="1" customWidth="1"/>
    <col min="12" max="13" width="10.54296875" bestFit="1" customWidth="1"/>
    <col min="14" max="14" width="10.36328125" bestFit="1" customWidth="1"/>
    <col min="15" max="15" width="12.08984375" bestFit="1" customWidth="1"/>
    <col min="16" max="16" width="22.54296875" bestFit="1" customWidth="1"/>
  </cols>
  <sheetData>
    <row r="2" spans="1:16" ht="15.5" x14ac:dyDescent="0.35">
      <c r="A2" s="108" t="s">
        <v>833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84"/>
    </row>
    <row r="3" spans="1:16" x14ac:dyDescent="0.35">
      <c r="A3" s="111" t="s">
        <v>834</v>
      </c>
      <c r="B3" s="111"/>
      <c r="C3" s="85" t="s">
        <v>835</v>
      </c>
      <c r="D3" s="85" t="s">
        <v>836</v>
      </c>
      <c r="E3" s="85" t="s">
        <v>837</v>
      </c>
      <c r="F3" s="85" t="s">
        <v>838</v>
      </c>
      <c r="G3" s="84" t="s">
        <v>839</v>
      </c>
      <c r="H3" s="84" t="s">
        <v>840</v>
      </c>
      <c r="I3" s="84" t="s">
        <v>841</v>
      </c>
      <c r="J3" s="84" t="s">
        <v>842</v>
      </c>
      <c r="K3" s="84" t="s">
        <v>843</v>
      </c>
      <c r="L3" s="84" t="s">
        <v>844</v>
      </c>
      <c r="M3" s="84" t="s">
        <v>845</v>
      </c>
      <c r="N3" s="84" t="s">
        <v>846</v>
      </c>
      <c r="O3" s="84" t="s">
        <v>847</v>
      </c>
      <c r="P3" s="84" t="s">
        <v>848</v>
      </c>
    </row>
    <row r="4" spans="1:16" x14ac:dyDescent="0.35">
      <c r="A4" s="103" t="s">
        <v>849</v>
      </c>
      <c r="B4" s="104"/>
      <c r="C4" s="86">
        <v>15813.5</v>
      </c>
      <c r="D4" s="86">
        <v>17162.5</v>
      </c>
      <c r="E4" s="86">
        <v>17786.5</v>
      </c>
      <c r="F4" s="86">
        <v>20993.5</v>
      </c>
      <c r="G4" s="87">
        <v>20641.5</v>
      </c>
      <c r="H4" s="87">
        <v>18763</v>
      </c>
      <c r="I4" s="87">
        <v>18776</v>
      </c>
      <c r="J4" s="87">
        <v>13826</v>
      </c>
      <c r="K4" s="87">
        <v>20694</v>
      </c>
      <c r="L4" s="87">
        <v>20640</v>
      </c>
      <c r="M4" s="87">
        <v>18439</v>
      </c>
      <c r="N4" s="87">
        <v>13220</v>
      </c>
      <c r="O4" s="88">
        <f>SUM(C4:N4)</f>
        <v>216755.5</v>
      </c>
      <c r="P4" s="88">
        <f>O4/12</f>
        <v>18062.958333333332</v>
      </c>
    </row>
    <row r="5" spans="1:16" x14ac:dyDescent="0.35">
      <c r="A5" s="103" t="s">
        <v>850</v>
      </c>
      <c r="B5" s="104"/>
      <c r="C5" s="86">
        <v>11869.5</v>
      </c>
      <c r="D5" s="86">
        <v>12251</v>
      </c>
      <c r="E5" s="86">
        <v>10645</v>
      </c>
      <c r="F5" s="86">
        <v>12844.5</v>
      </c>
      <c r="G5" s="87">
        <v>13235.5</v>
      </c>
      <c r="H5" s="87">
        <v>9718.5</v>
      </c>
      <c r="I5" s="87">
        <v>9487</v>
      </c>
      <c r="J5" s="87">
        <v>8747.5</v>
      </c>
      <c r="K5" s="87">
        <v>12602</v>
      </c>
      <c r="L5" s="87">
        <v>14261.5</v>
      </c>
      <c r="M5" s="87">
        <v>12692</v>
      </c>
      <c r="N5" s="87">
        <v>8385.5</v>
      </c>
      <c r="O5" s="88">
        <f t="shared" ref="O5:O10" si="0">SUM(C5:N5)</f>
        <v>136739.5</v>
      </c>
      <c r="P5" s="88">
        <f t="shared" ref="P5:P9" si="1">O5/12</f>
        <v>11394.958333333334</v>
      </c>
    </row>
    <row r="6" spans="1:16" x14ac:dyDescent="0.35">
      <c r="A6" s="103" t="s">
        <v>851</v>
      </c>
      <c r="B6" s="104"/>
      <c r="C6" s="86">
        <v>4029</v>
      </c>
      <c r="D6" s="86">
        <v>3835</v>
      </c>
      <c r="E6" s="86">
        <v>3364</v>
      </c>
      <c r="F6" s="86">
        <v>5620</v>
      </c>
      <c r="G6" s="87">
        <v>4292</v>
      </c>
      <c r="H6" s="87">
        <v>3264</v>
      </c>
      <c r="I6" s="87">
        <v>3887</v>
      </c>
      <c r="J6" s="87">
        <v>4068</v>
      </c>
      <c r="K6" s="87">
        <v>3743</v>
      </c>
      <c r="L6" s="87">
        <v>3494</v>
      </c>
      <c r="M6" s="87">
        <v>3953</v>
      </c>
      <c r="N6" s="87">
        <v>2486</v>
      </c>
      <c r="O6" s="88">
        <f t="shared" si="0"/>
        <v>46035</v>
      </c>
      <c r="P6" s="88">
        <f t="shared" si="1"/>
        <v>3836.25</v>
      </c>
    </row>
    <row r="7" spans="1:16" x14ac:dyDescent="0.35">
      <c r="A7" s="103" t="s">
        <v>852</v>
      </c>
      <c r="B7" s="104"/>
      <c r="C7" s="87">
        <v>0</v>
      </c>
      <c r="D7" s="86">
        <v>2248</v>
      </c>
      <c r="E7" s="87">
        <v>0</v>
      </c>
      <c r="F7" s="87">
        <v>2080</v>
      </c>
      <c r="G7" s="87">
        <v>1484</v>
      </c>
      <c r="H7" s="87">
        <v>410</v>
      </c>
      <c r="I7" s="87">
        <v>0</v>
      </c>
      <c r="J7" s="87">
        <v>1515</v>
      </c>
      <c r="K7" s="87">
        <v>1862</v>
      </c>
      <c r="L7" s="87">
        <v>1454</v>
      </c>
      <c r="M7" s="87">
        <v>1868</v>
      </c>
      <c r="N7" s="87">
        <v>1362</v>
      </c>
      <c r="O7" s="88">
        <f t="shared" si="0"/>
        <v>14283</v>
      </c>
      <c r="P7" s="88">
        <f t="shared" si="1"/>
        <v>1190.25</v>
      </c>
    </row>
    <row r="8" spans="1:16" x14ac:dyDescent="0.35">
      <c r="A8" s="103" t="s">
        <v>853</v>
      </c>
      <c r="B8" s="104"/>
      <c r="C8" s="87">
        <v>0</v>
      </c>
      <c r="D8" s="87">
        <v>0</v>
      </c>
      <c r="E8" s="87">
        <v>0</v>
      </c>
      <c r="F8" s="87">
        <v>180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8">
        <f t="shared" si="0"/>
        <v>180</v>
      </c>
      <c r="P8" s="88">
        <f t="shared" si="1"/>
        <v>15</v>
      </c>
    </row>
    <row r="9" spans="1:16" x14ac:dyDescent="0.35">
      <c r="A9" s="105" t="s">
        <v>854</v>
      </c>
      <c r="B9" s="105"/>
      <c r="C9" s="86">
        <v>1537</v>
      </c>
      <c r="D9" s="86">
        <v>512</v>
      </c>
      <c r="E9" s="86">
        <v>512</v>
      </c>
      <c r="F9" s="87"/>
      <c r="G9" s="87">
        <v>3586</v>
      </c>
      <c r="H9" s="87">
        <v>303</v>
      </c>
      <c r="I9" s="87">
        <v>651</v>
      </c>
      <c r="J9" s="87">
        <v>2157</v>
      </c>
      <c r="K9" s="87">
        <v>671.5</v>
      </c>
      <c r="L9" s="87">
        <v>234</v>
      </c>
      <c r="M9" s="87">
        <v>1095</v>
      </c>
      <c r="N9" s="87">
        <v>1322</v>
      </c>
      <c r="O9" s="88">
        <f t="shared" si="0"/>
        <v>12580.5</v>
      </c>
      <c r="P9" s="88">
        <f t="shared" si="1"/>
        <v>1048.375</v>
      </c>
    </row>
    <row r="10" spans="1:16" x14ac:dyDescent="0.35">
      <c r="A10" s="106" t="s">
        <v>855</v>
      </c>
      <c r="B10" s="106"/>
      <c r="C10" s="89">
        <f t="shared" ref="C10:N10" si="2">SUM(C4:C9)</f>
        <v>33249</v>
      </c>
      <c r="D10" s="89">
        <f t="shared" si="2"/>
        <v>36008.5</v>
      </c>
      <c r="E10" s="89">
        <f t="shared" si="2"/>
        <v>32307.5</v>
      </c>
      <c r="F10" s="89">
        <f t="shared" si="2"/>
        <v>41718</v>
      </c>
      <c r="G10" s="89">
        <f t="shared" si="2"/>
        <v>43239</v>
      </c>
      <c r="H10" s="89">
        <f t="shared" si="2"/>
        <v>32458.5</v>
      </c>
      <c r="I10" s="89">
        <f t="shared" si="2"/>
        <v>32801</v>
      </c>
      <c r="J10" s="89">
        <f t="shared" si="2"/>
        <v>30313.5</v>
      </c>
      <c r="K10" s="89">
        <f t="shared" si="2"/>
        <v>39572.5</v>
      </c>
      <c r="L10" s="89">
        <f t="shared" si="2"/>
        <v>40083.5</v>
      </c>
      <c r="M10" s="89">
        <f t="shared" si="2"/>
        <v>38047</v>
      </c>
      <c r="N10" s="89">
        <f t="shared" si="2"/>
        <v>26775.5</v>
      </c>
      <c r="O10" s="89">
        <f t="shared" si="0"/>
        <v>426573.5</v>
      </c>
      <c r="P10" s="89">
        <f>O10/12</f>
        <v>35547.791666666664</v>
      </c>
    </row>
    <row r="11" spans="1:16" x14ac:dyDescent="0.35">
      <c r="A11" s="107" t="s">
        <v>856</v>
      </c>
      <c r="B11" s="107"/>
      <c r="C11" s="90">
        <f t="shared" ref="C11:F11" si="3">(C5+C6+C7+C8+C9)/C10</f>
        <v>0.52439171102890314</v>
      </c>
      <c r="D11" s="90">
        <f t="shared" si="3"/>
        <v>0.52337642501076131</v>
      </c>
      <c r="E11" s="90">
        <f t="shared" si="3"/>
        <v>0.44946219917975705</v>
      </c>
      <c r="F11" s="90">
        <f t="shared" si="3"/>
        <v>0.4967759720024929</v>
      </c>
      <c r="G11" s="90">
        <f>(G5+G6+G7+G8+G9)/G10</f>
        <v>0.52261846943731349</v>
      </c>
      <c r="H11" s="90">
        <f t="shared" ref="H11:P11" si="4">(H5+H6+H7+H8+H9)/H10</f>
        <v>0.42193878336953339</v>
      </c>
      <c r="I11" s="90">
        <f t="shared" si="4"/>
        <v>0.42757842748696684</v>
      </c>
      <c r="J11" s="90">
        <f t="shared" si="4"/>
        <v>0.54389958269417915</v>
      </c>
      <c r="K11" s="90">
        <f t="shared" si="4"/>
        <v>0.47706109040368944</v>
      </c>
      <c r="L11" s="90">
        <f t="shared" si="4"/>
        <v>0.48507490613344645</v>
      </c>
      <c r="M11" s="90">
        <f t="shared" si="4"/>
        <v>0.51536257786422057</v>
      </c>
      <c r="N11" s="90">
        <f t="shared" si="4"/>
        <v>0.50626505574125602</v>
      </c>
      <c r="O11" s="90">
        <f t="shared" si="4"/>
        <v>0.49186834156364612</v>
      </c>
      <c r="P11" s="90">
        <f t="shared" si="4"/>
        <v>0.49186834156364623</v>
      </c>
    </row>
    <row r="13" spans="1:16" ht="15.5" x14ac:dyDescent="0.35">
      <c r="A13" s="108" t="s">
        <v>857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P13" s="84"/>
    </row>
    <row r="14" spans="1:16" x14ac:dyDescent="0.35">
      <c r="A14" s="111" t="s">
        <v>834</v>
      </c>
      <c r="B14" s="111"/>
      <c r="C14" s="85" t="s">
        <v>835</v>
      </c>
      <c r="D14" s="85" t="s">
        <v>836</v>
      </c>
      <c r="E14" s="85" t="s">
        <v>837</v>
      </c>
      <c r="F14" s="85" t="s">
        <v>838</v>
      </c>
      <c r="G14" s="84" t="s">
        <v>839</v>
      </c>
      <c r="H14" s="84" t="s">
        <v>840</v>
      </c>
      <c r="I14" s="84" t="s">
        <v>841</v>
      </c>
      <c r="J14" s="84" t="s">
        <v>842</v>
      </c>
      <c r="K14" s="84" t="s">
        <v>843</v>
      </c>
      <c r="L14" s="84" t="s">
        <v>844</v>
      </c>
      <c r="M14" s="84" t="s">
        <v>845</v>
      </c>
      <c r="N14" s="84" t="s">
        <v>846</v>
      </c>
      <c r="O14" s="84" t="s">
        <v>847</v>
      </c>
      <c r="P14" s="84" t="s">
        <v>848</v>
      </c>
    </row>
    <row r="15" spans="1:16" x14ac:dyDescent="0.35">
      <c r="A15" s="103" t="s">
        <v>849</v>
      </c>
      <c r="B15" s="104"/>
      <c r="C15" s="87">
        <v>17861.5</v>
      </c>
      <c r="D15" s="87">
        <v>17755</v>
      </c>
      <c r="E15" s="87">
        <v>20918.5</v>
      </c>
      <c r="F15" s="87">
        <v>14781</v>
      </c>
      <c r="G15" s="87">
        <v>17895</v>
      </c>
      <c r="H15" s="87">
        <v>13832.5</v>
      </c>
      <c r="I15" s="87">
        <v>14855</v>
      </c>
      <c r="J15" s="87">
        <v>14658.5</v>
      </c>
      <c r="K15" s="91">
        <v>19439</v>
      </c>
      <c r="L15" s="92">
        <v>21123</v>
      </c>
      <c r="M15" s="92">
        <v>21826</v>
      </c>
      <c r="N15" s="92">
        <v>13585</v>
      </c>
      <c r="O15" s="88">
        <f>SUM(C15:N15)</f>
        <v>208530</v>
      </c>
      <c r="P15" s="88">
        <f>O15/12</f>
        <v>17377.5</v>
      </c>
    </row>
    <row r="16" spans="1:16" x14ac:dyDescent="0.35">
      <c r="A16" s="103" t="s">
        <v>850</v>
      </c>
      <c r="B16" s="104"/>
      <c r="C16" s="87">
        <v>14650.5</v>
      </c>
      <c r="D16" s="87">
        <v>12259</v>
      </c>
      <c r="E16" s="87">
        <v>13709</v>
      </c>
      <c r="F16" s="87">
        <v>11079</v>
      </c>
      <c r="G16" s="87">
        <v>14080.5</v>
      </c>
      <c r="H16" s="87">
        <v>10522.5</v>
      </c>
      <c r="I16" s="87">
        <v>17754.5</v>
      </c>
      <c r="J16" s="87">
        <v>15076.5</v>
      </c>
      <c r="K16" s="91">
        <v>18455</v>
      </c>
      <c r="L16" s="92">
        <v>16024</v>
      </c>
      <c r="M16" s="92">
        <v>13124.5</v>
      </c>
      <c r="N16" s="92">
        <v>10914</v>
      </c>
      <c r="O16" s="88">
        <f>SUM(C16:N16)</f>
        <v>167649</v>
      </c>
      <c r="P16" s="88">
        <f t="shared" ref="P16:P19" si="5">O16/12</f>
        <v>13970.75</v>
      </c>
    </row>
    <row r="17" spans="1:16" x14ac:dyDescent="0.35">
      <c r="A17" s="103" t="s">
        <v>851</v>
      </c>
      <c r="B17" s="104"/>
      <c r="C17" s="87">
        <v>3515</v>
      </c>
      <c r="D17" s="87">
        <v>3247</v>
      </c>
      <c r="E17" s="87">
        <v>3362</v>
      </c>
      <c r="F17" s="87">
        <v>4371</v>
      </c>
      <c r="G17" s="87">
        <v>5793</v>
      </c>
      <c r="H17" s="87">
        <v>6613</v>
      </c>
      <c r="I17" s="87">
        <v>5472</v>
      </c>
      <c r="J17" s="87">
        <v>4437</v>
      </c>
      <c r="K17" s="91">
        <v>4045</v>
      </c>
      <c r="L17" s="92">
        <v>4511</v>
      </c>
      <c r="M17" s="92">
        <v>4535</v>
      </c>
      <c r="N17" s="92">
        <v>5044</v>
      </c>
      <c r="O17" s="88">
        <f t="shared" ref="O17:O20" si="6">SUM(C17:N17)</f>
        <v>54945</v>
      </c>
      <c r="P17" s="88">
        <f t="shared" si="5"/>
        <v>4578.75</v>
      </c>
    </row>
    <row r="18" spans="1:16" x14ac:dyDescent="0.35">
      <c r="A18" s="103" t="s">
        <v>852</v>
      </c>
      <c r="B18" s="104"/>
      <c r="C18" s="87">
        <v>1137</v>
      </c>
      <c r="D18" s="87">
        <v>429</v>
      </c>
      <c r="E18" s="87">
        <v>2236</v>
      </c>
      <c r="F18" s="87">
        <v>0</v>
      </c>
      <c r="G18" s="87">
        <v>0</v>
      </c>
      <c r="H18" s="87">
        <v>868</v>
      </c>
      <c r="I18" s="87">
        <v>1763</v>
      </c>
      <c r="J18" s="87">
        <v>1897</v>
      </c>
      <c r="K18" s="91">
        <v>3000</v>
      </c>
      <c r="L18" s="87">
        <v>0</v>
      </c>
      <c r="M18" s="92">
        <v>2011</v>
      </c>
      <c r="N18" s="92">
        <v>1411</v>
      </c>
      <c r="O18" s="88">
        <f t="shared" si="6"/>
        <v>14752</v>
      </c>
      <c r="P18" s="88">
        <f t="shared" si="5"/>
        <v>1229.3333333333333</v>
      </c>
    </row>
    <row r="19" spans="1:16" x14ac:dyDescent="0.35">
      <c r="A19" s="105" t="s">
        <v>854</v>
      </c>
      <c r="B19" s="105"/>
      <c r="C19" s="87">
        <v>1641</v>
      </c>
      <c r="D19" s="87">
        <v>1885</v>
      </c>
      <c r="E19" s="87">
        <v>150</v>
      </c>
      <c r="F19" s="87">
        <v>153</v>
      </c>
      <c r="G19" s="87">
        <v>936</v>
      </c>
      <c r="H19" s="87">
        <v>1071</v>
      </c>
      <c r="I19" s="87">
        <v>492</v>
      </c>
      <c r="J19" s="87">
        <v>1047</v>
      </c>
      <c r="K19" s="91">
        <v>516</v>
      </c>
      <c r="L19" s="92">
        <v>191</v>
      </c>
      <c r="M19" s="92">
        <v>1090</v>
      </c>
      <c r="N19" s="92">
        <v>348</v>
      </c>
      <c r="O19" s="88">
        <f t="shared" si="6"/>
        <v>9520</v>
      </c>
      <c r="P19" s="88">
        <f t="shared" si="5"/>
        <v>793.33333333333337</v>
      </c>
    </row>
    <row r="20" spans="1:16" x14ac:dyDescent="0.35">
      <c r="A20" s="106" t="s">
        <v>855</v>
      </c>
      <c r="B20" s="106"/>
      <c r="C20" s="89">
        <f t="shared" ref="C20:N20" si="7">SUM(C15:C19)</f>
        <v>38805</v>
      </c>
      <c r="D20" s="89">
        <f t="shared" si="7"/>
        <v>35575</v>
      </c>
      <c r="E20" s="89">
        <f t="shared" si="7"/>
        <v>40375.5</v>
      </c>
      <c r="F20" s="89">
        <f t="shared" si="7"/>
        <v>30384</v>
      </c>
      <c r="G20" s="89">
        <f t="shared" si="7"/>
        <v>38704.5</v>
      </c>
      <c r="H20" s="89">
        <f t="shared" si="7"/>
        <v>32907</v>
      </c>
      <c r="I20" s="89">
        <f t="shared" si="7"/>
        <v>40336.5</v>
      </c>
      <c r="J20" s="89">
        <f t="shared" si="7"/>
        <v>37116</v>
      </c>
      <c r="K20" s="89">
        <f t="shared" si="7"/>
        <v>45455</v>
      </c>
      <c r="L20" s="89">
        <f t="shared" si="7"/>
        <v>41849</v>
      </c>
      <c r="M20" s="89">
        <f t="shared" si="7"/>
        <v>42586.5</v>
      </c>
      <c r="N20" s="89">
        <f t="shared" si="7"/>
        <v>31302</v>
      </c>
      <c r="O20" s="89">
        <f t="shared" si="6"/>
        <v>455396</v>
      </c>
      <c r="P20" s="89">
        <f>O20/12</f>
        <v>37949.666666666664</v>
      </c>
    </row>
    <row r="21" spans="1:16" x14ac:dyDescent="0.35">
      <c r="A21" s="107" t="s">
        <v>856</v>
      </c>
      <c r="B21" s="107"/>
      <c r="C21" s="90">
        <f>(C16+C17+C18+C19)/C20</f>
        <v>0.53971137739981956</v>
      </c>
      <c r="D21" s="90">
        <f t="shared" ref="D21:P21" si="8">(D16+D17+D18+D19)/D20</f>
        <v>0.50091356289529165</v>
      </c>
      <c r="E21" s="90">
        <f t="shared" si="8"/>
        <v>0.48190115292689872</v>
      </c>
      <c r="F21" s="90">
        <f t="shared" si="8"/>
        <v>0.51352685624012639</v>
      </c>
      <c r="G21" s="90">
        <f t="shared" si="8"/>
        <v>0.53765066077587875</v>
      </c>
      <c r="H21" s="90">
        <f t="shared" si="8"/>
        <v>0.57964870696204451</v>
      </c>
      <c r="I21" s="90">
        <f t="shared" si="8"/>
        <v>0.63172312917580853</v>
      </c>
      <c r="J21" s="90">
        <f t="shared" si="8"/>
        <v>0.60506250673563966</v>
      </c>
      <c r="K21" s="90">
        <f t="shared" si="8"/>
        <v>0.57234627653723458</v>
      </c>
      <c r="L21" s="90">
        <f t="shared" si="8"/>
        <v>0.49525675643384548</v>
      </c>
      <c r="M21" s="90">
        <f t="shared" si="8"/>
        <v>0.4874901670717246</v>
      </c>
      <c r="N21" s="90">
        <f t="shared" si="8"/>
        <v>0.56600217238515116</v>
      </c>
      <c r="O21" s="90">
        <f t="shared" si="8"/>
        <v>0.54209083962090132</v>
      </c>
      <c r="P21" s="90">
        <f t="shared" si="8"/>
        <v>0.54209083962090132</v>
      </c>
    </row>
    <row r="23" spans="1:16" ht="15.5" x14ac:dyDescent="0.35">
      <c r="A23" s="108" t="s">
        <v>858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  <c r="P23" s="84"/>
    </row>
    <row r="24" spans="1:16" x14ac:dyDescent="0.35">
      <c r="A24" s="111" t="s">
        <v>834</v>
      </c>
      <c r="B24" s="111"/>
      <c r="C24" s="85" t="s">
        <v>835</v>
      </c>
      <c r="D24" s="85" t="s">
        <v>836</v>
      </c>
      <c r="E24" s="85" t="s">
        <v>837</v>
      </c>
      <c r="F24" s="85" t="s">
        <v>838</v>
      </c>
      <c r="G24" s="84" t="s">
        <v>839</v>
      </c>
      <c r="H24" s="84" t="s">
        <v>840</v>
      </c>
      <c r="I24" s="84" t="s">
        <v>841</v>
      </c>
      <c r="J24" s="84" t="s">
        <v>842</v>
      </c>
      <c r="K24" s="84" t="s">
        <v>843</v>
      </c>
      <c r="L24" s="84" t="s">
        <v>844</v>
      </c>
      <c r="M24" s="84" t="s">
        <v>845</v>
      </c>
      <c r="N24" s="84" t="s">
        <v>846</v>
      </c>
      <c r="O24" s="84" t="s">
        <v>847</v>
      </c>
      <c r="P24" s="84" t="s">
        <v>848</v>
      </c>
    </row>
    <row r="25" spans="1:16" x14ac:dyDescent="0.35">
      <c r="A25" s="103" t="s">
        <v>849</v>
      </c>
      <c r="B25" s="104"/>
      <c r="C25" s="87">
        <v>17459</v>
      </c>
      <c r="D25" s="87">
        <v>19244</v>
      </c>
      <c r="E25" s="87">
        <v>17807</v>
      </c>
      <c r="F25" s="87">
        <v>19112</v>
      </c>
      <c r="G25" s="87">
        <v>17350</v>
      </c>
      <c r="H25" s="87">
        <v>16178</v>
      </c>
      <c r="I25" s="87">
        <v>16172</v>
      </c>
      <c r="J25" s="87">
        <v>16321</v>
      </c>
      <c r="K25" s="87">
        <v>19324</v>
      </c>
      <c r="L25" s="87">
        <v>22369</v>
      </c>
      <c r="M25" s="87">
        <v>18480</v>
      </c>
      <c r="N25" s="87">
        <v>10899</v>
      </c>
      <c r="O25" s="88">
        <f>SUM(C25:N25)</f>
        <v>210715</v>
      </c>
      <c r="P25" s="88">
        <f>O25/12</f>
        <v>17559.583333333332</v>
      </c>
    </row>
    <row r="26" spans="1:16" x14ac:dyDescent="0.35">
      <c r="A26" s="103" t="s">
        <v>850</v>
      </c>
      <c r="B26" s="104"/>
      <c r="C26" s="87">
        <v>9497</v>
      </c>
      <c r="D26" s="87">
        <v>12495</v>
      </c>
      <c r="E26" s="87">
        <v>9567</v>
      </c>
      <c r="F26" s="87">
        <v>8534</v>
      </c>
      <c r="G26" s="87">
        <v>12498</v>
      </c>
      <c r="H26" s="87">
        <v>13359</v>
      </c>
      <c r="I26" s="87">
        <v>13855</v>
      </c>
      <c r="J26" s="87">
        <v>12899</v>
      </c>
      <c r="K26" s="87">
        <v>15721.5</v>
      </c>
      <c r="L26" s="87">
        <v>15868.5</v>
      </c>
      <c r="M26" s="87">
        <v>10979</v>
      </c>
      <c r="N26" s="87">
        <v>7230</v>
      </c>
      <c r="O26" s="88">
        <f t="shared" ref="O26:O31" si="9">SUM(C26:N26)</f>
        <v>142503</v>
      </c>
      <c r="P26" s="88">
        <f t="shared" ref="P26:P30" si="10">O26/12</f>
        <v>11875.25</v>
      </c>
    </row>
    <row r="27" spans="1:16" x14ac:dyDescent="0.35">
      <c r="A27" s="103" t="s">
        <v>851</v>
      </c>
      <c r="B27" s="104"/>
      <c r="C27" s="87">
        <v>4626</v>
      </c>
      <c r="D27" s="87">
        <v>4845</v>
      </c>
      <c r="E27" s="87">
        <v>4683</v>
      </c>
      <c r="F27" s="87">
        <v>4896</v>
      </c>
      <c r="G27" s="87">
        <v>3718</v>
      </c>
      <c r="H27" s="87">
        <v>6662</v>
      </c>
      <c r="I27" s="87">
        <v>5281</v>
      </c>
      <c r="J27" s="87">
        <v>5904</v>
      </c>
      <c r="K27" s="87">
        <v>5050</v>
      </c>
      <c r="L27" s="87">
        <v>5679</v>
      </c>
      <c r="M27" s="87">
        <v>5761</v>
      </c>
      <c r="N27" s="87">
        <v>4259</v>
      </c>
      <c r="O27" s="88">
        <f t="shared" si="9"/>
        <v>61364</v>
      </c>
      <c r="P27" s="88">
        <f t="shared" si="10"/>
        <v>5113.666666666667</v>
      </c>
    </row>
    <row r="28" spans="1:16" x14ac:dyDescent="0.35">
      <c r="A28" s="103" t="s">
        <v>852</v>
      </c>
      <c r="B28" s="104"/>
      <c r="C28" s="87">
        <v>2763</v>
      </c>
      <c r="D28" s="87">
        <v>1</v>
      </c>
      <c r="E28" s="87">
        <v>0</v>
      </c>
      <c r="F28" s="87">
        <v>1753</v>
      </c>
      <c r="G28" s="87">
        <v>1961</v>
      </c>
      <c r="H28" s="87">
        <v>2002</v>
      </c>
      <c r="I28" s="87">
        <v>1663</v>
      </c>
      <c r="J28" s="87">
        <v>1718</v>
      </c>
      <c r="K28" s="87">
        <v>1443</v>
      </c>
      <c r="L28" s="87">
        <v>1326</v>
      </c>
      <c r="M28" s="87">
        <v>1412</v>
      </c>
      <c r="N28" s="87">
        <v>0</v>
      </c>
      <c r="O28" s="88">
        <f t="shared" si="9"/>
        <v>16042</v>
      </c>
      <c r="P28" s="88">
        <f t="shared" si="10"/>
        <v>1336.8333333333333</v>
      </c>
    </row>
    <row r="29" spans="1:16" x14ac:dyDescent="0.35">
      <c r="A29" s="103" t="s">
        <v>853</v>
      </c>
      <c r="B29" s="104"/>
      <c r="C29" s="87">
        <v>0</v>
      </c>
      <c r="D29" s="87">
        <v>0</v>
      </c>
      <c r="E29" s="87">
        <v>0</v>
      </c>
      <c r="F29" s="87">
        <v>0</v>
      </c>
      <c r="G29" s="87"/>
      <c r="H29" s="87">
        <v>0</v>
      </c>
      <c r="I29" s="87"/>
      <c r="J29" s="87"/>
      <c r="K29" s="87">
        <v>0</v>
      </c>
      <c r="L29" s="87">
        <v>0</v>
      </c>
      <c r="M29" s="87">
        <v>0</v>
      </c>
      <c r="N29" s="87">
        <v>0</v>
      </c>
      <c r="O29" s="88">
        <f t="shared" si="9"/>
        <v>0</v>
      </c>
      <c r="P29" s="88">
        <f t="shared" si="10"/>
        <v>0</v>
      </c>
    </row>
    <row r="30" spans="1:16" x14ac:dyDescent="0.35">
      <c r="A30" s="105" t="s">
        <v>854</v>
      </c>
      <c r="B30" s="105"/>
      <c r="C30" s="87">
        <v>855</v>
      </c>
      <c r="D30" s="87">
        <v>2971</v>
      </c>
      <c r="E30" s="87">
        <v>760</v>
      </c>
      <c r="F30" s="87">
        <v>540</v>
      </c>
      <c r="G30" s="87"/>
      <c r="H30" s="87">
        <v>220</v>
      </c>
      <c r="I30" s="87">
        <v>100</v>
      </c>
      <c r="J30" s="87">
        <v>460</v>
      </c>
      <c r="K30" s="87">
        <v>260</v>
      </c>
      <c r="L30" s="87">
        <v>540</v>
      </c>
      <c r="M30" s="87">
        <v>280</v>
      </c>
      <c r="N30" s="87">
        <v>900</v>
      </c>
      <c r="O30" s="93">
        <f t="shared" si="9"/>
        <v>7886</v>
      </c>
      <c r="P30" s="88">
        <f t="shared" si="10"/>
        <v>657.16666666666663</v>
      </c>
    </row>
    <row r="31" spans="1:16" x14ac:dyDescent="0.35">
      <c r="A31" s="106" t="s">
        <v>855</v>
      </c>
      <c r="B31" s="106"/>
      <c r="C31" s="89">
        <f t="shared" ref="C31:N31" si="11">SUM(C25:C30)</f>
        <v>35200</v>
      </c>
      <c r="D31" s="89">
        <f t="shared" si="11"/>
        <v>39556</v>
      </c>
      <c r="E31" s="89">
        <f t="shared" si="11"/>
        <v>32817</v>
      </c>
      <c r="F31" s="89">
        <f t="shared" si="11"/>
        <v>34835</v>
      </c>
      <c r="G31" s="89">
        <f t="shared" si="11"/>
        <v>35527</v>
      </c>
      <c r="H31" s="89">
        <f t="shared" si="11"/>
        <v>38421</v>
      </c>
      <c r="I31" s="89">
        <f t="shared" si="11"/>
        <v>37071</v>
      </c>
      <c r="J31" s="89">
        <f t="shared" si="11"/>
        <v>37302</v>
      </c>
      <c r="K31" s="89">
        <f t="shared" si="11"/>
        <v>41798.5</v>
      </c>
      <c r="L31" s="89">
        <f t="shared" si="11"/>
        <v>45782.5</v>
      </c>
      <c r="M31" s="89">
        <f t="shared" si="11"/>
        <v>36912</v>
      </c>
      <c r="N31" s="89">
        <f t="shared" si="11"/>
        <v>23288</v>
      </c>
      <c r="O31" s="89">
        <f t="shared" si="9"/>
        <v>438510</v>
      </c>
      <c r="P31" s="89">
        <f>O31/12</f>
        <v>36542.5</v>
      </c>
    </row>
    <row r="32" spans="1:16" x14ac:dyDescent="0.35">
      <c r="A32" s="107" t="s">
        <v>856</v>
      </c>
      <c r="B32" s="107"/>
      <c r="C32" s="90">
        <f t="shared" ref="C32:F32" si="12">(C26+C27+C28+C29+C30)/C31</f>
        <v>0.50400568181818184</v>
      </c>
      <c r="D32" s="90">
        <f t="shared" si="12"/>
        <v>0.51349984831631101</v>
      </c>
      <c r="E32" s="90">
        <f t="shared" si="12"/>
        <v>0.45738489197671939</v>
      </c>
      <c r="F32" s="90">
        <f t="shared" si="12"/>
        <v>0.45135639443088849</v>
      </c>
      <c r="G32" s="90">
        <f>(G26+G27+G28+G29+G30)/G31</f>
        <v>0.5116390351000647</v>
      </c>
      <c r="H32" s="90">
        <f t="shared" ref="H32:P32" si="13">(H26+H27+H28+H29+H30)/H31</f>
        <v>0.57892819031258946</v>
      </c>
      <c r="I32" s="90">
        <f t="shared" si="13"/>
        <v>0.56375603571524913</v>
      </c>
      <c r="J32" s="90">
        <f t="shared" si="13"/>
        <v>0.56246313870569942</v>
      </c>
      <c r="K32" s="90">
        <f t="shared" si="13"/>
        <v>0.53768675909422592</v>
      </c>
      <c r="L32" s="90">
        <f t="shared" si="13"/>
        <v>0.51140719707311744</v>
      </c>
      <c r="M32" s="90">
        <f t="shared" si="13"/>
        <v>0.49934980494148246</v>
      </c>
      <c r="N32" s="90">
        <f t="shared" si="13"/>
        <v>0.53199072483682586</v>
      </c>
      <c r="O32" s="90">
        <f t="shared" si="13"/>
        <v>0.51947504047798221</v>
      </c>
      <c r="P32" s="90">
        <f t="shared" si="13"/>
        <v>0.51947504047798232</v>
      </c>
    </row>
    <row r="33" spans="1:16" x14ac:dyDescent="0.35">
      <c r="C33" s="94"/>
      <c r="D33" s="94"/>
      <c r="E33" s="94"/>
    </row>
    <row r="34" spans="1:16" ht="15.5" x14ac:dyDescent="0.35">
      <c r="A34" s="108" t="s">
        <v>859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  <c r="P34" s="84"/>
    </row>
    <row r="35" spans="1:16" x14ac:dyDescent="0.35">
      <c r="A35" s="111" t="s">
        <v>834</v>
      </c>
      <c r="B35" s="111"/>
      <c r="C35" s="85" t="s">
        <v>835</v>
      </c>
      <c r="D35" s="85" t="s">
        <v>836</v>
      </c>
      <c r="E35" s="85" t="s">
        <v>837</v>
      </c>
      <c r="F35" s="85" t="s">
        <v>838</v>
      </c>
      <c r="G35" s="84" t="s">
        <v>839</v>
      </c>
      <c r="H35" s="84" t="s">
        <v>840</v>
      </c>
      <c r="I35" s="84" t="s">
        <v>841</v>
      </c>
      <c r="J35" s="84" t="s">
        <v>842</v>
      </c>
      <c r="K35" s="84" t="s">
        <v>843</v>
      </c>
      <c r="L35" s="84" t="s">
        <v>844</v>
      </c>
      <c r="M35" s="84" t="s">
        <v>845</v>
      </c>
      <c r="N35" s="84" t="s">
        <v>846</v>
      </c>
      <c r="O35" s="84" t="s">
        <v>847</v>
      </c>
      <c r="P35" s="84" t="s">
        <v>848</v>
      </c>
    </row>
    <row r="36" spans="1:16" x14ac:dyDescent="0.35">
      <c r="A36" s="103" t="s">
        <v>849</v>
      </c>
      <c r="B36" s="104"/>
      <c r="C36" s="95">
        <v>13193</v>
      </c>
      <c r="D36" s="95">
        <v>12905</v>
      </c>
      <c r="E36" s="95">
        <v>13251</v>
      </c>
      <c r="F36" s="96">
        <v>12684</v>
      </c>
      <c r="G36" s="87">
        <v>19578</v>
      </c>
      <c r="H36" s="87">
        <v>19490</v>
      </c>
      <c r="I36" s="87">
        <v>20386.5</v>
      </c>
      <c r="J36" s="87">
        <v>22910</v>
      </c>
      <c r="K36" s="97">
        <v>22134</v>
      </c>
      <c r="L36" s="97">
        <v>23118</v>
      </c>
      <c r="M36" s="97">
        <v>21784.5</v>
      </c>
      <c r="N36" s="97">
        <v>15211.5</v>
      </c>
      <c r="O36" s="88">
        <f>SUM(C36:N36)</f>
        <v>216645.5</v>
      </c>
      <c r="P36" s="88">
        <f>O36/12</f>
        <v>18053.791666666668</v>
      </c>
    </row>
    <row r="37" spans="1:16" x14ac:dyDescent="0.35">
      <c r="A37" s="103" t="s">
        <v>850</v>
      </c>
      <c r="B37" s="104"/>
      <c r="C37" s="95">
        <v>9972</v>
      </c>
      <c r="D37" s="95">
        <v>11924</v>
      </c>
      <c r="E37" s="95">
        <v>11798</v>
      </c>
      <c r="F37" s="95">
        <v>10684</v>
      </c>
      <c r="G37" s="87">
        <v>10178.799999999999</v>
      </c>
      <c r="H37" s="87">
        <v>8813.2999999999993</v>
      </c>
      <c r="I37" s="87">
        <v>11058.5</v>
      </c>
      <c r="J37" s="87">
        <v>9871</v>
      </c>
      <c r="K37" s="87">
        <v>13136</v>
      </c>
      <c r="L37" s="87">
        <v>13642</v>
      </c>
      <c r="M37" s="87">
        <v>12054.5</v>
      </c>
      <c r="N37" s="87">
        <v>9124.5</v>
      </c>
      <c r="O37" s="88">
        <f t="shared" ref="O37:O41" si="14">SUM(C37:N37)</f>
        <v>132256.6</v>
      </c>
      <c r="P37" s="88">
        <f t="shared" ref="P37:P41" si="15">O37/12</f>
        <v>11021.383333333333</v>
      </c>
    </row>
    <row r="38" spans="1:16" x14ac:dyDescent="0.35">
      <c r="A38" s="103" t="s">
        <v>851</v>
      </c>
      <c r="B38" s="104"/>
      <c r="C38" s="95">
        <v>6385</v>
      </c>
      <c r="D38" s="95">
        <v>4907</v>
      </c>
      <c r="E38" s="95">
        <v>4846</v>
      </c>
      <c r="F38" s="95">
        <v>4682</v>
      </c>
      <c r="G38" s="87">
        <v>4635</v>
      </c>
      <c r="H38" s="87">
        <v>4781</v>
      </c>
      <c r="I38" s="87">
        <v>5111</v>
      </c>
      <c r="J38" s="87">
        <v>6155</v>
      </c>
      <c r="K38" s="87">
        <v>5050</v>
      </c>
      <c r="L38" s="87">
        <v>5679</v>
      </c>
      <c r="M38" s="87">
        <v>5761</v>
      </c>
      <c r="N38" s="87">
        <v>4259</v>
      </c>
      <c r="O38" s="88">
        <f t="shared" si="14"/>
        <v>62251</v>
      </c>
      <c r="P38" s="88">
        <f t="shared" si="15"/>
        <v>5187.583333333333</v>
      </c>
    </row>
    <row r="39" spans="1:16" x14ac:dyDescent="0.35">
      <c r="A39" s="103" t="s">
        <v>852</v>
      </c>
      <c r="B39" s="104"/>
      <c r="C39" s="95">
        <v>1443</v>
      </c>
      <c r="D39" s="95">
        <v>1477</v>
      </c>
      <c r="E39" s="95">
        <v>1472</v>
      </c>
      <c r="F39" s="95">
        <v>1521</v>
      </c>
      <c r="G39" s="87">
        <v>2351</v>
      </c>
      <c r="H39" s="87">
        <v>1198</v>
      </c>
      <c r="I39" s="87">
        <v>976</v>
      </c>
      <c r="J39" s="87">
        <v>1750</v>
      </c>
      <c r="K39" s="87">
        <v>2651</v>
      </c>
      <c r="L39" s="87">
        <v>1019</v>
      </c>
      <c r="M39" s="87">
        <v>1664</v>
      </c>
      <c r="N39" s="87">
        <v>1678</v>
      </c>
      <c r="O39" s="88">
        <f t="shared" si="14"/>
        <v>19200</v>
      </c>
      <c r="P39" s="88">
        <f>O39/12</f>
        <v>1600</v>
      </c>
    </row>
    <row r="40" spans="1:16" x14ac:dyDescent="0.35">
      <c r="A40" s="105" t="s">
        <v>854</v>
      </c>
      <c r="B40" s="105"/>
      <c r="C40" s="98">
        <v>2680</v>
      </c>
      <c r="D40" s="98">
        <v>6340</v>
      </c>
      <c r="E40" s="98">
        <v>680</v>
      </c>
      <c r="F40" s="98">
        <v>2400</v>
      </c>
      <c r="G40" s="99">
        <v>540</v>
      </c>
      <c r="H40" s="99">
        <v>2060</v>
      </c>
      <c r="I40" s="99">
        <v>1220</v>
      </c>
      <c r="J40" s="99">
        <v>720</v>
      </c>
      <c r="K40" s="87">
        <v>1400</v>
      </c>
      <c r="L40" s="87">
        <v>960</v>
      </c>
      <c r="M40" s="87">
        <v>1980</v>
      </c>
      <c r="N40" s="87">
        <v>200</v>
      </c>
      <c r="O40" s="93">
        <f t="shared" si="14"/>
        <v>21180</v>
      </c>
      <c r="P40" s="88">
        <f t="shared" si="15"/>
        <v>1765</v>
      </c>
    </row>
    <row r="41" spans="1:16" x14ac:dyDescent="0.35">
      <c r="A41" s="106" t="s">
        <v>855</v>
      </c>
      <c r="B41" s="106"/>
      <c r="C41" s="89">
        <f t="shared" ref="C41:N41" si="16">SUM(C36:C40)</f>
        <v>33673</v>
      </c>
      <c r="D41" s="89">
        <f t="shared" si="16"/>
        <v>37553</v>
      </c>
      <c r="E41" s="89">
        <f t="shared" si="16"/>
        <v>32047</v>
      </c>
      <c r="F41" s="89">
        <f t="shared" si="16"/>
        <v>31971</v>
      </c>
      <c r="G41" s="89">
        <f t="shared" si="16"/>
        <v>37282.800000000003</v>
      </c>
      <c r="H41" s="89">
        <f t="shared" si="16"/>
        <v>36342.300000000003</v>
      </c>
      <c r="I41" s="89">
        <f t="shared" si="16"/>
        <v>38752</v>
      </c>
      <c r="J41" s="89">
        <f t="shared" si="16"/>
        <v>41406</v>
      </c>
      <c r="K41" s="89">
        <f t="shared" si="16"/>
        <v>44371</v>
      </c>
      <c r="L41" s="89">
        <f t="shared" si="16"/>
        <v>44418</v>
      </c>
      <c r="M41" s="89">
        <f t="shared" si="16"/>
        <v>43244</v>
      </c>
      <c r="N41" s="89">
        <f t="shared" si="16"/>
        <v>30473</v>
      </c>
      <c r="O41" s="89">
        <f t="shared" si="14"/>
        <v>451533.1</v>
      </c>
      <c r="P41" s="89">
        <f t="shared" si="15"/>
        <v>37627.758333333331</v>
      </c>
    </row>
    <row r="42" spans="1:16" s="35" customFormat="1" x14ac:dyDescent="0.35">
      <c r="A42" s="107" t="s">
        <v>856</v>
      </c>
      <c r="B42" s="107"/>
      <c r="C42" s="90">
        <f t="shared" ref="C42:N42" si="17">(C37+C38+C39+C40)/C41</f>
        <v>0.60820241736702996</v>
      </c>
      <c r="D42" s="90">
        <f t="shared" si="17"/>
        <v>0.65635235533778924</v>
      </c>
      <c r="E42" s="90">
        <f t="shared" si="17"/>
        <v>0.58651355821137707</v>
      </c>
      <c r="F42" s="90">
        <f t="shared" si="17"/>
        <v>0.60326545932251108</v>
      </c>
      <c r="G42" s="90">
        <f t="shared" si="17"/>
        <v>0.47487849625028156</v>
      </c>
      <c r="H42" s="90">
        <f t="shared" si="17"/>
        <v>0.46371033203732281</v>
      </c>
      <c r="I42" s="90">
        <f t="shared" si="17"/>
        <v>0.47392392650701898</v>
      </c>
      <c r="J42" s="90">
        <f t="shared" si="17"/>
        <v>0.44669854610442933</v>
      </c>
      <c r="K42" s="90">
        <f t="shared" si="17"/>
        <v>0.50116066800387638</v>
      </c>
      <c r="L42" s="90">
        <f t="shared" si="17"/>
        <v>0.4795353235174929</v>
      </c>
      <c r="M42" s="90">
        <f t="shared" si="17"/>
        <v>0.49624225326056792</v>
      </c>
      <c r="N42" s="90">
        <f t="shared" si="17"/>
        <v>0.500820398385456</v>
      </c>
      <c r="O42" s="90">
        <f>(O37+O38+O39+O40)/O41</f>
        <v>0.52020018023041947</v>
      </c>
      <c r="P42" s="90">
        <f>(P37+P38+P39+P40)/P41</f>
        <v>0.52020018023041947</v>
      </c>
    </row>
    <row r="44" spans="1:16" ht="15.5" x14ac:dyDescent="0.35">
      <c r="A44" s="108" t="s">
        <v>860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  <c r="P44" s="84"/>
    </row>
    <row r="45" spans="1:16" x14ac:dyDescent="0.35">
      <c r="A45" s="111" t="s">
        <v>834</v>
      </c>
      <c r="B45" s="111"/>
      <c r="C45" s="85" t="s">
        <v>835</v>
      </c>
      <c r="D45" s="85" t="s">
        <v>836</v>
      </c>
      <c r="E45" s="85" t="s">
        <v>837</v>
      </c>
      <c r="F45" s="85" t="s">
        <v>838</v>
      </c>
      <c r="G45" s="84" t="s">
        <v>839</v>
      </c>
      <c r="H45" s="84" t="s">
        <v>840</v>
      </c>
      <c r="I45" s="84" t="s">
        <v>841</v>
      </c>
      <c r="J45" s="84" t="s">
        <v>842</v>
      </c>
      <c r="K45" s="84" t="s">
        <v>843</v>
      </c>
      <c r="L45" s="84" t="s">
        <v>844</v>
      </c>
      <c r="M45" s="84" t="s">
        <v>845</v>
      </c>
      <c r="N45" s="84" t="s">
        <v>846</v>
      </c>
      <c r="O45" s="84" t="s">
        <v>847</v>
      </c>
      <c r="P45" s="84" t="s">
        <v>848</v>
      </c>
    </row>
    <row r="46" spans="1:16" x14ac:dyDescent="0.35">
      <c r="A46" s="103" t="s">
        <v>849</v>
      </c>
      <c r="B46" s="104"/>
      <c r="C46" s="100">
        <v>18697</v>
      </c>
      <c r="D46" s="100">
        <v>20676</v>
      </c>
      <c r="E46" s="100">
        <v>13049</v>
      </c>
      <c r="F46" s="100">
        <v>2383</v>
      </c>
      <c r="G46" s="101">
        <v>4336</v>
      </c>
      <c r="H46" s="101">
        <v>4935</v>
      </c>
      <c r="I46" s="101">
        <v>9370.5</v>
      </c>
      <c r="J46" s="101">
        <v>5424</v>
      </c>
      <c r="K46" s="101">
        <v>10237</v>
      </c>
      <c r="L46" s="101">
        <v>8544</v>
      </c>
      <c r="M46" s="101">
        <v>5854</v>
      </c>
      <c r="N46" s="97">
        <v>9156</v>
      </c>
      <c r="O46" s="89">
        <f t="shared" ref="O46:O51" si="18">SUM(C46:N46)</f>
        <v>112661.5</v>
      </c>
      <c r="P46" s="88">
        <f>O46/12</f>
        <v>9388.4583333333339</v>
      </c>
    </row>
    <row r="47" spans="1:16" x14ac:dyDescent="0.35">
      <c r="A47" s="103" t="s">
        <v>850</v>
      </c>
      <c r="B47" s="104"/>
      <c r="C47" s="100">
        <v>12997</v>
      </c>
      <c r="D47" s="100">
        <v>12723</v>
      </c>
      <c r="E47" s="100">
        <v>6399.5</v>
      </c>
      <c r="F47" s="100">
        <v>623.5</v>
      </c>
      <c r="G47" s="101">
        <v>430</v>
      </c>
      <c r="H47" s="101">
        <v>1506</v>
      </c>
      <c r="I47" s="101">
        <v>7568</v>
      </c>
      <c r="J47" s="101">
        <v>4448</v>
      </c>
      <c r="K47" s="101">
        <v>9897</v>
      </c>
      <c r="L47" s="101">
        <v>8035</v>
      </c>
      <c r="M47" s="101">
        <v>8631</v>
      </c>
      <c r="N47" s="87">
        <v>5198</v>
      </c>
      <c r="O47" s="89">
        <f t="shared" si="18"/>
        <v>78456</v>
      </c>
      <c r="P47" s="88">
        <f t="shared" ref="P47:P52" si="19">O47/12</f>
        <v>6538</v>
      </c>
    </row>
    <row r="48" spans="1:16" x14ac:dyDescent="0.35">
      <c r="A48" s="103" t="s">
        <v>851</v>
      </c>
      <c r="B48" s="104"/>
      <c r="C48" s="95">
        <v>5321</v>
      </c>
      <c r="D48" s="95">
        <v>4151</v>
      </c>
      <c r="E48" s="95">
        <v>948</v>
      </c>
      <c r="F48" s="95">
        <v>0</v>
      </c>
      <c r="G48" s="87">
        <v>0</v>
      </c>
      <c r="H48" s="87">
        <v>0</v>
      </c>
      <c r="I48" s="87">
        <v>336</v>
      </c>
      <c r="J48" s="87">
        <v>0</v>
      </c>
      <c r="K48" s="87">
        <v>0</v>
      </c>
      <c r="L48" s="87">
        <v>2884</v>
      </c>
      <c r="M48" s="87"/>
      <c r="N48" s="87"/>
      <c r="O48" s="89">
        <f t="shared" si="18"/>
        <v>13640</v>
      </c>
      <c r="P48" s="88">
        <f t="shared" si="19"/>
        <v>1136.6666666666667</v>
      </c>
    </row>
    <row r="49" spans="1:16" x14ac:dyDescent="0.35">
      <c r="A49" s="103" t="s">
        <v>852</v>
      </c>
      <c r="B49" s="104"/>
      <c r="C49" s="100">
        <v>3693</v>
      </c>
      <c r="D49" s="100">
        <v>1403</v>
      </c>
      <c r="E49" s="100">
        <v>949</v>
      </c>
      <c r="F49" s="100">
        <v>3387</v>
      </c>
      <c r="G49" s="101">
        <v>3387</v>
      </c>
      <c r="H49" s="101">
        <v>3387</v>
      </c>
      <c r="I49" s="101">
        <v>3410</v>
      </c>
      <c r="J49" s="101">
        <v>1699</v>
      </c>
      <c r="K49" s="101">
        <v>4047</v>
      </c>
      <c r="L49" s="101">
        <v>1535</v>
      </c>
      <c r="M49" s="101">
        <v>2167</v>
      </c>
      <c r="N49" s="87">
        <v>3411</v>
      </c>
      <c r="O49" s="89">
        <f t="shared" si="18"/>
        <v>32475</v>
      </c>
      <c r="P49" s="88">
        <f t="shared" si="19"/>
        <v>2706.25</v>
      </c>
    </row>
    <row r="50" spans="1:16" x14ac:dyDescent="0.35">
      <c r="A50" s="103" t="s">
        <v>853</v>
      </c>
      <c r="B50" s="104"/>
      <c r="C50" s="102">
        <v>28</v>
      </c>
      <c r="D50" s="102">
        <v>0</v>
      </c>
      <c r="E50" s="102">
        <v>26</v>
      </c>
      <c r="F50" s="102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87">
        <v>0</v>
      </c>
      <c r="O50" s="89">
        <f t="shared" si="18"/>
        <v>54</v>
      </c>
      <c r="P50" s="88">
        <f t="shared" si="19"/>
        <v>4.5</v>
      </c>
    </row>
    <row r="51" spans="1:16" x14ac:dyDescent="0.35">
      <c r="A51" s="105" t="s">
        <v>854</v>
      </c>
      <c r="B51" s="105"/>
      <c r="C51" s="102">
        <v>1015</v>
      </c>
      <c r="D51" s="102">
        <v>5000</v>
      </c>
      <c r="E51" s="102">
        <v>500</v>
      </c>
      <c r="F51" s="102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500</v>
      </c>
      <c r="L51" s="101">
        <v>0</v>
      </c>
      <c r="M51" s="101">
        <v>2620</v>
      </c>
      <c r="N51" s="87">
        <v>250</v>
      </c>
      <c r="O51" s="89">
        <f t="shared" si="18"/>
        <v>9885</v>
      </c>
      <c r="P51" s="88">
        <f t="shared" si="19"/>
        <v>823.75</v>
      </c>
    </row>
    <row r="52" spans="1:16" x14ac:dyDescent="0.35">
      <c r="A52" s="106" t="s">
        <v>855</v>
      </c>
      <c r="B52" s="106"/>
      <c r="C52" s="89">
        <f t="shared" ref="C52:F52" si="20">SUM(C46:C51)</f>
        <v>41751</v>
      </c>
      <c r="D52" s="89">
        <f t="shared" si="20"/>
        <v>43953</v>
      </c>
      <c r="E52" s="89">
        <f t="shared" si="20"/>
        <v>21871.5</v>
      </c>
      <c r="F52" s="89">
        <f t="shared" si="20"/>
        <v>6393.5</v>
      </c>
      <c r="G52" s="89">
        <f>SUM(G46:G51)</f>
        <v>8153</v>
      </c>
      <c r="H52" s="89">
        <f t="shared" ref="H52:N52" si="21">SUM(H46:H51)</f>
        <v>9828</v>
      </c>
      <c r="I52" s="89">
        <f t="shared" si="21"/>
        <v>20684.5</v>
      </c>
      <c r="J52" s="89">
        <f t="shared" si="21"/>
        <v>11571</v>
      </c>
      <c r="K52" s="89">
        <f t="shared" si="21"/>
        <v>24681</v>
      </c>
      <c r="L52" s="89">
        <f t="shared" si="21"/>
        <v>20998</v>
      </c>
      <c r="M52" s="89">
        <f t="shared" si="21"/>
        <v>19272</v>
      </c>
      <c r="N52" s="89">
        <f t="shared" si="21"/>
        <v>18015</v>
      </c>
      <c r="O52" s="89">
        <f t="shared" ref="O52" si="22">SUM(C52:N52)</f>
        <v>247171.5</v>
      </c>
      <c r="P52" s="89">
        <f t="shared" si="19"/>
        <v>20597.625</v>
      </c>
    </row>
    <row r="53" spans="1:16" x14ac:dyDescent="0.35">
      <c r="A53" s="107" t="s">
        <v>856</v>
      </c>
      <c r="B53" s="107"/>
      <c r="C53" s="90">
        <f t="shared" ref="C53:F53" si="23">(C47+C48+C49+C50+C51)/C52</f>
        <v>0.55217839093674403</v>
      </c>
      <c r="D53" s="90">
        <f t="shared" si="23"/>
        <v>0.52958842399836192</v>
      </c>
      <c r="E53" s="90">
        <f t="shared" si="23"/>
        <v>0.40337882632649796</v>
      </c>
      <c r="F53" s="90">
        <f t="shared" si="23"/>
        <v>0.62727770391804172</v>
      </c>
      <c r="G53" s="90">
        <f>(G47+G48+G49+G50+G51)/G52</f>
        <v>0.46817122531583466</v>
      </c>
      <c r="H53" s="90">
        <f t="shared" ref="H53:O53" si="24">(H47+H48+H49+H50+H51)/H52</f>
        <v>0.49786324786324787</v>
      </c>
      <c r="I53" s="90">
        <f t="shared" si="24"/>
        <v>0.54697962242258691</v>
      </c>
      <c r="J53" s="90">
        <f t="shared" si="24"/>
        <v>0.53124189784806841</v>
      </c>
      <c r="K53" s="90">
        <f t="shared" si="24"/>
        <v>0.58522750293748227</v>
      </c>
      <c r="L53" s="90">
        <f>(L47+L48+L49+L50+L51)/L52</f>
        <v>0.59310410515287171</v>
      </c>
      <c r="M53" s="90">
        <f t="shared" si="24"/>
        <v>0.69624325446243251</v>
      </c>
      <c r="N53" s="90">
        <f t="shared" si="24"/>
        <v>0.49175686927560364</v>
      </c>
      <c r="O53" s="90">
        <f t="shared" si="24"/>
        <v>0.54419704537133129</v>
      </c>
      <c r="P53" s="90">
        <f>(P47+P48+P49+P50+P51)/P52</f>
        <v>0.54419704537133129</v>
      </c>
    </row>
    <row r="54" spans="1:16" x14ac:dyDescent="0.35">
      <c r="M54" t="s">
        <v>861</v>
      </c>
    </row>
  </sheetData>
  <mergeCells count="48">
    <mergeCell ref="A14:B14"/>
    <mergeCell ref="A2:O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3:O13"/>
    <mergeCell ref="A27:B27"/>
    <mergeCell ref="A15:B15"/>
    <mergeCell ref="A16:B16"/>
    <mergeCell ref="A17:B17"/>
    <mergeCell ref="A18:B18"/>
    <mergeCell ref="A19:B19"/>
    <mergeCell ref="A20:B20"/>
    <mergeCell ref="A21:B21"/>
    <mergeCell ref="A23:O23"/>
    <mergeCell ref="A24:B24"/>
    <mergeCell ref="A25:B25"/>
    <mergeCell ref="A26:B26"/>
    <mergeCell ref="A40:B40"/>
    <mergeCell ref="A28:B28"/>
    <mergeCell ref="A29:B29"/>
    <mergeCell ref="A30:B30"/>
    <mergeCell ref="A31:B31"/>
    <mergeCell ref="A32:B32"/>
    <mergeCell ref="A34:O34"/>
    <mergeCell ref="A35:B35"/>
    <mergeCell ref="A36:B36"/>
    <mergeCell ref="A37:B37"/>
    <mergeCell ref="A38:B38"/>
    <mergeCell ref="A39:B39"/>
    <mergeCell ref="A53:B53"/>
    <mergeCell ref="A41:B41"/>
    <mergeCell ref="A42:B42"/>
    <mergeCell ref="A44:O44"/>
    <mergeCell ref="A45:B45"/>
    <mergeCell ref="A46:B46"/>
    <mergeCell ref="A47:B47"/>
    <mergeCell ref="A48:B48"/>
    <mergeCell ref="A49:B49"/>
    <mergeCell ref="A50:B50"/>
    <mergeCell ref="A51:B51"/>
    <mergeCell ref="A52:B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5" sqref="B15"/>
    </sheetView>
  </sheetViews>
  <sheetFormatPr defaultRowHeight="14.5" x14ac:dyDescent="0.35"/>
  <cols>
    <col min="1" max="1" width="12.7265625" customWidth="1"/>
    <col min="2" max="2" width="17" customWidth="1"/>
  </cols>
  <sheetData>
    <row r="1" spans="1:3" s="46" customFormat="1" ht="23.25" customHeight="1" x14ac:dyDescent="0.35">
      <c r="A1" s="81" t="s">
        <v>832</v>
      </c>
      <c r="B1" s="82"/>
      <c r="C1" s="82"/>
    </row>
    <row r="2" spans="1:3" x14ac:dyDescent="0.35">
      <c r="A2" s="78"/>
      <c r="B2" s="78"/>
      <c r="C2" s="78"/>
    </row>
    <row r="3" spans="1:3" ht="15.5" x14ac:dyDescent="0.35">
      <c r="A3" s="83" t="s">
        <v>831</v>
      </c>
      <c r="B3" s="83" t="s">
        <v>688</v>
      </c>
      <c r="C3" s="78"/>
    </row>
    <row r="4" spans="1:3" ht="15.5" x14ac:dyDescent="0.35">
      <c r="A4" s="80" t="s">
        <v>830</v>
      </c>
      <c r="B4" s="79">
        <v>19100</v>
      </c>
      <c r="C4" s="78"/>
    </row>
    <row r="5" spans="1:3" ht="15.5" x14ac:dyDescent="0.35">
      <c r="A5" s="80" t="s">
        <v>829</v>
      </c>
      <c r="B5" s="79">
        <v>92500</v>
      </c>
      <c r="C5" s="78"/>
    </row>
    <row r="6" spans="1:3" ht="15.5" x14ac:dyDescent="0.35">
      <c r="A6" s="80" t="s">
        <v>828</v>
      </c>
      <c r="B6" s="79">
        <v>89500</v>
      </c>
      <c r="C6" s="78"/>
    </row>
    <row r="7" spans="1:3" ht="15.5" x14ac:dyDescent="0.35">
      <c r="A7" s="80" t="s">
        <v>827</v>
      </c>
      <c r="B7" s="79">
        <v>39000</v>
      </c>
      <c r="C7" s="78"/>
    </row>
    <row r="8" spans="1:3" ht="15.5" x14ac:dyDescent="0.35">
      <c r="A8" s="80" t="s">
        <v>826</v>
      </c>
      <c r="B8" s="79">
        <v>32500</v>
      </c>
      <c r="C8" s="78"/>
    </row>
  </sheetData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46" workbookViewId="0">
      <selection activeCell="F59" sqref="F59"/>
    </sheetView>
  </sheetViews>
  <sheetFormatPr defaultRowHeight="14.5" x14ac:dyDescent="0.35"/>
  <cols>
    <col min="1" max="1" width="32.453125" bestFit="1" customWidth="1"/>
    <col min="2" max="2" width="39.54296875" bestFit="1" customWidth="1"/>
    <col min="3" max="3" width="40.1796875" customWidth="1"/>
    <col min="4" max="4" width="21.81640625" style="2" customWidth="1"/>
    <col min="5" max="5" width="9.1796875" style="4"/>
    <col min="6" max="6" width="18" style="2" customWidth="1"/>
    <col min="7" max="7" width="9.1796875" style="6"/>
    <col min="8" max="8" width="9.1796875" style="2"/>
  </cols>
  <sheetData>
    <row r="1" spans="1:6" s="1" customFormat="1" ht="26" x14ac:dyDescent="0.6">
      <c r="A1" s="8" t="s">
        <v>142</v>
      </c>
      <c r="D1" s="3"/>
      <c r="E1" s="5"/>
      <c r="F1" s="3"/>
    </row>
    <row r="2" spans="1:6" s="1" customFormat="1" ht="26" x14ac:dyDescent="0.6">
      <c r="A2" s="8"/>
      <c r="D2" s="3"/>
      <c r="E2" s="5"/>
      <c r="F2" s="3"/>
    </row>
    <row r="3" spans="1:6" s="1" customFormat="1" ht="21" x14ac:dyDescent="0.5">
      <c r="A3" s="12" t="s">
        <v>12</v>
      </c>
      <c r="B3" s="12" t="s">
        <v>92</v>
      </c>
      <c r="C3" s="12" t="s">
        <v>93</v>
      </c>
      <c r="D3" s="13" t="s">
        <v>95</v>
      </c>
      <c r="E3" s="14" t="s">
        <v>13</v>
      </c>
      <c r="F3" s="13" t="s">
        <v>94</v>
      </c>
    </row>
    <row r="4" spans="1:6" x14ac:dyDescent="0.35">
      <c r="A4" t="s">
        <v>0</v>
      </c>
      <c r="B4" t="s">
        <v>1</v>
      </c>
      <c r="C4" t="s">
        <v>2</v>
      </c>
      <c r="D4" s="2">
        <v>175</v>
      </c>
      <c r="E4" s="4">
        <v>0.23</v>
      </c>
      <c r="F4" s="2">
        <v>215</v>
      </c>
    </row>
    <row r="5" spans="1:6" x14ac:dyDescent="0.35">
      <c r="A5" t="s">
        <v>80</v>
      </c>
      <c r="B5" t="s">
        <v>42</v>
      </c>
      <c r="C5" t="s">
        <v>43</v>
      </c>
      <c r="D5" s="2">
        <v>590</v>
      </c>
      <c r="E5" s="4">
        <v>0.23</v>
      </c>
      <c r="F5" s="2">
        <v>725.7</v>
      </c>
    </row>
    <row r="6" spans="1:6" x14ac:dyDescent="0.35">
      <c r="A6" t="s">
        <v>5</v>
      </c>
      <c r="B6" t="s">
        <v>6</v>
      </c>
      <c r="C6" t="s">
        <v>3</v>
      </c>
      <c r="D6" s="2">
        <v>45</v>
      </c>
      <c r="E6" s="4">
        <v>0.23</v>
      </c>
      <c r="F6" s="2">
        <v>68</v>
      </c>
    </row>
    <row r="7" spans="1:6" x14ac:dyDescent="0.35">
      <c r="A7" t="s">
        <v>7</v>
      </c>
      <c r="B7" t="s">
        <v>54</v>
      </c>
      <c r="C7" t="s">
        <v>55</v>
      </c>
      <c r="D7" s="2">
        <v>310</v>
      </c>
      <c r="E7" s="4">
        <v>0.13500000000000001</v>
      </c>
      <c r="F7" s="2">
        <v>351.85</v>
      </c>
    </row>
    <row r="8" spans="1:6" x14ac:dyDescent="0.35">
      <c r="A8" t="s">
        <v>7</v>
      </c>
      <c r="B8" t="s">
        <v>8</v>
      </c>
      <c r="C8" t="s">
        <v>4</v>
      </c>
      <c r="D8" s="2">
        <v>25</v>
      </c>
      <c r="E8" s="4">
        <v>0.23</v>
      </c>
      <c r="F8" s="2">
        <v>30.75</v>
      </c>
    </row>
    <row r="9" spans="1:6" x14ac:dyDescent="0.35">
      <c r="A9" t="s">
        <v>7</v>
      </c>
      <c r="B9" t="s">
        <v>56</v>
      </c>
      <c r="C9" t="s">
        <v>26</v>
      </c>
      <c r="D9" s="2">
        <v>178</v>
      </c>
      <c r="E9" s="4">
        <v>0.23</v>
      </c>
      <c r="F9" s="2">
        <v>218.94</v>
      </c>
    </row>
    <row r="10" spans="1:6" x14ac:dyDescent="0.35">
      <c r="A10" t="s">
        <v>16</v>
      </c>
      <c r="B10" t="s">
        <v>15</v>
      </c>
      <c r="C10" t="s">
        <v>90</v>
      </c>
      <c r="D10" s="2">
        <v>85</v>
      </c>
      <c r="E10" s="4">
        <v>0.23</v>
      </c>
      <c r="F10" s="2">
        <v>104.55</v>
      </c>
    </row>
    <row r="11" spans="1:6" x14ac:dyDescent="0.35">
      <c r="A11" t="s">
        <v>96</v>
      </c>
      <c r="B11" t="s">
        <v>17</v>
      </c>
      <c r="C11" t="s">
        <v>71</v>
      </c>
      <c r="D11" s="2">
        <v>180</v>
      </c>
      <c r="E11" s="4">
        <v>0.23</v>
      </c>
      <c r="F11" s="2">
        <v>221.4</v>
      </c>
    </row>
    <row r="12" spans="1:6" x14ac:dyDescent="0.35">
      <c r="A12" t="s">
        <v>44</v>
      </c>
      <c r="B12" t="s">
        <v>9</v>
      </c>
      <c r="C12" t="s">
        <v>89</v>
      </c>
      <c r="D12" s="2">
        <v>750</v>
      </c>
      <c r="E12" s="4">
        <v>0.23</v>
      </c>
      <c r="F12" s="2">
        <v>922.5</v>
      </c>
    </row>
    <row r="13" spans="1:6" x14ac:dyDescent="0.35">
      <c r="A13" t="s">
        <v>18</v>
      </c>
      <c r="B13" t="s">
        <v>19</v>
      </c>
      <c r="C13" t="s">
        <v>20</v>
      </c>
      <c r="D13" s="2">
        <v>89</v>
      </c>
      <c r="E13" s="4">
        <v>0.23</v>
      </c>
      <c r="F13" s="2">
        <v>109.47</v>
      </c>
    </row>
    <row r="14" spans="1:6" x14ac:dyDescent="0.35">
      <c r="A14" t="s">
        <v>21</v>
      </c>
      <c r="B14" t="s">
        <v>45</v>
      </c>
      <c r="C14" t="s">
        <v>23</v>
      </c>
      <c r="D14" s="2">
        <v>170</v>
      </c>
      <c r="E14" s="4">
        <v>0.23</v>
      </c>
      <c r="F14" s="2">
        <v>209.1</v>
      </c>
    </row>
    <row r="15" spans="1:6" x14ac:dyDescent="0.35">
      <c r="A15" t="s">
        <v>22</v>
      </c>
      <c r="B15" t="s">
        <v>45</v>
      </c>
      <c r="C15" t="s">
        <v>23</v>
      </c>
      <c r="D15" s="2">
        <v>170</v>
      </c>
      <c r="E15" s="4">
        <v>0.23</v>
      </c>
      <c r="F15" s="2">
        <v>209.1</v>
      </c>
    </row>
    <row r="16" spans="1:6" x14ac:dyDescent="0.35">
      <c r="A16" t="s">
        <v>25</v>
      </c>
      <c r="B16" t="s">
        <v>24</v>
      </c>
      <c r="C16" t="s">
        <v>26</v>
      </c>
      <c r="D16" s="2">
        <v>1335</v>
      </c>
      <c r="E16" s="4">
        <v>0.23</v>
      </c>
      <c r="F16" s="2">
        <v>1642.05</v>
      </c>
    </row>
    <row r="17" spans="1:6" x14ac:dyDescent="0.35">
      <c r="A17" t="s">
        <v>28</v>
      </c>
      <c r="B17" t="s">
        <v>27</v>
      </c>
      <c r="C17" t="s">
        <v>53</v>
      </c>
      <c r="D17" s="2">
        <v>28</v>
      </c>
      <c r="E17" s="4">
        <v>0.23</v>
      </c>
      <c r="F17" s="2">
        <v>34.44</v>
      </c>
    </row>
    <row r="18" spans="1:6" x14ac:dyDescent="0.35">
      <c r="A18" t="s">
        <v>31</v>
      </c>
      <c r="B18" t="s">
        <v>29</v>
      </c>
      <c r="C18" t="s">
        <v>30</v>
      </c>
      <c r="D18" s="2">
        <v>694</v>
      </c>
      <c r="E18" s="4">
        <v>0.23</v>
      </c>
      <c r="F18" s="2">
        <v>853.62</v>
      </c>
    </row>
    <row r="19" spans="1:6" x14ac:dyDescent="0.35">
      <c r="A19" t="s">
        <v>33</v>
      </c>
      <c r="B19" t="s">
        <v>32</v>
      </c>
      <c r="C19" t="s">
        <v>91</v>
      </c>
      <c r="D19" s="2">
        <v>189</v>
      </c>
      <c r="E19" s="4">
        <v>0.23</v>
      </c>
      <c r="F19" s="2">
        <v>194.67</v>
      </c>
    </row>
    <row r="20" spans="1:6" x14ac:dyDescent="0.35">
      <c r="A20" t="s">
        <v>35</v>
      </c>
      <c r="B20" t="s">
        <v>32</v>
      </c>
      <c r="C20" t="s">
        <v>34</v>
      </c>
      <c r="D20" s="2">
        <v>189</v>
      </c>
      <c r="E20" s="4">
        <v>0.23</v>
      </c>
      <c r="F20" s="2">
        <v>232.47</v>
      </c>
    </row>
    <row r="21" spans="1:6" x14ac:dyDescent="0.35">
      <c r="A21" t="s">
        <v>37</v>
      </c>
      <c r="B21" t="s">
        <v>11</v>
      </c>
      <c r="C21" t="s">
        <v>36</v>
      </c>
      <c r="D21" s="2">
        <v>650</v>
      </c>
      <c r="E21" s="4">
        <v>0.23</v>
      </c>
      <c r="F21" s="2">
        <v>799.5</v>
      </c>
    </row>
    <row r="22" spans="1:6" x14ac:dyDescent="0.35">
      <c r="A22" t="s">
        <v>14</v>
      </c>
      <c r="B22" t="s">
        <v>46</v>
      </c>
      <c r="C22" t="s">
        <v>38</v>
      </c>
      <c r="D22" s="2">
        <v>195</v>
      </c>
      <c r="E22" s="4">
        <v>0.23</v>
      </c>
      <c r="F22" s="2">
        <v>239.85</v>
      </c>
    </row>
    <row r="23" spans="1:6" x14ac:dyDescent="0.35">
      <c r="A23" t="s">
        <v>41</v>
      </c>
      <c r="B23" t="s">
        <v>40</v>
      </c>
      <c r="C23" t="s">
        <v>39</v>
      </c>
      <c r="D23" s="2">
        <v>59</v>
      </c>
      <c r="E23" s="4">
        <v>0.23</v>
      </c>
      <c r="F23" s="2">
        <v>72.569999999999993</v>
      </c>
    </row>
    <row r="24" spans="1:6" x14ac:dyDescent="0.35">
      <c r="A24" t="s">
        <v>10</v>
      </c>
      <c r="B24" t="s">
        <v>49</v>
      </c>
      <c r="C24" t="s">
        <v>48</v>
      </c>
      <c r="D24" s="2">
        <v>150</v>
      </c>
      <c r="E24" s="4">
        <v>0.23</v>
      </c>
      <c r="F24" s="2">
        <v>184.5</v>
      </c>
    </row>
    <row r="25" spans="1:6" x14ac:dyDescent="0.35">
      <c r="A25" t="s">
        <v>51</v>
      </c>
      <c r="B25" t="s">
        <v>52</v>
      </c>
      <c r="C25" t="s">
        <v>20</v>
      </c>
      <c r="D25" s="2">
        <v>180</v>
      </c>
      <c r="E25" s="4">
        <v>0.23</v>
      </c>
      <c r="F25" s="2">
        <v>221.4</v>
      </c>
    </row>
    <row r="26" spans="1:6" x14ac:dyDescent="0.35">
      <c r="A26" t="s">
        <v>57</v>
      </c>
      <c r="B26" t="s">
        <v>58</v>
      </c>
      <c r="C26" t="s">
        <v>20</v>
      </c>
      <c r="D26" s="2">
        <v>250</v>
      </c>
      <c r="E26" s="4">
        <v>0.23</v>
      </c>
      <c r="F26" s="2">
        <v>307.5</v>
      </c>
    </row>
    <row r="27" spans="1:6" x14ac:dyDescent="0.35">
      <c r="A27" t="s">
        <v>59</v>
      </c>
      <c r="B27" t="s">
        <v>60</v>
      </c>
      <c r="C27" t="s">
        <v>20</v>
      </c>
      <c r="D27" s="2">
        <v>750</v>
      </c>
      <c r="E27" s="4">
        <v>0.23</v>
      </c>
      <c r="F27" s="2">
        <v>922.5</v>
      </c>
    </row>
    <row r="28" spans="1:6" x14ac:dyDescent="0.35">
      <c r="A28" t="s">
        <v>61</v>
      </c>
      <c r="B28" t="s">
        <v>62</v>
      </c>
      <c r="C28" t="s">
        <v>26</v>
      </c>
      <c r="D28" s="2">
        <v>89</v>
      </c>
      <c r="E28" s="4">
        <v>0.23</v>
      </c>
      <c r="F28" s="2">
        <v>109.47</v>
      </c>
    </row>
    <row r="29" spans="1:6" x14ac:dyDescent="0.35">
      <c r="A29" t="s">
        <v>64</v>
      </c>
      <c r="B29" t="s">
        <v>65</v>
      </c>
      <c r="C29" t="s">
        <v>20</v>
      </c>
      <c r="D29" s="2">
        <v>85</v>
      </c>
      <c r="E29" s="4">
        <v>0.23</v>
      </c>
      <c r="F29" s="2">
        <v>104.55</v>
      </c>
    </row>
    <row r="30" spans="1:6" x14ac:dyDescent="0.35">
      <c r="A30" t="s">
        <v>66</v>
      </c>
      <c r="B30" t="s">
        <v>72</v>
      </c>
      <c r="C30" t="s">
        <v>26</v>
      </c>
      <c r="D30" s="2">
        <v>356</v>
      </c>
      <c r="E30" s="4">
        <v>0.23</v>
      </c>
      <c r="F30" s="2">
        <v>379</v>
      </c>
    </row>
    <row r="31" spans="1:6" x14ac:dyDescent="0.35">
      <c r="A31" t="s">
        <v>67</v>
      </c>
      <c r="B31" t="s">
        <v>68</v>
      </c>
      <c r="C31" t="s">
        <v>20</v>
      </c>
      <c r="D31" s="2">
        <v>489</v>
      </c>
      <c r="E31" s="4">
        <v>0.23</v>
      </c>
      <c r="F31" s="2">
        <v>604.47</v>
      </c>
    </row>
    <row r="32" spans="1:6" x14ac:dyDescent="0.35">
      <c r="A32" t="s">
        <v>69</v>
      </c>
      <c r="B32" t="s">
        <v>70</v>
      </c>
      <c r="C32" t="s">
        <v>71</v>
      </c>
      <c r="D32" s="2">
        <v>750</v>
      </c>
      <c r="E32" s="4">
        <v>0.13500000000000001</v>
      </c>
      <c r="F32" s="2">
        <v>851.25</v>
      </c>
    </row>
    <row r="33" spans="1:6" x14ac:dyDescent="0.35">
      <c r="A33" t="s">
        <v>73</v>
      </c>
      <c r="B33" t="s">
        <v>74</v>
      </c>
      <c r="C33" t="s">
        <v>20</v>
      </c>
      <c r="D33" s="2">
        <v>295</v>
      </c>
      <c r="E33" s="4">
        <v>0.13500000000000001</v>
      </c>
      <c r="F33" s="2">
        <v>334.83</v>
      </c>
    </row>
    <row r="34" spans="1:6" x14ac:dyDescent="0.35">
      <c r="A34" t="s">
        <v>75</v>
      </c>
      <c r="B34" t="s">
        <v>76</v>
      </c>
      <c r="C34" t="s">
        <v>20</v>
      </c>
      <c r="D34" s="2">
        <v>300</v>
      </c>
      <c r="E34" s="4">
        <v>0.23</v>
      </c>
      <c r="F34" s="2">
        <v>369</v>
      </c>
    </row>
    <row r="35" spans="1:6" x14ac:dyDescent="0.35">
      <c r="A35" t="s">
        <v>77</v>
      </c>
      <c r="B35" t="s">
        <v>52</v>
      </c>
      <c r="C35" t="s">
        <v>20</v>
      </c>
      <c r="D35" s="2">
        <v>180</v>
      </c>
      <c r="E35" s="4">
        <v>0.23</v>
      </c>
      <c r="F35" s="2">
        <v>221.4</v>
      </c>
    </row>
    <row r="36" spans="1:6" x14ac:dyDescent="0.35">
      <c r="A36" t="s">
        <v>78</v>
      </c>
      <c r="B36" t="s">
        <v>17</v>
      </c>
      <c r="C36" t="s">
        <v>71</v>
      </c>
      <c r="D36" s="2">
        <v>180</v>
      </c>
      <c r="E36" s="4">
        <v>0.23</v>
      </c>
      <c r="F36" s="2">
        <v>221.4</v>
      </c>
    </row>
    <row r="37" spans="1:6" x14ac:dyDescent="0.35">
      <c r="A37" t="s">
        <v>47</v>
      </c>
      <c r="B37" t="s">
        <v>17</v>
      </c>
      <c r="C37" t="s">
        <v>71</v>
      </c>
      <c r="D37" s="2">
        <v>180</v>
      </c>
      <c r="E37" s="4">
        <v>0.23</v>
      </c>
      <c r="F37" s="2">
        <v>221.4</v>
      </c>
    </row>
    <row r="38" spans="1:6" x14ac:dyDescent="0.35">
      <c r="A38" t="s">
        <v>63</v>
      </c>
      <c r="B38" t="s">
        <v>79</v>
      </c>
      <c r="C38" t="s">
        <v>71</v>
      </c>
      <c r="D38" s="2">
        <v>675</v>
      </c>
      <c r="E38" s="4">
        <v>0.13500000000000001</v>
      </c>
      <c r="F38" s="2">
        <v>688.5</v>
      </c>
    </row>
    <row r="39" spans="1:6" x14ac:dyDescent="0.35">
      <c r="A39" t="s">
        <v>81</v>
      </c>
      <c r="B39" t="s">
        <v>82</v>
      </c>
      <c r="C39" t="s">
        <v>34</v>
      </c>
      <c r="D39" s="2">
        <v>89</v>
      </c>
      <c r="E39" s="4">
        <v>0.23</v>
      </c>
      <c r="F39" s="2">
        <v>109.47</v>
      </c>
    </row>
    <row r="40" spans="1:6" x14ac:dyDescent="0.35">
      <c r="A40" t="s">
        <v>83</v>
      </c>
      <c r="B40" t="s">
        <v>84</v>
      </c>
      <c r="C40" t="s">
        <v>71</v>
      </c>
      <c r="D40" s="2">
        <v>450</v>
      </c>
      <c r="E40" s="4">
        <v>0.13500000000000001</v>
      </c>
      <c r="F40" s="2">
        <v>540.75</v>
      </c>
    </row>
    <row r="41" spans="1:6" x14ac:dyDescent="0.35">
      <c r="A41" t="s">
        <v>85</v>
      </c>
      <c r="B41" t="s">
        <v>72</v>
      </c>
      <c r="C41" t="s">
        <v>26</v>
      </c>
      <c r="D41" s="2">
        <v>356</v>
      </c>
      <c r="E41" s="4">
        <v>0.23</v>
      </c>
      <c r="F41" s="2">
        <v>437.88</v>
      </c>
    </row>
    <row r="42" spans="1:6" x14ac:dyDescent="0.35">
      <c r="A42" t="s">
        <v>86</v>
      </c>
      <c r="B42" t="s">
        <v>87</v>
      </c>
      <c r="C42" t="s">
        <v>88</v>
      </c>
      <c r="D42" s="2">
        <v>1000</v>
      </c>
      <c r="E42" s="4">
        <v>0.13500000000000001</v>
      </c>
      <c r="F42" s="2">
        <v>1130</v>
      </c>
    </row>
    <row r="43" spans="1:6" x14ac:dyDescent="0.35">
      <c r="A43" t="s">
        <v>98</v>
      </c>
      <c r="B43" t="s">
        <v>99</v>
      </c>
      <c r="C43" t="s">
        <v>97</v>
      </c>
      <c r="D43" s="2">
        <v>300</v>
      </c>
      <c r="E43" s="4">
        <v>0.13500000000000001</v>
      </c>
      <c r="F43" s="2">
        <v>340</v>
      </c>
    </row>
    <row r="44" spans="1:6" x14ac:dyDescent="0.35">
      <c r="A44" t="s">
        <v>100</v>
      </c>
      <c r="B44" t="s">
        <v>101</v>
      </c>
      <c r="C44" t="s">
        <v>20</v>
      </c>
      <c r="D44" s="2">
        <v>560</v>
      </c>
      <c r="E44" s="4">
        <v>0.13500000000000001</v>
      </c>
      <c r="F44" s="2">
        <v>635</v>
      </c>
    </row>
    <row r="45" spans="1:6" x14ac:dyDescent="0.35">
      <c r="A45" t="s">
        <v>102</v>
      </c>
      <c r="B45" t="s">
        <v>99</v>
      </c>
      <c r="C45" t="s">
        <v>20</v>
      </c>
      <c r="D45" s="2">
        <v>300</v>
      </c>
      <c r="E45" s="4">
        <v>0.13500000000000001</v>
      </c>
      <c r="F45" s="2">
        <v>340</v>
      </c>
    </row>
    <row r="46" spans="1:6" x14ac:dyDescent="0.35">
      <c r="A46" t="s">
        <v>103</v>
      </c>
      <c r="B46" t="s">
        <v>125</v>
      </c>
      <c r="C46" t="s">
        <v>104</v>
      </c>
      <c r="D46" s="2">
        <v>89</v>
      </c>
      <c r="E46" s="4">
        <v>0.23</v>
      </c>
      <c r="F46" s="2">
        <v>109.47</v>
      </c>
    </row>
    <row r="47" spans="1:6" x14ac:dyDescent="0.35">
      <c r="A47" t="s">
        <v>105</v>
      </c>
      <c r="B47" t="s">
        <v>106</v>
      </c>
      <c r="C47" t="s">
        <v>107</v>
      </c>
      <c r="D47" s="2">
        <v>267</v>
      </c>
      <c r="E47" s="4">
        <v>0.23</v>
      </c>
      <c r="F47" s="2">
        <v>328.41</v>
      </c>
    </row>
    <row r="48" spans="1:6" x14ac:dyDescent="0.35">
      <c r="A48" t="s">
        <v>108</v>
      </c>
      <c r="B48" t="s">
        <v>148</v>
      </c>
      <c r="C48" t="s">
        <v>114</v>
      </c>
      <c r="D48" s="2">
        <v>835</v>
      </c>
      <c r="E48" s="4">
        <v>0.13500000000000001</v>
      </c>
      <c r="F48" s="2">
        <v>947</v>
      </c>
    </row>
    <row r="49" spans="1:8" x14ac:dyDescent="0.35">
      <c r="A49" t="s">
        <v>110</v>
      </c>
      <c r="B49" t="s">
        <v>149</v>
      </c>
      <c r="C49" t="s">
        <v>109</v>
      </c>
      <c r="D49" s="2">
        <v>1000</v>
      </c>
      <c r="E49" s="4">
        <v>0.13500000000000001</v>
      </c>
      <c r="F49" s="2">
        <v>1135</v>
      </c>
    </row>
    <row r="50" spans="1:8" x14ac:dyDescent="0.35">
      <c r="A50" t="s">
        <v>111</v>
      </c>
      <c r="B50" t="s">
        <v>112</v>
      </c>
      <c r="C50" t="s">
        <v>113</v>
      </c>
      <c r="D50" s="2">
        <v>84</v>
      </c>
      <c r="E50" s="4">
        <v>0.23</v>
      </c>
      <c r="F50" s="2">
        <v>103</v>
      </c>
    </row>
    <row r="51" spans="1:8" x14ac:dyDescent="0.35">
      <c r="A51" t="s">
        <v>121</v>
      </c>
      <c r="B51" t="s">
        <v>115</v>
      </c>
      <c r="C51" t="s">
        <v>116</v>
      </c>
      <c r="D51" s="2">
        <v>760</v>
      </c>
      <c r="E51" s="4">
        <v>0.13500000000000001</v>
      </c>
      <c r="F51" s="2">
        <v>862.6</v>
      </c>
    </row>
    <row r="52" spans="1:8" x14ac:dyDescent="0.35">
      <c r="A52" t="s">
        <v>117</v>
      </c>
      <c r="B52" t="s">
        <v>120</v>
      </c>
      <c r="C52" t="s">
        <v>118</v>
      </c>
      <c r="D52" s="2">
        <v>530</v>
      </c>
      <c r="E52" s="4">
        <v>0.23</v>
      </c>
      <c r="F52" s="2">
        <v>652</v>
      </c>
    </row>
    <row r="53" spans="1:8" x14ac:dyDescent="0.35">
      <c r="A53" t="s">
        <v>119</v>
      </c>
      <c r="B53" t="s">
        <v>120</v>
      </c>
      <c r="C53" t="s">
        <v>118</v>
      </c>
      <c r="D53" s="2">
        <v>530</v>
      </c>
      <c r="E53" s="4">
        <v>0.23</v>
      </c>
      <c r="F53" s="2">
        <v>652</v>
      </c>
    </row>
    <row r="54" spans="1:8" x14ac:dyDescent="0.35">
      <c r="A54" t="s">
        <v>122</v>
      </c>
      <c r="B54" t="s">
        <v>123</v>
      </c>
      <c r="C54" t="s">
        <v>124</v>
      </c>
      <c r="D54" s="2">
        <v>295</v>
      </c>
      <c r="E54" s="4">
        <v>0.13500000000000001</v>
      </c>
      <c r="F54" s="2">
        <v>334.83</v>
      </c>
    </row>
    <row r="55" spans="1:8" x14ac:dyDescent="0.35">
      <c r="A55" t="s">
        <v>126</v>
      </c>
      <c r="B55" t="s">
        <v>127</v>
      </c>
      <c r="C55" t="s">
        <v>128</v>
      </c>
      <c r="D55" s="2">
        <v>100</v>
      </c>
      <c r="E55" s="4">
        <v>0.23</v>
      </c>
      <c r="F55" s="2">
        <v>123</v>
      </c>
    </row>
    <row r="56" spans="1:8" x14ac:dyDescent="0.35">
      <c r="A56" t="s">
        <v>129</v>
      </c>
      <c r="B56" t="s">
        <v>130</v>
      </c>
      <c r="C56" t="s">
        <v>131</v>
      </c>
      <c r="D56" s="2">
        <v>575</v>
      </c>
      <c r="E56" s="4">
        <v>0.23</v>
      </c>
      <c r="F56" s="2">
        <v>707.25</v>
      </c>
    </row>
    <row r="57" spans="1:8" x14ac:dyDescent="0.35">
      <c r="A57" t="s">
        <v>132</v>
      </c>
      <c r="B57" t="s">
        <v>133</v>
      </c>
      <c r="C57" t="s">
        <v>134</v>
      </c>
      <c r="D57" s="2">
        <v>517</v>
      </c>
      <c r="E57" s="4">
        <v>0.23</v>
      </c>
      <c r="F57" s="2">
        <v>635.91</v>
      </c>
    </row>
    <row r="59" spans="1:8" s="1" customFormat="1" ht="18.5" x14ac:dyDescent="0.45">
      <c r="A59" s="9" t="s">
        <v>50</v>
      </c>
      <c r="B59" s="9"/>
      <c r="C59" s="9"/>
      <c r="D59" s="10">
        <f ca="1">SUM(D4:D61)</f>
        <v>15987</v>
      </c>
      <c r="E59" s="11"/>
      <c r="F59" s="10">
        <f ca="1">SUM(F4:F61)</f>
        <v>19051.789999999997</v>
      </c>
      <c r="G59" s="7"/>
      <c r="H59" s="3"/>
    </row>
  </sheetData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>
      <pane ySplit="3" topLeftCell="A50" activePane="bottomLeft" state="frozen"/>
      <selection pane="bottomLeft" activeCell="D10" sqref="D10"/>
    </sheetView>
  </sheetViews>
  <sheetFormatPr defaultRowHeight="14.5" x14ac:dyDescent="0.35"/>
  <cols>
    <col min="1" max="1" width="35.81640625" style="39" customWidth="1"/>
    <col min="2" max="2" width="31.54296875" style="39" customWidth="1"/>
    <col min="3" max="3" width="54" bestFit="1" customWidth="1"/>
    <col min="4" max="4" width="25.7265625" style="16" customWidth="1"/>
    <col min="5" max="5" width="22.1796875" style="29" customWidth="1"/>
    <col min="6" max="6" width="19.7265625" style="35" customWidth="1"/>
    <col min="7" max="7" width="8.1796875" style="35" bestFit="1" customWidth="1"/>
    <col min="8" max="8" width="17.81640625" style="29" bestFit="1" customWidth="1"/>
  </cols>
  <sheetData>
    <row r="1" spans="1:10" s="42" customFormat="1" ht="26" x14ac:dyDescent="0.6">
      <c r="A1" s="41" t="s">
        <v>325</v>
      </c>
      <c r="B1" s="41"/>
      <c r="D1" s="15"/>
      <c r="E1" s="23"/>
      <c r="F1" s="24"/>
      <c r="G1" s="25"/>
      <c r="H1" s="23"/>
    </row>
    <row r="2" spans="1:10" s="1" customFormat="1" ht="26" x14ac:dyDescent="0.6">
      <c r="A2" s="37"/>
      <c r="B2" s="37"/>
      <c r="D2" s="15"/>
      <c r="E2" s="23"/>
      <c r="F2" s="24"/>
      <c r="G2" s="25"/>
      <c r="H2" s="23"/>
    </row>
    <row r="3" spans="1:10" s="1" customFormat="1" ht="21" x14ac:dyDescent="0.5">
      <c r="A3" s="38" t="s">
        <v>328</v>
      </c>
      <c r="B3" s="38" t="s">
        <v>329</v>
      </c>
      <c r="C3" s="36" t="s">
        <v>323</v>
      </c>
      <c r="D3" s="36" t="s">
        <v>324</v>
      </c>
      <c r="E3" s="26" t="s">
        <v>95</v>
      </c>
      <c r="F3" s="27" t="s">
        <v>200</v>
      </c>
      <c r="G3" s="28" t="s">
        <v>13</v>
      </c>
      <c r="H3" s="26" t="s">
        <v>94</v>
      </c>
    </row>
    <row r="4" spans="1:10" x14ac:dyDescent="0.35">
      <c r="F4" s="30"/>
      <c r="G4" s="31"/>
      <c r="I4" s="6"/>
      <c r="J4" s="2"/>
    </row>
    <row r="5" spans="1:10" x14ac:dyDescent="0.35">
      <c r="A5" s="39" t="s">
        <v>326</v>
      </c>
      <c r="B5" s="39" t="s">
        <v>330</v>
      </c>
      <c r="C5" t="s">
        <v>135</v>
      </c>
      <c r="D5" s="16">
        <v>330</v>
      </c>
      <c r="E5" s="29">
        <v>330</v>
      </c>
      <c r="F5" s="30"/>
      <c r="G5" s="31">
        <v>0.23</v>
      </c>
      <c r="H5" s="29">
        <v>405.9</v>
      </c>
      <c r="I5" s="6"/>
      <c r="J5" s="2"/>
    </row>
    <row r="6" spans="1:10" x14ac:dyDescent="0.35">
      <c r="A6" s="39" t="s">
        <v>327</v>
      </c>
      <c r="B6" s="39" t="s">
        <v>331</v>
      </c>
      <c r="C6" t="s">
        <v>136</v>
      </c>
      <c r="D6" s="16">
        <v>190</v>
      </c>
      <c r="E6" s="29">
        <v>190</v>
      </c>
      <c r="F6" s="30"/>
      <c r="G6" s="31">
        <v>0.23</v>
      </c>
      <c r="H6" s="29">
        <v>233.7</v>
      </c>
      <c r="I6" s="6"/>
      <c r="J6" s="2"/>
    </row>
    <row r="7" spans="1:10" x14ac:dyDescent="0.35">
      <c r="A7" s="39" t="s">
        <v>137</v>
      </c>
      <c r="B7" s="39" t="s">
        <v>332</v>
      </c>
      <c r="C7" t="s">
        <v>123</v>
      </c>
      <c r="D7" s="16">
        <v>200</v>
      </c>
      <c r="E7" s="29">
        <v>200</v>
      </c>
      <c r="F7" s="30"/>
      <c r="G7" s="31">
        <v>0.23</v>
      </c>
      <c r="H7" s="29">
        <v>246</v>
      </c>
      <c r="I7" s="6"/>
      <c r="J7" s="2"/>
    </row>
    <row r="8" spans="1:10" x14ac:dyDescent="0.35">
      <c r="A8" s="39" t="s">
        <v>138</v>
      </c>
      <c r="B8" s="39" t="s">
        <v>333</v>
      </c>
      <c r="C8" t="s">
        <v>139</v>
      </c>
      <c r="D8" s="16">
        <v>120</v>
      </c>
      <c r="E8" s="29">
        <v>120</v>
      </c>
      <c r="F8" s="30"/>
      <c r="G8" s="31">
        <v>0.23</v>
      </c>
      <c r="H8" s="29">
        <v>147.6</v>
      </c>
      <c r="I8" s="6"/>
      <c r="J8" s="2"/>
    </row>
    <row r="9" spans="1:10" x14ac:dyDescent="0.35">
      <c r="A9" s="39" t="s">
        <v>334</v>
      </c>
      <c r="B9" s="39" t="s">
        <v>336</v>
      </c>
      <c r="C9" t="s">
        <v>140</v>
      </c>
      <c r="D9" s="16">
        <v>285</v>
      </c>
      <c r="E9" s="29">
        <v>285</v>
      </c>
      <c r="F9" s="30"/>
      <c r="G9" s="31">
        <v>0.23</v>
      </c>
      <c r="H9" s="29">
        <v>350.55</v>
      </c>
      <c r="I9" s="6"/>
      <c r="J9" s="2"/>
    </row>
    <row r="10" spans="1:10" x14ac:dyDescent="0.35">
      <c r="A10" s="39" t="s">
        <v>335</v>
      </c>
      <c r="B10" s="39" t="s">
        <v>336</v>
      </c>
      <c r="C10" t="s">
        <v>140</v>
      </c>
      <c r="D10" s="16">
        <v>285</v>
      </c>
      <c r="E10" s="29">
        <v>285</v>
      </c>
      <c r="F10" s="30"/>
      <c r="G10" s="31">
        <v>0.23</v>
      </c>
      <c r="H10" s="29">
        <v>350.55</v>
      </c>
      <c r="I10" s="6"/>
      <c r="J10" s="2"/>
    </row>
    <row r="11" spans="1:10" x14ac:dyDescent="0.35">
      <c r="A11" s="39" t="s">
        <v>337</v>
      </c>
      <c r="B11" s="39" t="s">
        <v>134</v>
      </c>
      <c r="C11" t="s">
        <v>339</v>
      </c>
      <c r="D11" s="16" t="s">
        <v>171</v>
      </c>
      <c r="E11" s="29">
        <v>285</v>
      </c>
      <c r="F11" s="30"/>
      <c r="G11" s="31">
        <v>0.23</v>
      </c>
      <c r="H11" s="29">
        <v>350.55</v>
      </c>
      <c r="I11" s="6"/>
      <c r="J11" s="2"/>
    </row>
    <row r="12" spans="1:10" x14ac:dyDescent="0.35">
      <c r="A12" s="39" t="s">
        <v>337</v>
      </c>
      <c r="B12" s="39" t="s">
        <v>134</v>
      </c>
      <c r="C12" t="s">
        <v>338</v>
      </c>
      <c r="D12" s="16" t="s">
        <v>279</v>
      </c>
      <c r="E12" s="29">
        <v>180</v>
      </c>
      <c r="F12" s="30"/>
      <c r="G12" s="31">
        <v>0.23</v>
      </c>
      <c r="H12" s="29">
        <v>221.4</v>
      </c>
      <c r="I12" s="6"/>
      <c r="J12" s="2"/>
    </row>
    <row r="13" spans="1:10" ht="15" customHeight="1" x14ac:dyDescent="0.35">
      <c r="A13" s="39" t="s">
        <v>342</v>
      </c>
      <c r="B13" s="39" t="s">
        <v>344</v>
      </c>
      <c r="C13" t="s">
        <v>347</v>
      </c>
      <c r="D13" t="s">
        <v>340</v>
      </c>
      <c r="E13" s="29">
        <v>1000</v>
      </c>
      <c r="F13" s="30"/>
      <c r="G13" s="31">
        <v>0.23</v>
      </c>
      <c r="H13" s="29">
        <v>1230</v>
      </c>
      <c r="I13" s="6"/>
      <c r="J13" s="2"/>
    </row>
    <row r="14" spans="1:10" ht="15" customHeight="1" x14ac:dyDescent="0.35">
      <c r="A14" s="39" t="s">
        <v>341</v>
      </c>
      <c r="B14" s="39" t="s">
        <v>344</v>
      </c>
      <c r="C14" t="s">
        <v>345</v>
      </c>
      <c r="D14" s="16" t="s">
        <v>165</v>
      </c>
      <c r="E14" s="29">
        <v>5000</v>
      </c>
      <c r="F14" s="30"/>
      <c r="G14" s="31">
        <v>0.23</v>
      </c>
      <c r="H14" s="29">
        <v>6150</v>
      </c>
      <c r="I14" s="6"/>
      <c r="J14" s="2"/>
    </row>
    <row r="15" spans="1:10" ht="15" customHeight="1" x14ac:dyDescent="0.35">
      <c r="A15" s="39" t="s">
        <v>143</v>
      </c>
      <c r="B15" s="39" t="s">
        <v>343</v>
      </c>
      <c r="C15" t="s">
        <v>346</v>
      </c>
      <c r="D15" s="16" t="s">
        <v>161</v>
      </c>
      <c r="E15" s="29">
        <v>3420</v>
      </c>
      <c r="F15" s="30"/>
      <c r="G15" s="31">
        <v>0.23</v>
      </c>
      <c r="H15" s="29">
        <v>4206</v>
      </c>
      <c r="I15" s="6"/>
      <c r="J15" s="2"/>
    </row>
    <row r="16" spans="1:10" x14ac:dyDescent="0.35">
      <c r="A16" s="39" t="s">
        <v>164</v>
      </c>
      <c r="B16" s="39" t="s">
        <v>343</v>
      </c>
      <c r="C16" t="s">
        <v>348</v>
      </c>
      <c r="D16" s="17" t="s">
        <v>162</v>
      </c>
      <c r="E16" s="29">
        <v>2470</v>
      </c>
      <c r="F16" s="30"/>
      <c r="G16" s="31">
        <v>0.23</v>
      </c>
      <c r="H16" s="29">
        <v>3038</v>
      </c>
      <c r="I16" s="6"/>
      <c r="J16" s="2"/>
    </row>
    <row r="17" spans="1:10" x14ac:dyDescent="0.35">
      <c r="A17" s="39" t="s">
        <v>349</v>
      </c>
      <c r="B17" s="39" t="s">
        <v>143</v>
      </c>
      <c r="C17" t="s">
        <v>350</v>
      </c>
      <c r="D17" s="16" t="s">
        <v>163</v>
      </c>
      <c r="E17" s="29">
        <v>3960</v>
      </c>
      <c r="F17" s="30"/>
      <c r="G17" s="31">
        <v>0.23</v>
      </c>
      <c r="H17" s="29">
        <v>4870</v>
      </c>
      <c r="I17" s="6"/>
      <c r="J17" s="2"/>
    </row>
    <row r="18" spans="1:10" x14ac:dyDescent="0.35">
      <c r="A18" s="39" t="s">
        <v>164</v>
      </c>
      <c r="C18" t="s">
        <v>141</v>
      </c>
      <c r="D18" s="16" t="s">
        <v>170</v>
      </c>
      <c r="E18" s="29">
        <v>1900</v>
      </c>
      <c r="F18" s="30"/>
      <c r="G18" s="31">
        <v>0.23</v>
      </c>
      <c r="H18" s="29">
        <v>2337</v>
      </c>
      <c r="I18" s="6"/>
      <c r="J18" s="2"/>
    </row>
    <row r="19" spans="1:10" x14ac:dyDescent="0.35">
      <c r="A19" s="39" t="s">
        <v>164</v>
      </c>
      <c r="B19" s="39" t="s">
        <v>353</v>
      </c>
      <c r="C19" t="s">
        <v>351</v>
      </c>
      <c r="D19" s="16" t="s">
        <v>173</v>
      </c>
      <c r="E19" s="29">
        <v>297</v>
      </c>
      <c r="F19" s="30"/>
      <c r="G19" s="31">
        <v>0.23</v>
      </c>
      <c r="H19" s="29">
        <v>365</v>
      </c>
      <c r="I19" s="6"/>
      <c r="J19" s="2"/>
    </row>
    <row r="20" spans="1:10" x14ac:dyDescent="0.35">
      <c r="A20" s="39" t="s">
        <v>164</v>
      </c>
      <c r="B20" s="39" t="s">
        <v>343</v>
      </c>
      <c r="C20" t="s">
        <v>352</v>
      </c>
      <c r="D20" s="16" t="s">
        <v>150</v>
      </c>
      <c r="E20" s="29">
        <v>1200</v>
      </c>
      <c r="F20" s="30"/>
      <c r="G20" s="31">
        <v>0.13500000000000001</v>
      </c>
      <c r="H20" s="29">
        <v>1362</v>
      </c>
    </row>
    <row r="21" spans="1:10" x14ac:dyDescent="0.35">
      <c r="A21" s="39" t="s">
        <v>164</v>
      </c>
      <c r="B21" s="39" t="s">
        <v>354</v>
      </c>
      <c r="C21" t="s">
        <v>355</v>
      </c>
      <c r="D21" s="16" t="s">
        <v>166</v>
      </c>
      <c r="E21" s="29">
        <v>1425</v>
      </c>
      <c r="F21" s="30"/>
      <c r="G21" s="31">
        <v>0.13500000000000001</v>
      </c>
      <c r="H21" s="29">
        <v>1617</v>
      </c>
    </row>
    <row r="22" spans="1:10" x14ac:dyDescent="0.35">
      <c r="A22" s="39" t="s">
        <v>164</v>
      </c>
      <c r="B22" s="39" t="s">
        <v>354</v>
      </c>
      <c r="C22" t="s">
        <v>144</v>
      </c>
      <c r="D22" s="16">
        <v>285</v>
      </c>
      <c r="E22" s="29">
        <v>285</v>
      </c>
      <c r="F22" s="30"/>
      <c r="G22" s="31">
        <v>0.13500000000000001</v>
      </c>
      <c r="H22" s="29">
        <v>323</v>
      </c>
    </row>
    <row r="23" spans="1:10" x14ac:dyDescent="0.35">
      <c r="A23" s="39" t="s">
        <v>164</v>
      </c>
      <c r="B23" s="39" t="s">
        <v>354</v>
      </c>
      <c r="C23" t="s">
        <v>356</v>
      </c>
      <c r="D23" s="16">
        <v>850</v>
      </c>
      <c r="E23" s="29">
        <v>850</v>
      </c>
      <c r="F23" s="30"/>
      <c r="G23" s="31">
        <v>0.23</v>
      </c>
      <c r="H23" s="29">
        <v>1045</v>
      </c>
    </row>
    <row r="24" spans="1:10" x14ac:dyDescent="0.35">
      <c r="A24" s="39" t="s">
        <v>164</v>
      </c>
      <c r="B24" s="39" t="s">
        <v>354</v>
      </c>
      <c r="C24" t="s">
        <v>145</v>
      </c>
      <c r="D24" s="16" t="s">
        <v>174</v>
      </c>
      <c r="E24" s="29">
        <v>470</v>
      </c>
      <c r="F24" s="30"/>
      <c r="G24" s="31">
        <v>0.23</v>
      </c>
      <c r="H24" s="29">
        <v>578</v>
      </c>
    </row>
    <row r="25" spans="1:10" x14ac:dyDescent="0.35">
      <c r="A25" s="39" t="s">
        <v>164</v>
      </c>
      <c r="B25" s="39" t="s">
        <v>354</v>
      </c>
      <c r="C25" t="s">
        <v>146</v>
      </c>
      <c r="D25" s="16" t="s">
        <v>818</v>
      </c>
      <c r="E25" s="29">
        <v>174</v>
      </c>
      <c r="F25" s="30"/>
      <c r="G25" s="31">
        <v>0.23</v>
      </c>
      <c r="H25" s="29">
        <v>214</v>
      </c>
    </row>
    <row r="26" spans="1:10" x14ac:dyDescent="0.35">
      <c r="A26" s="39" t="s">
        <v>164</v>
      </c>
      <c r="B26" s="39" t="s">
        <v>354</v>
      </c>
      <c r="C26" t="s">
        <v>357</v>
      </c>
      <c r="D26" s="16" t="s">
        <v>167</v>
      </c>
      <c r="E26" s="29">
        <v>1085</v>
      </c>
      <c r="F26" s="30"/>
      <c r="G26" s="31">
        <v>0.23</v>
      </c>
      <c r="H26" s="29">
        <v>1334</v>
      </c>
    </row>
    <row r="27" spans="1:10" x14ac:dyDescent="0.35">
      <c r="A27" s="39" t="s">
        <v>164</v>
      </c>
      <c r="B27" s="39" t="s">
        <v>354</v>
      </c>
      <c r="C27" t="s">
        <v>358</v>
      </c>
      <c r="D27" s="16">
        <v>250</v>
      </c>
      <c r="E27" s="29">
        <v>250</v>
      </c>
      <c r="F27" s="30"/>
      <c r="G27" s="31">
        <v>0.23</v>
      </c>
      <c r="H27" s="29">
        <v>307</v>
      </c>
    </row>
    <row r="28" spans="1:10" x14ac:dyDescent="0.35">
      <c r="A28" s="39" t="s">
        <v>164</v>
      </c>
      <c r="B28" s="39" t="s">
        <v>370</v>
      </c>
      <c r="C28" t="s">
        <v>406</v>
      </c>
      <c r="D28" s="16" t="s">
        <v>168</v>
      </c>
      <c r="E28" s="29">
        <v>3610</v>
      </c>
      <c r="F28" s="30"/>
      <c r="G28" s="31">
        <v>0.23</v>
      </c>
      <c r="H28" s="29">
        <v>4440</v>
      </c>
    </row>
    <row r="29" spans="1:10" x14ac:dyDescent="0.35">
      <c r="A29" s="39" t="s">
        <v>164</v>
      </c>
      <c r="B29" s="39" t="s">
        <v>370</v>
      </c>
      <c r="C29" t="s">
        <v>147</v>
      </c>
      <c r="D29" s="16">
        <v>295</v>
      </c>
      <c r="E29" s="29">
        <v>295</v>
      </c>
      <c r="F29" s="30"/>
      <c r="G29" s="31">
        <v>0.23</v>
      </c>
      <c r="H29" s="29">
        <v>632</v>
      </c>
    </row>
    <row r="30" spans="1:10" x14ac:dyDescent="0.35">
      <c r="A30" s="39" t="s">
        <v>164</v>
      </c>
      <c r="B30" s="39" t="s">
        <v>370</v>
      </c>
      <c r="C30" t="s">
        <v>407</v>
      </c>
      <c r="D30" s="16" t="s">
        <v>175</v>
      </c>
      <c r="E30" s="29">
        <v>693</v>
      </c>
      <c r="F30" s="30"/>
      <c r="G30" s="31">
        <v>0.23</v>
      </c>
      <c r="H30" s="29">
        <v>852</v>
      </c>
    </row>
    <row r="31" spans="1:10" x14ac:dyDescent="0.35">
      <c r="A31" s="39" t="s">
        <v>408</v>
      </c>
      <c r="B31" s="39" t="s">
        <v>309</v>
      </c>
      <c r="C31" t="s">
        <v>409</v>
      </c>
      <c r="D31" s="16" t="s">
        <v>176</v>
      </c>
      <c r="E31" s="29">
        <v>1590</v>
      </c>
      <c r="F31" s="30"/>
      <c r="G31" s="31">
        <v>0.23</v>
      </c>
      <c r="H31" s="29">
        <v>1955</v>
      </c>
    </row>
    <row r="32" spans="1:10" x14ac:dyDescent="0.35">
      <c r="A32" s="39" t="s">
        <v>151</v>
      </c>
      <c r="B32" s="39" t="s">
        <v>134</v>
      </c>
      <c r="C32" t="s">
        <v>411</v>
      </c>
      <c r="D32" s="16">
        <v>89</v>
      </c>
      <c r="E32" s="29">
        <v>89</v>
      </c>
      <c r="F32" s="30"/>
      <c r="G32" s="31">
        <v>0.23</v>
      </c>
      <c r="H32" s="29">
        <v>109</v>
      </c>
    </row>
    <row r="33" spans="1:8" x14ac:dyDescent="0.35">
      <c r="A33" s="39" t="s">
        <v>152</v>
      </c>
      <c r="B33" s="39" t="s">
        <v>134</v>
      </c>
      <c r="C33" t="s">
        <v>410</v>
      </c>
      <c r="D33" s="16">
        <v>89</v>
      </c>
      <c r="E33" s="29">
        <v>89</v>
      </c>
      <c r="F33" s="30"/>
      <c r="G33" s="31">
        <v>0.23</v>
      </c>
      <c r="H33" s="29">
        <v>109</v>
      </c>
    </row>
    <row r="34" spans="1:8" x14ac:dyDescent="0.35">
      <c r="A34" s="39" t="s">
        <v>153</v>
      </c>
      <c r="B34" s="39" t="s">
        <v>134</v>
      </c>
      <c r="C34" t="s">
        <v>413</v>
      </c>
      <c r="D34" s="16">
        <v>220</v>
      </c>
      <c r="E34" s="29">
        <v>220</v>
      </c>
      <c r="F34" s="30"/>
      <c r="G34" s="31">
        <v>0.23</v>
      </c>
      <c r="H34" s="29">
        <v>270</v>
      </c>
    </row>
    <row r="35" spans="1:8" x14ac:dyDescent="0.35">
      <c r="A35" s="39" t="s">
        <v>154</v>
      </c>
      <c r="B35" s="39" t="s">
        <v>336</v>
      </c>
      <c r="C35" t="s">
        <v>127</v>
      </c>
      <c r="D35" s="16">
        <v>250</v>
      </c>
      <c r="E35" s="29">
        <v>250</v>
      </c>
      <c r="F35" s="30"/>
      <c r="G35" s="31">
        <v>0.23</v>
      </c>
      <c r="H35" s="29">
        <v>307</v>
      </c>
    </row>
    <row r="36" spans="1:8" x14ac:dyDescent="0.35">
      <c r="A36" s="39" t="s">
        <v>155</v>
      </c>
      <c r="B36" s="39" t="s">
        <v>336</v>
      </c>
      <c r="C36" t="s">
        <v>414</v>
      </c>
      <c r="D36" s="16">
        <v>250</v>
      </c>
      <c r="E36" s="29">
        <v>250</v>
      </c>
      <c r="F36" s="30"/>
      <c r="G36" s="31">
        <v>0.23</v>
      </c>
      <c r="H36" s="29">
        <v>307</v>
      </c>
    </row>
    <row r="37" spans="1:8" x14ac:dyDescent="0.35">
      <c r="A37" s="39" t="s">
        <v>155</v>
      </c>
      <c r="B37" s="39" t="s">
        <v>134</v>
      </c>
      <c r="C37" t="s">
        <v>415</v>
      </c>
      <c r="D37" s="16">
        <v>350</v>
      </c>
      <c r="E37" s="29">
        <v>350</v>
      </c>
      <c r="F37" s="30"/>
      <c r="G37" s="31">
        <v>0.23</v>
      </c>
      <c r="H37" s="29">
        <v>430</v>
      </c>
    </row>
    <row r="38" spans="1:8" x14ac:dyDescent="0.35">
      <c r="A38" s="39" t="s">
        <v>155</v>
      </c>
      <c r="B38" s="39" t="s">
        <v>134</v>
      </c>
      <c r="C38" t="s">
        <v>416</v>
      </c>
      <c r="D38" s="16">
        <v>400</v>
      </c>
      <c r="E38" s="29">
        <v>400</v>
      </c>
      <c r="F38" s="30"/>
      <c r="G38" s="31">
        <v>0.23</v>
      </c>
      <c r="H38" s="29">
        <v>492</v>
      </c>
    </row>
    <row r="39" spans="1:8" x14ac:dyDescent="0.35">
      <c r="A39" s="39" t="s">
        <v>156</v>
      </c>
      <c r="B39" s="39" t="s">
        <v>336</v>
      </c>
      <c r="C39" t="s">
        <v>417</v>
      </c>
      <c r="D39" s="16" t="s">
        <v>172</v>
      </c>
      <c r="E39" s="29">
        <v>196</v>
      </c>
      <c r="F39" s="30"/>
      <c r="G39" s="31">
        <v>0.23</v>
      </c>
      <c r="H39" s="29">
        <v>241.08</v>
      </c>
    </row>
    <row r="40" spans="1:8" x14ac:dyDescent="0.35">
      <c r="A40" s="39" t="s">
        <v>157</v>
      </c>
      <c r="B40" s="39" t="s">
        <v>336</v>
      </c>
      <c r="C40" t="s">
        <v>418</v>
      </c>
      <c r="D40" s="16" t="s">
        <v>177</v>
      </c>
      <c r="E40" s="29">
        <v>570</v>
      </c>
      <c r="F40" s="30"/>
      <c r="G40" s="31">
        <v>0.23</v>
      </c>
      <c r="H40" s="29">
        <v>700</v>
      </c>
    </row>
    <row r="41" spans="1:8" x14ac:dyDescent="0.35">
      <c r="A41" s="39" t="s">
        <v>158</v>
      </c>
      <c r="B41" s="39" t="s">
        <v>336</v>
      </c>
      <c r="C41" t="s">
        <v>404</v>
      </c>
      <c r="D41" s="16">
        <v>285</v>
      </c>
      <c r="E41" s="29">
        <v>285</v>
      </c>
      <c r="F41" s="30"/>
      <c r="G41" s="31">
        <v>0.23</v>
      </c>
      <c r="H41" s="29">
        <v>350</v>
      </c>
    </row>
    <row r="42" spans="1:8" x14ac:dyDescent="0.35">
      <c r="A42" s="39" t="s">
        <v>159</v>
      </c>
      <c r="B42" s="39" t="s">
        <v>370</v>
      </c>
      <c r="C42" t="s">
        <v>419</v>
      </c>
      <c r="D42" s="16" t="s">
        <v>179</v>
      </c>
      <c r="E42" s="29">
        <v>595</v>
      </c>
      <c r="F42" s="30"/>
      <c r="G42" s="31">
        <v>0.23</v>
      </c>
      <c r="H42" s="29">
        <v>731</v>
      </c>
    </row>
    <row r="43" spans="1:8" x14ac:dyDescent="0.35">
      <c r="A43" s="39" t="s">
        <v>160</v>
      </c>
      <c r="B43" s="39" t="s">
        <v>370</v>
      </c>
      <c r="C43" t="s">
        <v>420</v>
      </c>
      <c r="D43" s="16" t="s">
        <v>179</v>
      </c>
      <c r="E43" s="29">
        <v>595</v>
      </c>
      <c r="F43" s="30"/>
      <c r="G43" s="31">
        <v>0.23</v>
      </c>
      <c r="H43" s="29">
        <v>731</v>
      </c>
    </row>
    <row r="44" spans="1:8" x14ac:dyDescent="0.35">
      <c r="A44" s="39" t="s">
        <v>178</v>
      </c>
      <c r="B44" s="39" t="s">
        <v>421</v>
      </c>
      <c r="C44" t="s">
        <v>422</v>
      </c>
      <c r="E44" s="29">
        <v>330</v>
      </c>
      <c r="F44" s="30"/>
      <c r="G44" s="31">
        <v>0.13500000000000001</v>
      </c>
      <c r="H44" s="29">
        <v>405.9</v>
      </c>
    </row>
    <row r="45" spans="1:8" x14ac:dyDescent="0.35">
      <c r="A45" s="39" t="s">
        <v>169</v>
      </c>
      <c r="B45" s="39" t="s">
        <v>336</v>
      </c>
      <c r="C45" t="s">
        <v>423</v>
      </c>
      <c r="E45" s="29">
        <v>265</v>
      </c>
      <c r="F45" s="30"/>
      <c r="G45" s="31">
        <v>0.23</v>
      </c>
      <c r="H45" s="29">
        <v>288</v>
      </c>
    </row>
    <row r="46" spans="1:8" x14ac:dyDescent="0.35">
      <c r="A46" s="39" t="s">
        <v>424</v>
      </c>
      <c r="B46" s="39" t="s">
        <v>421</v>
      </c>
      <c r="C46" t="s">
        <v>127</v>
      </c>
      <c r="E46" s="29">
        <v>250</v>
      </c>
      <c r="F46" s="30"/>
      <c r="G46" s="31">
        <v>0.23</v>
      </c>
      <c r="H46" s="29">
        <v>307.5</v>
      </c>
    </row>
    <row r="47" spans="1:8" x14ac:dyDescent="0.35">
      <c r="A47" s="39" t="s">
        <v>425</v>
      </c>
      <c r="B47" s="39" t="s">
        <v>426</v>
      </c>
      <c r="C47" t="s">
        <v>127</v>
      </c>
      <c r="E47" s="29">
        <v>250</v>
      </c>
      <c r="F47" s="30"/>
      <c r="G47" s="31">
        <v>0.23</v>
      </c>
      <c r="H47" s="29">
        <v>307.5</v>
      </c>
    </row>
    <row r="48" spans="1:8" x14ac:dyDescent="0.35">
      <c r="A48" s="39" t="s">
        <v>427</v>
      </c>
      <c r="B48" s="39" t="s">
        <v>134</v>
      </c>
      <c r="C48" t="s">
        <v>428</v>
      </c>
      <c r="E48" s="29">
        <v>189</v>
      </c>
      <c r="F48" s="30"/>
      <c r="G48" s="31">
        <v>0.23</v>
      </c>
      <c r="H48" s="29">
        <v>232</v>
      </c>
    </row>
    <row r="49" spans="1:8" x14ac:dyDescent="0.35">
      <c r="A49" s="39" t="s">
        <v>372</v>
      </c>
      <c r="B49" s="39" t="s">
        <v>412</v>
      </c>
      <c r="C49" t="s">
        <v>429</v>
      </c>
      <c r="E49" s="29">
        <v>89</v>
      </c>
      <c r="F49" s="30"/>
      <c r="G49" s="31">
        <v>0.23</v>
      </c>
      <c r="H49" s="29">
        <v>109</v>
      </c>
    </row>
    <row r="50" spans="1:8" x14ac:dyDescent="0.35">
      <c r="A50" s="39" t="s">
        <v>180</v>
      </c>
      <c r="B50" s="39" t="s">
        <v>430</v>
      </c>
      <c r="C50" t="s">
        <v>431</v>
      </c>
      <c r="E50" s="29">
        <v>189</v>
      </c>
      <c r="F50" s="30"/>
      <c r="G50" s="31">
        <v>0.23</v>
      </c>
      <c r="H50" s="29">
        <v>232</v>
      </c>
    </row>
    <row r="51" spans="1:8" x14ac:dyDescent="0.35">
      <c r="A51" s="39" t="s">
        <v>181</v>
      </c>
      <c r="B51" s="39" t="s">
        <v>370</v>
      </c>
      <c r="C51" t="s">
        <v>274</v>
      </c>
      <c r="E51" s="29">
        <v>510</v>
      </c>
      <c r="F51" s="30"/>
      <c r="G51" s="31">
        <v>0.23</v>
      </c>
      <c r="H51" s="29">
        <v>627</v>
      </c>
    </row>
    <row r="52" spans="1:8" x14ac:dyDescent="0.35">
      <c r="A52" s="39" t="s">
        <v>432</v>
      </c>
      <c r="B52" s="39" t="s">
        <v>433</v>
      </c>
      <c r="C52" t="s">
        <v>183</v>
      </c>
      <c r="E52" s="29">
        <v>178</v>
      </c>
      <c r="F52" s="30"/>
      <c r="G52" s="31">
        <v>0.23</v>
      </c>
      <c r="H52" s="29">
        <v>219</v>
      </c>
    </row>
    <row r="53" spans="1:8" x14ac:dyDescent="0.35">
      <c r="A53" s="39" t="s">
        <v>184</v>
      </c>
      <c r="C53" t="s">
        <v>182</v>
      </c>
      <c r="D53" s="16" t="s">
        <v>280</v>
      </c>
      <c r="E53" s="29">
        <v>935</v>
      </c>
      <c r="F53" s="30"/>
      <c r="G53" s="31">
        <v>0.13500000000000001</v>
      </c>
      <c r="H53" s="29">
        <v>1061</v>
      </c>
    </row>
    <row r="54" spans="1:8" x14ac:dyDescent="0.35">
      <c r="A54" s="39" t="s">
        <v>185</v>
      </c>
      <c r="C54" t="s">
        <v>182</v>
      </c>
      <c r="E54" s="29">
        <v>935</v>
      </c>
      <c r="F54" s="30"/>
      <c r="G54" s="31">
        <v>0.13500000000000001</v>
      </c>
      <c r="H54" s="29">
        <v>1061</v>
      </c>
    </row>
    <row r="55" spans="1:8" ht="29" x14ac:dyDescent="0.35">
      <c r="A55" s="39" t="s">
        <v>186</v>
      </c>
      <c r="C55" t="s">
        <v>188</v>
      </c>
      <c r="F55" s="30">
        <v>450</v>
      </c>
      <c r="G55" s="31">
        <v>0.23</v>
      </c>
      <c r="H55" s="29">
        <v>553.5</v>
      </c>
    </row>
    <row r="56" spans="1:8" x14ac:dyDescent="0.35">
      <c r="A56" s="39" t="s">
        <v>187</v>
      </c>
      <c r="C56" t="s">
        <v>189</v>
      </c>
      <c r="F56" s="30">
        <v>160</v>
      </c>
      <c r="G56" s="31">
        <v>0.23</v>
      </c>
      <c r="H56" s="29">
        <v>196.8</v>
      </c>
    </row>
    <row r="57" spans="1:8" x14ac:dyDescent="0.35">
      <c r="A57" s="39" t="s">
        <v>190</v>
      </c>
      <c r="C57" t="s">
        <v>191</v>
      </c>
      <c r="D57" s="16" t="s">
        <v>282</v>
      </c>
      <c r="E57" s="29">
        <v>332</v>
      </c>
      <c r="F57" s="30"/>
      <c r="G57" s="31">
        <v>0.23</v>
      </c>
      <c r="H57" s="29">
        <v>408</v>
      </c>
    </row>
    <row r="58" spans="1:8" x14ac:dyDescent="0.35">
      <c r="A58" s="39" t="s">
        <v>192</v>
      </c>
      <c r="C58" t="s">
        <v>193</v>
      </c>
      <c r="E58" s="29">
        <v>275</v>
      </c>
      <c r="F58" s="30"/>
      <c r="G58" s="31">
        <v>0.23</v>
      </c>
      <c r="H58" s="29">
        <v>338</v>
      </c>
    </row>
    <row r="59" spans="1:8" x14ac:dyDescent="0.35">
      <c r="A59" s="39" t="s">
        <v>194</v>
      </c>
      <c r="C59" t="s">
        <v>195</v>
      </c>
      <c r="E59" s="29">
        <v>265</v>
      </c>
      <c r="F59" s="30"/>
      <c r="G59" s="31">
        <v>0.23</v>
      </c>
      <c r="H59" s="29">
        <v>323</v>
      </c>
    </row>
    <row r="60" spans="1:8" x14ac:dyDescent="0.35">
      <c r="A60" s="39" t="s">
        <v>196</v>
      </c>
      <c r="C60" t="s">
        <v>197</v>
      </c>
      <c r="E60" s="29">
        <v>179</v>
      </c>
      <c r="F60" s="30"/>
      <c r="G60" s="31">
        <v>0.23</v>
      </c>
      <c r="H60" s="29">
        <v>220</v>
      </c>
    </row>
    <row r="61" spans="1:8" x14ac:dyDescent="0.35">
      <c r="A61" s="39" t="s">
        <v>198</v>
      </c>
      <c r="C61" t="s">
        <v>199</v>
      </c>
      <c r="E61" s="29">
        <v>21</v>
      </c>
      <c r="F61" s="30"/>
      <c r="G61" s="31">
        <v>0.23</v>
      </c>
      <c r="H61" s="29">
        <v>25.83</v>
      </c>
    </row>
    <row r="62" spans="1:8" x14ac:dyDescent="0.35">
      <c r="A62" s="39" t="s">
        <v>201</v>
      </c>
      <c r="C62" t="s">
        <v>182</v>
      </c>
      <c r="E62" s="29">
        <v>64</v>
      </c>
      <c r="F62" s="30"/>
      <c r="G62" s="31">
        <v>0.23</v>
      </c>
      <c r="H62" s="29">
        <v>79</v>
      </c>
    </row>
    <row r="63" spans="1:8" x14ac:dyDescent="0.35">
      <c r="A63" s="39" t="s">
        <v>202</v>
      </c>
      <c r="C63" t="s">
        <v>203</v>
      </c>
      <c r="D63" s="16" t="s">
        <v>283</v>
      </c>
      <c r="E63" s="29">
        <v>170</v>
      </c>
      <c r="F63" s="30"/>
      <c r="G63" s="31">
        <v>0.23</v>
      </c>
      <c r="H63" s="29">
        <v>209</v>
      </c>
    </row>
    <row r="64" spans="1:8" x14ac:dyDescent="0.35">
      <c r="A64" s="39" t="s">
        <v>204</v>
      </c>
      <c r="C64" t="s">
        <v>182</v>
      </c>
      <c r="D64" s="16">
        <v>85</v>
      </c>
      <c r="E64" s="29">
        <v>85</v>
      </c>
      <c r="F64" s="30"/>
      <c r="G64" s="31">
        <v>0.23</v>
      </c>
      <c r="H64" s="29">
        <v>105</v>
      </c>
    </row>
    <row r="65" spans="1:8" ht="29" x14ac:dyDescent="0.35">
      <c r="A65" s="39" t="s">
        <v>205</v>
      </c>
      <c r="C65" t="s">
        <v>206</v>
      </c>
      <c r="E65" s="29">
        <v>795</v>
      </c>
      <c r="F65" s="30"/>
      <c r="G65" s="31">
        <v>0.23</v>
      </c>
      <c r="H65" s="29">
        <v>977.85</v>
      </c>
    </row>
    <row r="66" spans="1:8" x14ac:dyDescent="0.35">
      <c r="A66" s="39" t="s">
        <v>284</v>
      </c>
      <c r="C66" t="s">
        <v>285</v>
      </c>
      <c r="D66" s="16" t="s">
        <v>286</v>
      </c>
      <c r="E66" s="29">
        <v>2250</v>
      </c>
      <c r="F66" s="30"/>
      <c r="G66" s="31">
        <v>0.23</v>
      </c>
      <c r="H66" s="29">
        <v>2767</v>
      </c>
    </row>
    <row r="67" spans="1:8" x14ac:dyDescent="0.35">
      <c r="A67" s="39" t="s">
        <v>154</v>
      </c>
      <c r="C67" t="s">
        <v>207</v>
      </c>
      <c r="D67" s="16">
        <v>190</v>
      </c>
      <c r="E67" s="29">
        <v>190</v>
      </c>
      <c r="F67" s="30"/>
      <c r="G67" s="31">
        <v>0.13500000000000001</v>
      </c>
      <c r="H67" s="29">
        <v>215</v>
      </c>
    </row>
    <row r="68" spans="1:8" x14ac:dyDescent="0.35">
      <c r="A68" s="39" t="s">
        <v>208</v>
      </c>
      <c r="C68" t="s">
        <v>209</v>
      </c>
      <c r="D68" s="16" t="s">
        <v>287</v>
      </c>
      <c r="E68" s="29">
        <v>4250</v>
      </c>
      <c r="F68" s="30"/>
      <c r="G68" s="31">
        <v>0.23</v>
      </c>
      <c r="H68" s="29">
        <v>5227</v>
      </c>
    </row>
    <row r="69" spans="1:8" x14ac:dyDescent="0.35">
      <c r="A69" s="39" t="s">
        <v>210</v>
      </c>
      <c r="C69" t="s">
        <v>211</v>
      </c>
      <c r="E69" s="29">
        <v>98</v>
      </c>
      <c r="F69" s="30"/>
      <c r="G69" s="31">
        <v>0.23</v>
      </c>
      <c r="H69" s="29">
        <v>120</v>
      </c>
    </row>
    <row r="70" spans="1:8" x14ac:dyDescent="0.35">
      <c r="A70" s="39" t="s">
        <v>212</v>
      </c>
      <c r="C70" t="s">
        <v>213</v>
      </c>
      <c r="D70" s="16" t="s">
        <v>288</v>
      </c>
      <c r="E70" s="29">
        <v>225</v>
      </c>
      <c r="F70" s="30"/>
      <c r="G70" s="31">
        <v>0.23</v>
      </c>
      <c r="H70" s="29">
        <v>276</v>
      </c>
    </row>
    <row r="71" spans="1:8" x14ac:dyDescent="0.35">
      <c r="A71" s="39" t="s">
        <v>214</v>
      </c>
      <c r="C71" t="s">
        <v>215</v>
      </c>
      <c r="D71" s="16">
        <v>235</v>
      </c>
      <c r="E71" s="29">
        <v>235</v>
      </c>
      <c r="F71" s="30"/>
      <c r="G71" s="31">
        <v>0.23</v>
      </c>
      <c r="H71" s="29">
        <v>289</v>
      </c>
    </row>
    <row r="72" spans="1:8" x14ac:dyDescent="0.35">
      <c r="A72" s="39" t="s">
        <v>216</v>
      </c>
      <c r="C72" t="s">
        <v>217</v>
      </c>
      <c r="D72" s="16">
        <v>330</v>
      </c>
      <c r="E72" s="29">
        <v>330</v>
      </c>
      <c r="F72" s="30"/>
      <c r="G72" s="31">
        <v>0.13500000000000001</v>
      </c>
      <c r="H72" s="29">
        <v>375</v>
      </c>
    </row>
    <row r="73" spans="1:8" x14ac:dyDescent="0.35">
      <c r="A73" s="39" t="s">
        <v>218</v>
      </c>
      <c r="F73" s="30"/>
      <c r="G73" s="31"/>
    </row>
    <row r="74" spans="1:8" x14ac:dyDescent="0.35">
      <c r="A74" s="39" t="s">
        <v>219</v>
      </c>
      <c r="C74" t="s">
        <v>220</v>
      </c>
      <c r="D74" s="16">
        <v>200</v>
      </c>
      <c r="E74" s="29">
        <v>200</v>
      </c>
      <c r="F74" s="30"/>
      <c r="G74" s="31">
        <v>0.13500000000000001</v>
      </c>
      <c r="H74" s="29">
        <v>230</v>
      </c>
    </row>
    <row r="75" spans="1:8" x14ac:dyDescent="0.35">
      <c r="A75" s="39" t="s">
        <v>221</v>
      </c>
      <c r="C75" t="s">
        <v>222</v>
      </c>
      <c r="D75" s="16">
        <v>150</v>
      </c>
      <c r="E75" s="29">
        <v>150</v>
      </c>
      <c r="F75" s="30"/>
      <c r="G75" s="31">
        <v>0.23</v>
      </c>
      <c r="H75" s="29">
        <v>184</v>
      </c>
    </row>
    <row r="76" spans="1:8" ht="29" x14ac:dyDescent="0.35">
      <c r="A76" s="39" t="s">
        <v>223</v>
      </c>
      <c r="C76" t="s">
        <v>20</v>
      </c>
      <c r="D76" s="16">
        <v>50</v>
      </c>
      <c r="E76" s="29">
        <v>50</v>
      </c>
      <c r="F76" s="30"/>
      <c r="G76" s="31">
        <v>0.23</v>
      </c>
      <c r="H76" s="29">
        <v>62</v>
      </c>
    </row>
    <row r="77" spans="1:8" x14ac:dyDescent="0.35">
      <c r="A77" s="39" t="s">
        <v>224</v>
      </c>
      <c r="C77" t="s">
        <v>20</v>
      </c>
      <c r="D77" s="16">
        <v>235</v>
      </c>
      <c r="E77" s="29">
        <v>235</v>
      </c>
      <c r="F77" s="30"/>
      <c r="G77" s="31">
        <v>0.23</v>
      </c>
      <c r="H77" s="29">
        <v>289</v>
      </c>
    </row>
    <row r="78" spans="1:8" x14ac:dyDescent="0.35">
      <c r="A78" s="39" t="s">
        <v>225</v>
      </c>
      <c r="C78" t="s">
        <v>20</v>
      </c>
      <c r="D78" s="16">
        <v>190</v>
      </c>
      <c r="E78" s="29">
        <v>190</v>
      </c>
      <c r="F78" s="30"/>
      <c r="G78" s="31">
        <v>0.23</v>
      </c>
      <c r="H78" s="29">
        <v>234</v>
      </c>
    </row>
    <row r="79" spans="1:8" x14ac:dyDescent="0.35">
      <c r="A79" s="39" t="s">
        <v>226</v>
      </c>
      <c r="C79" t="s">
        <v>227</v>
      </c>
      <c r="D79" s="16">
        <v>60</v>
      </c>
      <c r="E79" s="29">
        <v>60</v>
      </c>
      <c r="F79" s="30"/>
      <c r="G79" s="31">
        <v>0.23</v>
      </c>
      <c r="H79" s="29">
        <v>74</v>
      </c>
    </row>
    <row r="80" spans="1:8" x14ac:dyDescent="0.35">
      <c r="A80" s="39" t="s">
        <v>228</v>
      </c>
      <c r="C80" t="s">
        <v>289</v>
      </c>
      <c r="D80" s="16">
        <v>150</v>
      </c>
      <c r="E80" s="29">
        <v>150</v>
      </c>
      <c r="F80" s="30"/>
      <c r="G80" s="31">
        <v>0.23</v>
      </c>
      <c r="H80" s="29">
        <v>184</v>
      </c>
    </row>
    <row r="81" spans="1:8" x14ac:dyDescent="0.35">
      <c r="A81" s="39" t="s">
        <v>235</v>
      </c>
      <c r="C81" t="s">
        <v>236</v>
      </c>
      <c r="D81" s="16">
        <v>265</v>
      </c>
      <c r="E81" s="29">
        <v>265</v>
      </c>
      <c r="F81" s="30"/>
      <c r="G81" s="31">
        <v>0.23</v>
      </c>
      <c r="H81" s="29">
        <v>325</v>
      </c>
    </row>
    <row r="82" spans="1:8" x14ac:dyDescent="0.35">
      <c r="A82" s="39" t="s">
        <v>229</v>
      </c>
      <c r="C82" t="s">
        <v>230</v>
      </c>
      <c r="D82" s="16">
        <v>85</v>
      </c>
      <c r="E82" s="29">
        <v>85</v>
      </c>
      <c r="F82" s="30"/>
      <c r="G82" s="31">
        <v>0.23</v>
      </c>
      <c r="H82" s="29">
        <v>105</v>
      </c>
    </row>
    <row r="83" spans="1:8" x14ac:dyDescent="0.35">
      <c r="A83" s="39" t="s">
        <v>231</v>
      </c>
      <c r="C83" t="s">
        <v>232</v>
      </c>
      <c r="D83" s="16">
        <v>85</v>
      </c>
      <c r="E83" s="29">
        <v>85</v>
      </c>
      <c r="F83" s="30"/>
      <c r="G83" s="31">
        <v>0.23</v>
      </c>
      <c r="H83" s="29">
        <v>105</v>
      </c>
    </row>
    <row r="84" spans="1:8" x14ac:dyDescent="0.35">
      <c r="A84" s="39" t="s">
        <v>233</v>
      </c>
      <c r="C84" t="s">
        <v>234</v>
      </c>
      <c r="E84" s="29">
        <v>270</v>
      </c>
      <c r="F84" s="30"/>
      <c r="G84" s="31"/>
      <c r="H84" s="29">
        <v>270</v>
      </c>
    </row>
    <row r="85" spans="1:8" x14ac:dyDescent="0.35">
      <c r="A85" s="39" t="s">
        <v>237</v>
      </c>
      <c r="C85" t="s">
        <v>238</v>
      </c>
      <c r="D85" s="16">
        <v>170</v>
      </c>
      <c r="E85" s="29">
        <v>170</v>
      </c>
      <c r="F85" s="30"/>
      <c r="G85" s="31">
        <v>0.23</v>
      </c>
      <c r="H85" s="29">
        <v>209</v>
      </c>
    </row>
    <row r="86" spans="1:8" x14ac:dyDescent="0.35">
      <c r="A86" s="39" t="s">
        <v>239</v>
      </c>
      <c r="C86" t="s">
        <v>244</v>
      </c>
      <c r="D86" s="16">
        <v>189</v>
      </c>
      <c r="E86" s="29">
        <v>189</v>
      </c>
      <c r="F86" s="30"/>
      <c r="G86" s="31">
        <v>0.23</v>
      </c>
      <c r="H86" s="29">
        <v>232</v>
      </c>
    </row>
    <row r="87" spans="1:8" x14ac:dyDescent="0.35">
      <c r="A87" s="39" t="s">
        <v>240</v>
      </c>
      <c r="C87" t="s">
        <v>241</v>
      </c>
      <c r="D87" s="16">
        <v>190</v>
      </c>
      <c r="E87" s="29">
        <v>190</v>
      </c>
      <c r="F87" s="30"/>
      <c r="G87" s="31">
        <v>0.23</v>
      </c>
      <c r="H87" s="29">
        <v>215</v>
      </c>
    </row>
    <row r="88" spans="1:8" x14ac:dyDescent="0.35">
      <c r="A88" s="39" t="s">
        <v>242</v>
      </c>
      <c r="C88" t="s">
        <v>243</v>
      </c>
      <c r="D88" s="16">
        <v>235</v>
      </c>
      <c r="E88" s="29">
        <v>235</v>
      </c>
      <c r="F88" s="30"/>
      <c r="G88" s="31">
        <v>0.23</v>
      </c>
      <c r="H88" s="29">
        <v>289</v>
      </c>
    </row>
    <row r="89" spans="1:8" x14ac:dyDescent="0.35">
      <c r="A89" s="39" t="s">
        <v>245</v>
      </c>
      <c r="C89" t="s">
        <v>246</v>
      </c>
      <c r="D89" s="16" t="s">
        <v>472</v>
      </c>
      <c r="E89" s="29">
        <v>1125</v>
      </c>
      <c r="F89" s="30"/>
      <c r="G89" s="31">
        <v>0.23</v>
      </c>
      <c r="H89" s="29">
        <v>1383.75</v>
      </c>
    </row>
    <row r="90" spans="1:8" x14ac:dyDescent="0.35">
      <c r="A90" s="39" t="s">
        <v>267</v>
      </c>
      <c r="C90" t="s">
        <v>268</v>
      </c>
      <c r="D90" s="16">
        <v>1000</v>
      </c>
      <c r="E90" s="29">
        <v>1000</v>
      </c>
      <c r="F90" s="30"/>
      <c r="G90" s="31">
        <v>0.23</v>
      </c>
      <c r="H90" s="29">
        <v>1230</v>
      </c>
    </row>
    <row r="91" spans="1:8" ht="29" x14ac:dyDescent="0.35">
      <c r="A91" s="39" t="s">
        <v>290</v>
      </c>
      <c r="C91" t="s">
        <v>269</v>
      </c>
      <c r="D91" s="16">
        <v>2000</v>
      </c>
      <c r="E91" s="29">
        <v>2000</v>
      </c>
      <c r="F91" s="30"/>
      <c r="G91" s="31">
        <v>0.23</v>
      </c>
      <c r="H91" s="29">
        <v>2460</v>
      </c>
    </row>
    <row r="92" spans="1:8" x14ac:dyDescent="0.35">
      <c r="A92" s="39" t="s">
        <v>291</v>
      </c>
      <c r="C92" t="s">
        <v>247</v>
      </c>
      <c r="D92" s="16">
        <v>170</v>
      </c>
      <c r="E92" s="29">
        <v>170</v>
      </c>
      <c r="F92" s="30"/>
      <c r="G92" s="31">
        <v>0.23</v>
      </c>
      <c r="H92" s="29">
        <v>209</v>
      </c>
    </row>
    <row r="93" spans="1:8" x14ac:dyDescent="0.35">
      <c r="A93" s="39" t="s">
        <v>248</v>
      </c>
      <c r="C93" t="s">
        <v>249</v>
      </c>
      <c r="D93" s="16">
        <v>85</v>
      </c>
      <c r="E93" s="29">
        <v>85</v>
      </c>
      <c r="F93" s="30"/>
      <c r="G93" s="31">
        <v>0.23</v>
      </c>
      <c r="H93" s="29">
        <v>105</v>
      </c>
    </row>
    <row r="94" spans="1:8" x14ac:dyDescent="0.35">
      <c r="A94" s="39" t="s">
        <v>251</v>
      </c>
      <c r="C94" t="s">
        <v>250</v>
      </c>
      <c r="D94" s="16">
        <v>170</v>
      </c>
      <c r="E94" s="29">
        <v>170</v>
      </c>
      <c r="F94" s="30"/>
      <c r="G94" s="31">
        <v>0.23</v>
      </c>
      <c r="H94" s="29">
        <v>170</v>
      </c>
    </row>
    <row r="95" spans="1:8" x14ac:dyDescent="0.35">
      <c r="A95" s="39" t="s">
        <v>252</v>
      </c>
      <c r="C95" t="s">
        <v>253</v>
      </c>
      <c r="D95" s="16" t="s">
        <v>819</v>
      </c>
      <c r="E95" s="29">
        <v>69</v>
      </c>
      <c r="F95" s="30"/>
      <c r="G95" s="31">
        <v>0.23</v>
      </c>
      <c r="H95" s="29">
        <v>5092</v>
      </c>
    </row>
    <row r="96" spans="1:8" x14ac:dyDescent="0.35">
      <c r="A96" s="39" t="s">
        <v>292</v>
      </c>
      <c r="C96" t="s">
        <v>254</v>
      </c>
      <c r="D96" s="16">
        <v>189</v>
      </c>
      <c r="E96" s="29">
        <v>189</v>
      </c>
      <c r="F96" s="30"/>
      <c r="G96" s="31">
        <v>0.23</v>
      </c>
      <c r="H96" s="29">
        <v>232</v>
      </c>
    </row>
    <row r="97" spans="1:8" x14ac:dyDescent="0.35">
      <c r="A97" s="39" t="s">
        <v>317</v>
      </c>
      <c r="C97" t="s">
        <v>255</v>
      </c>
      <c r="D97" s="16">
        <v>75</v>
      </c>
      <c r="E97" s="29">
        <v>75</v>
      </c>
      <c r="F97" s="30"/>
      <c r="G97" s="31">
        <v>0.23</v>
      </c>
      <c r="H97" s="29">
        <v>92</v>
      </c>
    </row>
    <row r="98" spans="1:8" x14ac:dyDescent="0.35">
      <c r="A98" s="39" t="s">
        <v>256</v>
      </c>
      <c r="C98" t="s">
        <v>258</v>
      </c>
      <c r="D98" s="16">
        <v>170</v>
      </c>
      <c r="E98" s="29">
        <v>170</v>
      </c>
      <c r="F98" s="30"/>
      <c r="G98" s="31">
        <v>0.23</v>
      </c>
      <c r="H98" s="29">
        <v>209</v>
      </c>
    </row>
    <row r="99" spans="1:8" x14ac:dyDescent="0.35">
      <c r="A99" s="39" t="s">
        <v>257</v>
      </c>
      <c r="C99" t="s">
        <v>259</v>
      </c>
      <c r="D99" s="16">
        <v>170</v>
      </c>
      <c r="E99" s="29">
        <v>170</v>
      </c>
      <c r="F99" s="30"/>
      <c r="G99" s="31">
        <v>0.23</v>
      </c>
      <c r="H99" s="29">
        <v>209</v>
      </c>
    </row>
    <row r="100" spans="1:8" x14ac:dyDescent="0.35">
      <c r="A100" s="39" t="s">
        <v>260</v>
      </c>
      <c r="C100" t="s">
        <v>261</v>
      </c>
      <c r="D100" s="16">
        <v>85</v>
      </c>
      <c r="E100" s="29">
        <v>85</v>
      </c>
      <c r="F100" s="30"/>
      <c r="G100" s="31">
        <v>0.23</v>
      </c>
      <c r="H100" s="29">
        <v>105</v>
      </c>
    </row>
    <row r="101" spans="1:8" x14ac:dyDescent="0.35">
      <c r="A101" s="39" t="s">
        <v>262</v>
      </c>
      <c r="C101" t="s">
        <v>263</v>
      </c>
      <c r="E101" s="29">
        <v>265</v>
      </c>
      <c r="F101" s="30"/>
      <c r="G101" s="31">
        <v>0.23</v>
      </c>
      <c r="H101" s="29">
        <v>325</v>
      </c>
    </row>
    <row r="102" spans="1:8" x14ac:dyDescent="0.35">
      <c r="A102" s="39" t="s">
        <v>264</v>
      </c>
      <c r="C102" t="s">
        <v>265</v>
      </c>
      <c r="D102" s="16">
        <v>189</v>
      </c>
      <c r="E102" s="29">
        <v>189</v>
      </c>
      <c r="F102" s="30"/>
      <c r="G102" s="31">
        <v>0.23</v>
      </c>
      <c r="H102" s="29">
        <v>232</v>
      </c>
    </row>
    <row r="103" spans="1:8" x14ac:dyDescent="0.35">
      <c r="A103" s="39" t="s">
        <v>266</v>
      </c>
      <c r="C103" t="s">
        <v>118</v>
      </c>
      <c r="D103" s="16">
        <v>265</v>
      </c>
      <c r="E103" s="29">
        <v>265</v>
      </c>
      <c r="F103" s="30"/>
      <c r="G103" s="31">
        <v>0.23</v>
      </c>
      <c r="H103" s="29">
        <v>325</v>
      </c>
    </row>
    <row r="104" spans="1:8" ht="29" x14ac:dyDescent="0.35">
      <c r="A104" s="39" t="s">
        <v>293</v>
      </c>
      <c r="C104" t="s">
        <v>294</v>
      </c>
      <c r="D104" s="16">
        <v>120</v>
      </c>
      <c r="E104" s="29">
        <v>98</v>
      </c>
      <c r="F104" s="30"/>
      <c r="G104" s="31">
        <v>0.23</v>
      </c>
      <c r="H104" s="29">
        <v>120</v>
      </c>
    </row>
    <row r="105" spans="1:8" x14ac:dyDescent="0.35">
      <c r="A105" s="39" t="s">
        <v>295</v>
      </c>
      <c r="C105" t="s">
        <v>296</v>
      </c>
      <c r="D105" s="16">
        <v>190</v>
      </c>
      <c r="E105" s="29">
        <v>190</v>
      </c>
      <c r="F105" s="30"/>
      <c r="G105" s="31">
        <v>0.23</v>
      </c>
      <c r="H105" s="29">
        <v>233.7</v>
      </c>
    </row>
    <row r="106" spans="1:8" x14ac:dyDescent="0.35">
      <c r="A106" s="39" t="s">
        <v>297</v>
      </c>
      <c r="C106" t="s">
        <v>298</v>
      </c>
      <c r="D106" s="16" t="s">
        <v>820</v>
      </c>
      <c r="E106" s="29">
        <v>942</v>
      </c>
      <c r="F106" s="30"/>
      <c r="G106" s="31">
        <v>0.23</v>
      </c>
      <c r="H106" s="29">
        <v>1159</v>
      </c>
    </row>
    <row r="107" spans="1:8" x14ac:dyDescent="0.35">
      <c r="A107" s="39" t="s">
        <v>252</v>
      </c>
      <c r="C107" t="s">
        <v>299</v>
      </c>
      <c r="D107" s="16" t="s">
        <v>817</v>
      </c>
      <c r="E107" s="29">
        <v>1035</v>
      </c>
      <c r="F107" s="30"/>
      <c r="G107" s="31">
        <v>0.23</v>
      </c>
      <c r="H107" s="29">
        <v>1273</v>
      </c>
    </row>
    <row r="108" spans="1:8" x14ac:dyDescent="0.35">
      <c r="A108" s="39" t="s">
        <v>316</v>
      </c>
      <c r="C108" t="s">
        <v>300</v>
      </c>
      <c r="D108" s="16">
        <v>170</v>
      </c>
      <c r="E108" s="29">
        <v>170</v>
      </c>
      <c r="F108" s="30"/>
      <c r="G108" s="31">
        <v>0.23</v>
      </c>
      <c r="H108" s="29">
        <v>209</v>
      </c>
    </row>
    <row r="109" spans="1:8" x14ac:dyDescent="0.35">
      <c r="A109" s="39" t="s">
        <v>301</v>
      </c>
      <c r="C109" t="s">
        <v>302</v>
      </c>
      <c r="D109" s="16">
        <v>139</v>
      </c>
      <c r="E109" s="29">
        <v>556</v>
      </c>
      <c r="F109" s="30"/>
      <c r="G109" s="31">
        <v>0.23</v>
      </c>
      <c r="H109" s="29">
        <v>683</v>
      </c>
    </row>
    <row r="110" spans="1:8" x14ac:dyDescent="0.35">
      <c r="A110" s="39" t="s">
        <v>310</v>
      </c>
      <c r="C110" t="s">
        <v>311</v>
      </c>
      <c r="D110" s="16">
        <v>300</v>
      </c>
      <c r="E110" s="29">
        <v>2400</v>
      </c>
      <c r="F110" s="30"/>
      <c r="G110" s="31">
        <v>0.23</v>
      </c>
      <c r="H110" s="29">
        <v>2952</v>
      </c>
    </row>
    <row r="111" spans="1:8" x14ac:dyDescent="0.35">
      <c r="A111" s="39" t="s">
        <v>312</v>
      </c>
      <c r="C111" t="s">
        <v>313</v>
      </c>
      <c r="D111" s="16">
        <v>200</v>
      </c>
      <c r="E111" s="29">
        <v>200</v>
      </c>
      <c r="F111" s="30"/>
      <c r="G111" s="31">
        <v>0.13500000000000001</v>
      </c>
      <c r="H111" s="29">
        <v>227</v>
      </c>
    </row>
    <row r="112" spans="1:8" x14ac:dyDescent="0.35">
      <c r="A112" s="39" t="s">
        <v>303</v>
      </c>
      <c r="C112" t="s">
        <v>304</v>
      </c>
      <c r="D112" s="16">
        <v>170</v>
      </c>
      <c r="E112" s="29">
        <v>170</v>
      </c>
      <c r="F112" s="30"/>
      <c r="G112" s="31">
        <v>0.23</v>
      </c>
      <c r="H112" s="29">
        <v>209</v>
      </c>
    </row>
    <row r="113" spans="1:8" x14ac:dyDescent="0.35">
      <c r="A113" s="39" t="s">
        <v>305</v>
      </c>
      <c r="C113" t="s">
        <v>306</v>
      </c>
      <c r="D113" s="16">
        <v>85</v>
      </c>
      <c r="E113" s="29">
        <v>85</v>
      </c>
      <c r="F113" s="30"/>
      <c r="G113" s="31">
        <v>0.23</v>
      </c>
      <c r="H113" s="29">
        <v>105</v>
      </c>
    </row>
    <row r="114" spans="1:8" ht="15" customHeight="1" x14ac:dyDescent="0.35">
      <c r="A114" s="39" t="s">
        <v>307</v>
      </c>
      <c r="C114" t="s">
        <v>308</v>
      </c>
      <c r="D114" s="16">
        <v>149</v>
      </c>
      <c r="E114" s="29">
        <v>298</v>
      </c>
      <c r="F114" s="30"/>
      <c r="G114" s="31">
        <v>0.23</v>
      </c>
      <c r="H114" s="29">
        <v>366</v>
      </c>
    </row>
    <row r="115" spans="1:8" x14ac:dyDescent="0.35">
      <c r="A115" s="39" t="s">
        <v>314</v>
      </c>
      <c r="C115" t="s">
        <v>315</v>
      </c>
      <c r="D115" s="16">
        <v>200</v>
      </c>
      <c r="E115" s="29">
        <v>200</v>
      </c>
      <c r="F115" s="30"/>
      <c r="G115" s="31">
        <v>0.13500000000000001</v>
      </c>
      <c r="H115" s="29">
        <v>227</v>
      </c>
    </row>
    <row r="116" spans="1:8" x14ac:dyDescent="0.35">
      <c r="A116" s="39" t="s">
        <v>318</v>
      </c>
      <c r="C116" t="s">
        <v>319</v>
      </c>
      <c r="D116" s="16">
        <v>380</v>
      </c>
      <c r="E116" s="29">
        <v>380</v>
      </c>
      <c r="F116" s="30"/>
      <c r="G116" s="31">
        <v>0.13500000000000001</v>
      </c>
      <c r="H116" s="29">
        <v>431</v>
      </c>
    </row>
    <row r="117" spans="1:8" x14ac:dyDescent="0.35">
      <c r="A117" s="39" t="s">
        <v>320</v>
      </c>
      <c r="C117" t="s">
        <v>321</v>
      </c>
      <c r="D117" s="16">
        <v>265</v>
      </c>
      <c r="E117" s="29">
        <v>265</v>
      </c>
      <c r="F117" s="30"/>
      <c r="G117" s="31">
        <v>0.23</v>
      </c>
      <c r="H117" s="29">
        <v>326</v>
      </c>
    </row>
    <row r="118" spans="1:8" x14ac:dyDescent="0.35">
      <c r="A118" s="39" t="s">
        <v>134</v>
      </c>
      <c r="C118" t="s">
        <v>322</v>
      </c>
      <c r="D118" s="16">
        <v>170</v>
      </c>
      <c r="E118" s="29">
        <v>170</v>
      </c>
      <c r="F118" s="30"/>
      <c r="G118" s="31">
        <v>0.23</v>
      </c>
      <c r="H118" s="29">
        <v>209</v>
      </c>
    </row>
    <row r="119" spans="1:8" x14ac:dyDescent="0.35">
      <c r="A119" s="39" t="s">
        <v>134</v>
      </c>
      <c r="B119" s="39" t="s">
        <v>359</v>
      </c>
      <c r="C119" t="s">
        <v>360</v>
      </c>
      <c r="D119" s="16">
        <v>170</v>
      </c>
      <c r="E119" s="29">
        <v>170</v>
      </c>
      <c r="F119" s="30"/>
      <c r="G119" s="31">
        <v>0.23</v>
      </c>
      <c r="H119" s="29">
        <v>209</v>
      </c>
    </row>
    <row r="120" spans="1:8" x14ac:dyDescent="0.35">
      <c r="A120" s="39" t="s">
        <v>85</v>
      </c>
      <c r="B120" s="39" t="s">
        <v>361</v>
      </c>
      <c r="C120" t="s">
        <v>362</v>
      </c>
      <c r="D120" s="71">
        <v>1000</v>
      </c>
      <c r="E120" s="29">
        <v>1000</v>
      </c>
      <c r="F120" s="30"/>
      <c r="G120" s="31">
        <v>0.23</v>
      </c>
      <c r="H120" s="29">
        <v>1230</v>
      </c>
    </row>
    <row r="121" spans="1:8" x14ac:dyDescent="0.35">
      <c r="A121" s="39" t="s">
        <v>363</v>
      </c>
      <c r="B121" s="39" t="s">
        <v>473</v>
      </c>
      <c r="C121" t="s">
        <v>364</v>
      </c>
      <c r="D121" s="16">
        <v>500</v>
      </c>
      <c r="E121" s="29">
        <v>500</v>
      </c>
      <c r="F121" s="30"/>
      <c r="G121" s="31">
        <v>0.23</v>
      </c>
      <c r="H121" s="29">
        <v>615</v>
      </c>
    </row>
    <row r="122" spans="1:8" x14ac:dyDescent="0.35">
      <c r="A122" s="39" t="s">
        <v>365</v>
      </c>
      <c r="B122" s="39" t="s">
        <v>366</v>
      </c>
      <c r="C122" t="s">
        <v>127</v>
      </c>
      <c r="D122" s="16">
        <v>265</v>
      </c>
      <c r="E122" s="29">
        <v>265</v>
      </c>
      <c r="F122" s="30"/>
      <c r="G122" s="31">
        <v>0.23</v>
      </c>
      <c r="H122" s="29">
        <v>326</v>
      </c>
    </row>
    <row r="123" spans="1:8" x14ac:dyDescent="0.35">
      <c r="A123" s="39" t="s">
        <v>367</v>
      </c>
      <c r="B123" s="39" t="s">
        <v>336</v>
      </c>
      <c r="C123" t="s">
        <v>207</v>
      </c>
      <c r="D123" s="16">
        <v>190</v>
      </c>
      <c r="E123" s="29">
        <v>190</v>
      </c>
      <c r="F123" s="30"/>
      <c r="G123" s="31">
        <v>0.13500000000000001</v>
      </c>
      <c r="H123" s="29">
        <v>216</v>
      </c>
    </row>
    <row r="124" spans="1:8" x14ac:dyDescent="0.35">
      <c r="A124" s="39" t="s">
        <v>361</v>
      </c>
      <c r="B124" s="39" t="s">
        <v>368</v>
      </c>
      <c r="F124" s="30"/>
      <c r="G124" s="31">
        <v>0.23</v>
      </c>
    </row>
    <row r="125" spans="1:8" x14ac:dyDescent="0.35">
      <c r="A125" s="39" t="s">
        <v>369</v>
      </c>
      <c r="B125" s="39" t="s">
        <v>370</v>
      </c>
      <c r="C125" t="s">
        <v>371</v>
      </c>
      <c r="D125" s="16">
        <v>500</v>
      </c>
      <c r="E125" s="29">
        <v>500</v>
      </c>
      <c r="F125" s="30"/>
      <c r="G125" s="31">
        <v>0.13500000000000001</v>
      </c>
      <c r="H125" s="29">
        <v>568</v>
      </c>
    </row>
    <row r="126" spans="1:8" x14ac:dyDescent="0.35">
      <c r="A126" s="39" t="s">
        <v>372</v>
      </c>
      <c r="B126" s="39" t="s">
        <v>370</v>
      </c>
      <c r="C126" t="s">
        <v>274</v>
      </c>
      <c r="D126" s="16">
        <v>435</v>
      </c>
      <c r="E126" s="29">
        <v>435</v>
      </c>
      <c r="F126" s="30"/>
      <c r="G126" s="31">
        <v>0.13500000000000001</v>
      </c>
      <c r="H126" s="29">
        <v>494</v>
      </c>
    </row>
    <row r="127" spans="1:8" x14ac:dyDescent="0.35">
      <c r="A127" s="39" t="s">
        <v>373</v>
      </c>
      <c r="B127" s="39" t="s">
        <v>374</v>
      </c>
      <c r="C127" t="s">
        <v>17</v>
      </c>
      <c r="D127" s="16">
        <v>190</v>
      </c>
      <c r="E127" s="29">
        <v>190</v>
      </c>
      <c r="F127" s="30"/>
      <c r="G127" s="31">
        <v>0.13500000000000001</v>
      </c>
      <c r="H127" s="29">
        <v>216</v>
      </c>
    </row>
    <row r="128" spans="1:8" x14ac:dyDescent="0.35">
      <c r="A128" s="39" t="s">
        <v>483</v>
      </c>
      <c r="B128" s="39" t="s">
        <v>134</v>
      </c>
      <c r="C128" t="s">
        <v>127</v>
      </c>
      <c r="D128" s="16">
        <v>265</v>
      </c>
      <c r="E128" s="29">
        <v>265</v>
      </c>
      <c r="F128" s="30"/>
      <c r="G128" s="31">
        <v>0.23</v>
      </c>
      <c r="H128" s="29">
        <v>326</v>
      </c>
    </row>
    <row r="129" spans="1:8" x14ac:dyDescent="0.35">
      <c r="A129" s="39" t="s">
        <v>485</v>
      </c>
      <c r="B129" s="39" t="s">
        <v>474</v>
      </c>
      <c r="C129" t="s">
        <v>486</v>
      </c>
      <c r="D129" s="16">
        <v>350</v>
      </c>
      <c r="E129" s="29">
        <v>350</v>
      </c>
      <c r="F129" s="30"/>
      <c r="G129" s="31">
        <v>0.13500000000000001</v>
      </c>
      <c r="H129" s="29">
        <v>397</v>
      </c>
    </row>
    <row r="130" spans="1:8" x14ac:dyDescent="0.35">
      <c r="A130" s="39" t="s">
        <v>485</v>
      </c>
      <c r="B130" s="39" t="s">
        <v>487</v>
      </c>
      <c r="C130" t="s">
        <v>488</v>
      </c>
      <c r="D130" s="16" t="s">
        <v>822</v>
      </c>
      <c r="E130" s="29" t="s">
        <v>823</v>
      </c>
      <c r="F130" s="30"/>
      <c r="G130" s="52">
        <v>0.23</v>
      </c>
      <c r="H130" s="29">
        <v>629</v>
      </c>
    </row>
    <row r="131" spans="1:8" x14ac:dyDescent="0.35">
      <c r="A131" s="39" t="s">
        <v>336</v>
      </c>
      <c r="B131" s="39" t="s">
        <v>489</v>
      </c>
      <c r="C131" t="s">
        <v>127</v>
      </c>
      <c r="D131" s="16">
        <v>265</v>
      </c>
      <c r="E131" s="29">
        <v>265</v>
      </c>
      <c r="F131" s="30"/>
      <c r="G131" s="31">
        <v>0.23</v>
      </c>
      <c r="H131" s="29">
        <v>326</v>
      </c>
    </row>
    <row r="132" spans="1:8" x14ac:dyDescent="0.35">
      <c r="A132" s="39" t="s">
        <v>484</v>
      </c>
      <c r="B132" s="39" t="s">
        <v>134</v>
      </c>
      <c r="C132" t="s">
        <v>492</v>
      </c>
      <c r="D132" s="16" t="s">
        <v>821</v>
      </c>
      <c r="E132" s="29" t="s">
        <v>824</v>
      </c>
      <c r="F132" s="30"/>
      <c r="G132" s="31">
        <v>0.23</v>
      </c>
      <c r="H132" s="29">
        <v>800</v>
      </c>
    </row>
    <row r="133" spans="1:8" x14ac:dyDescent="0.35">
      <c r="A133" s="39" t="s">
        <v>484</v>
      </c>
      <c r="B133" s="39" t="s">
        <v>490</v>
      </c>
      <c r="C133" t="s">
        <v>491</v>
      </c>
      <c r="D133" s="16">
        <v>400</v>
      </c>
      <c r="E133" s="29">
        <v>400</v>
      </c>
      <c r="F133" s="30"/>
      <c r="G133" s="31">
        <v>0.13500000000000001</v>
      </c>
      <c r="H133" s="29">
        <v>454</v>
      </c>
    </row>
    <row r="134" spans="1:8" ht="18.5" x14ac:dyDescent="0.45">
      <c r="A134" s="40" t="s">
        <v>50</v>
      </c>
      <c r="B134" s="40"/>
      <c r="C134" s="9"/>
      <c r="D134" s="18"/>
      <c r="E134" s="32">
        <f>SUM(E5:E133)</f>
        <v>69862</v>
      </c>
      <c r="F134" s="33">
        <f>SUM(F4:F133)</f>
        <v>610</v>
      </c>
      <c r="G134" s="34"/>
      <c r="H134" s="32">
        <f>SUM(H5:H133)</f>
        <v>92414.66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workbookViewId="0">
      <pane ySplit="3" topLeftCell="A136" activePane="bottomLeft" state="frozen"/>
      <selection pane="bottomLeft" activeCell="F142" sqref="F142"/>
    </sheetView>
  </sheetViews>
  <sheetFormatPr defaultRowHeight="14.5" x14ac:dyDescent="0.35"/>
  <cols>
    <col min="1" max="1" width="39.26953125" customWidth="1"/>
    <col min="2" max="2" width="27.54296875" customWidth="1"/>
    <col min="3" max="3" width="35.81640625" bestFit="1" customWidth="1"/>
    <col min="4" max="4" width="21.7265625" bestFit="1" customWidth="1"/>
    <col min="6" max="6" width="16.7265625" customWidth="1"/>
  </cols>
  <sheetData>
    <row r="1" spans="1:6" x14ac:dyDescent="0.35">
      <c r="A1" s="1" t="s">
        <v>670</v>
      </c>
    </row>
    <row r="2" spans="1:6" s="42" customFormat="1" ht="26" x14ac:dyDescent="0.6">
      <c r="A2" s="41" t="s">
        <v>669</v>
      </c>
      <c r="B2" s="41"/>
      <c r="D2" s="23"/>
    </row>
    <row r="3" spans="1:6" s="1" customFormat="1" ht="21" x14ac:dyDescent="0.5">
      <c r="A3" s="38" t="s">
        <v>405</v>
      </c>
      <c r="B3" s="38" t="s">
        <v>329</v>
      </c>
      <c r="C3" s="36" t="s">
        <v>323</v>
      </c>
      <c r="D3" s="27" t="s">
        <v>95</v>
      </c>
      <c r="E3" s="28" t="s">
        <v>13</v>
      </c>
      <c r="F3" s="26" t="s">
        <v>94</v>
      </c>
    </row>
    <row r="4" spans="1:6" x14ac:dyDescent="0.35">
      <c r="D4" s="2"/>
    </row>
    <row r="5" spans="1:6" x14ac:dyDescent="0.35">
      <c r="A5" t="s">
        <v>375</v>
      </c>
      <c r="B5" t="s">
        <v>134</v>
      </c>
      <c r="C5" t="s">
        <v>376</v>
      </c>
      <c r="D5" s="2">
        <v>170</v>
      </c>
      <c r="E5" s="6">
        <v>0.23</v>
      </c>
      <c r="F5">
        <v>209</v>
      </c>
    </row>
    <row r="6" spans="1:6" x14ac:dyDescent="0.35">
      <c r="A6" t="s">
        <v>377</v>
      </c>
      <c r="B6" t="s">
        <v>370</v>
      </c>
      <c r="C6" t="s">
        <v>378</v>
      </c>
      <c r="D6" s="2">
        <v>870</v>
      </c>
      <c r="E6" s="72">
        <v>0.13500000000000001</v>
      </c>
      <c r="F6">
        <v>987</v>
      </c>
    </row>
    <row r="7" spans="1:6" x14ac:dyDescent="0.35">
      <c r="A7" t="s">
        <v>493</v>
      </c>
      <c r="B7" t="s">
        <v>380</v>
      </c>
      <c r="C7" t="s">
        <v>381</v>
      </c>
      <c r="D7" s="2">
        <v>190</v>
      </c>
      <c r="E7" s="6">
        <v>0.23</v>
      </c>
      <c r="F7">
        <v>234</v>
      </c>
    </row>
    <row r="8" spans="1:6" x14ac:dyDescent="0.35">
      <c r="A8" t="s">
        <v>379</v>
      </c>
      <c r="B8" t="s">
        <v>382</v>
      </c>
      <c r="C8" t="s">
        <v>383</v>
      </c>
      <c r="D8" s="2">
        <v>500</v>
      </c>
      <c r="E8" s="72">
        <v>0.13500000000000001</v>
      </c>
      <c r="F8">
        <v>567</v>
      </c>
    </row>
    <row r="9" spans="1:6" x14ac:dyDescent="0.35">
      <c r="A9" t="s">
        <v>385</v>
      </c>
      <c r="B9" t="s">
        <v>384</v>
      </c>
      <c r="C9" t="s">
        <v>371</v>
      </c>
      <c r="D9" s="2">
        <v>500</v>
      </c>
      <c r="E9" s="72">
        <v>0.13500000000000001</v>
      </c>
      <c r="F9">
        <v>567</v>
      </c>
    </row>
    <row r="10" spans="1:6" x14ac:dyDescent="0.35">
      <c r="A10" t="s">
        <v>384</v>
      </c>
      <c r="B10" t="s">
        <v>379</v>
      </c>
      <c r="C10" t="s">
        <v>386</v>
      </c>
      <c r="D10" s="2">
        <v>435</v>
      </c>
      <c r="E10" s="72">
        <v>0.13500000000000001</v>
      </c>
      <c r="F10">
        <v>494</v>
      </c>
    </row>
    <row r="11" spans="1:6" x14ac:dyDescent="0.35">
      <c r="A11" t="s">
        <v>387</v>
      </c>
      <c r="B11" t="s">
        <v>384</v>
      </c>
      <c r="C11" t="s">
        <v>388</v>
      </c>
      <c r="D11" s="2">
        <v>310</v>
      </c>
      <c r="E11" s="72">
        <v>0.13500000000000001</v>
      </c>
      <c r="F11">
        <v>352</v>
      </c>
    </row>
    <row r="12" spans="1:6" x14ac:dyDescent="0.35">
      <c r="A12" t="s">
        <v>389</v>
      </c>
      <c r="B12" t="s">
        <v>134</v>
      </c>
      <c r="C12" t="s">
        <v>390</v>
      </c>
      <c r="D12" s="2">
        <v>85</v>
      </c>
      <c r="E12" s="6">
        <v>0.23</v>
      </c>
      <c r="F12">
        <v>104</v>
      </c>
    </row>
    <row r="13" spans="1:6" x14ac:dyDescent="0.35">
      <c r="A13" t="s">
        <v>392</v>
      </c>
      <c r="B13" t="s">
        <v>391</v>
      </c>
      <c r="C13" t="s">
        <v>393</v>
      </c>
      <c r="D13" s="2">
        <v>375</v>
      </c>
      <c r="E13" s="6">
        <v>0.23</v>
      </c>
      <c r="F13">
        <v>461</v>
      </c>
    </row>
    <row r="14" spans="1:6" x14ac:dyDescent="0.35">
      <c r="A14" t="s">
        <v>395</v>
      </c>
      <c r="B14" t="s">
        <v>394</v>
      </c>
      <c r="C14" t="s">
        <v>396</v>
      </c>
      <c r="D14" s="2">
        <v>150</v>
      </c>
      <c r="E14" s="6">
        <v>0.23</v>
      </c>
      <c r="F14">
        <v>184</v>
      </c>
    </row>
    <row r="15" spans="1:6" x14ac:dyDescent="0.35">
      <c r="A15" t="s">
        <v>398</v>
      </c>
      <c r="B15" t="s">
        <v>397</v>
      </c>
      <c r="C15" t="s">
        <v>399</v>
      </c>
      <c r="D15" s="2">
        <v>225</v>
      </c>
      <c r="E15" s="6">
        <v>0.23</v>
      </c>
      <c r="F15">
        <v>277</v>
      </c>
    </row>
    <row r="16" spans="1:6" x14ac:dyDescent="0.35">
      <c r="A16" t="s">
        <v>401</v>
      </c>
      <c r="B16" t="s">
        <v>400</v>
      </c>
      <c r="C16" t="s">
        <v>648</v>
      </c>
      <c r="D16" s="2">
        <v>4140</v>
      </c>
      <c r="E16" s="6">
        <v>0.23</v>
      </c>
      <c r="F16" s="73">
        <v>5092</v>
      </c>
    </row>
    <row r="17" spans="1:6" x14ac:dyDescent="0.35">
      <c r="A17" t="s">
        <v>403</v>
      </c>
      <c r="B17" t="s">
        <v>402</v>
      </c>
      <c r="C17" t="s">
        <v>404</v>
      </c>
      <c r="D17" s="2">
        <v>500</v>
      </c>
      <c r="E17" s="72">
        <v>0.13500000000000001</v>
      </c>
      <c r="F17">
        <v>567</v>
      </c>
    </row>
    <row r="18" spans="1:6" x14ac:dyDescent="0.35">
      <c r="A18" t="s">
        <v>434</v>
      </c>
      <c r="B18" t="s">
        <v>435</v>
      </c>
      <c r="C18" t="s">
        <v>404</v>
      </c>
      <c r="D18" s="2">
        <v>500</v>
      </c>
      <c r="E18" s="72">
        <v>0.13500000000000001</v>
      </c>
      <c r="F18">
        <v>567</v>
      </c>
    </row>
    <row r="19" spans="1:6" x14ac:dyDescent="0.35">
      <c r="A19" t="s">
        <v>436</v>
      </c>
      <c r="B19" t="s">
        <v>437</v>
      </c>
      <c r="C19" t="s">
        <v>438</v>
      </c>
      <c r="D19" s="2">
        <v>310</v>
      </c>
      <c r="E19" s="72">
        <v>0.13500000000000001</v>
      </c>
      <c r="F19">
        <v>352</v>
      </c>
    </row>
    <row r="20" spans="1:6" x14ac:dyDescent="0.35">
      <c r="A20" t="s">
        <v>402</v>
      </c>
      <c r="B20" t="s">
        <v>134</v>
      </c>
      <c r="C20" t="s">
        <v>439</v>
      </c>
      <c r="D20" s="2">
        <v>1320</v>
      </c>
      <c r="E20" s="72">
        <v>0.13500000000000001</v>
      </c>
      <c r="F20" s="73">
        <v>1498</v>
      </c>
    </row>
    <row r="21" spans="1:6" x14ac:dyDescent="0.35">
      <c r="A21" t="s">
        <v>435</v>
      </c>
      <c r="B21" t="s">
        <v>134</v>
      </c>
      <c r="C21" t="s">
        <v>440</v>
      </c>
      <c r="D21" s="2">
        <v>330</v>
      </c>
      <c r="E21" s="72">
        <v>0.13500000000000001</v>
      </c>
      <c r="F21">
        <v>374</v>
      </c>
    </row>
    <row r="22" spans="1:6" x14ac:dyDescent="0.35">
      <c r="A22" t="s">
        <v>442</v>
      </c>
      <c r="B22" t="s">
        <v>370</v>
      </c>
      <c r="C22" t="s">
        <v>441</v>
      </c>
      <c r="D22" s="2">
        <v>300</v>
      </c>
      <c r="E22" s="6">
        <v>0.23</v>
      </c>
      <c r="F22">
        <v>369</v>
      </c>
    </row>
    <row r="23" spans="1:6" x14ac:dyDescent="0.35">
      <c r="A23" t="s">
        <v>442</v>
      </c>
      <c r="B23" t="s">
        <v>134</v>
      </c>
      <c r="C23" t="s">
        <v>417</v>
      </c>
      <c r="D23" s="2">
        <v>200</v>
      </c>
      <c r="E23" s="6">
        <v>0.23</v>
      </c>
      <c r="F23">
        <v>246</v>
      </c>
    </row>
    <row r="24" spans="1:6" x14ac:dyDescent="0.35">
      <c r="A24" t="s">
        <v>443</v>
      </c>
      <c r="B24" t="s">
        <v>694</v>
      </c>
      <c r="C24" t="s">
        <v>127</v>
      </c>
      <c r="D24" s="2">
        <v>265</v>
      </c>
      <c r="E24" s="6">
        <v>0.23</v>
      </c>
      <c r="F24">
        <v>326</v>
      </c>
    </row>
    <row r="25" spans="1:6" x14ac:dyDescent="0.35">
      <c r="A25" t="s">
        <v>444</v>
      </c>
      <c r="B25" t="s">
        <v>445</v>
      </c>
      <c r="C25" t="s">
        <v>72</v>
      </c>
      <c r="D25" s="2">
        <v>360</v>
      </c>
      <c r="E25" s="6">
        <v>0.23</v>
      </c>
      <c r="F25">
        <v>443</v>
      </c>
    </row>
    <row r="26" spans="1:6" x14ac:dyDescent="0.35">
      <c r="A26" t="s">
        <v>394</v>
      </c>
      <c r="B26" t="s">
        <v>394</v>
      </c>
      <c r="C26" t="s">
        <v>446</v>
      </c>
      <c r="D26" s="2">
        <v>180</v>
      </c>
      <c r="E26" s="6">
        <v>0.23</v>
      </c>
      <c r="F26">
        <v>221</v>
      </c>
    </row>
    <row r="27" spans="1:6" x14ac:dyDescent="0.35">
      <c r="A27" t="s">
        <v>447</v>
      </c>
      <c r="B27" t="s">
        <v>452</v>
      </c>
      <c r="C27" t="s">
        <v>448</v>
      </c>
      <c r="D27" s="2">
        <v>540</v>
      </c>
      <c r="E27" s="6">
        <v>0.23</v>
      </c>
      <c r="F27">
        <v>664</v>
      </c>
    </row>
    <row r="28" spans="1:6" x14ac:dyDescent="0.35">
      <c r="A28" t="s">
        <v>449</v>
      </c>
      <c r="B28" t="s">
        <v>452</v>
      </c>
      <c r="C28" t="s">
        <v>448</v>
      </c>
      <c r="D28" s="2">
        <v>540</v>
      </c>
      <c r="E28" s="6">
        <v>0.23</v>
      </c>
      <c r="F28">
        <v>664</v>
      </c>
    </row>
    <row r="29" spans="1:6" x14ac:dyDescent="0.35">
      <c r="A29" t="s">
        <v>450</v>
      </c>
      <c r="B29" t="s">
        <v>695</v>
      </c>
      <c r="C29" t="s">
        <v>451</v>
      </c>
      <c r="D29" s="2">
        <v>170</v>
      </c>
      <c r="E29" s="6">
        <v>0.23</v>
      </c>
      <c r="F29">
        <v>209</v>
      </c>
    </row>
    <row r="30" spans="1:6" x14ac:dyDescent="0.35">
      <c r="A30" t="s">
        <v>444</v>
      </c>
      <c r="B30" t="s">
        <v>443</v>
      </c>
      <c r="C30" t="s">
        <v>453</v>
      </c>
      <c r="D30" s="2">
        <v>265</v>
      </c>
      <c r="E30" s="72">
        <v>0.23</v>
      </c>
      <c r="F30">
        <v>326</v>
      </c>
    </row>
    <row r="31" spans="1:6" x14ac:dyDescent="0.35">
      <c r="A31" t="s">
        <v>454</v>
      </c>
      <c r="B31" t="s">
        <v>134</v>
      </c>
      <c r="C31" t="s">
        <v>455</v>
      </c>
      <c r="D31" s="2">
        <v>90</v>
      </c>
      <c r="E31" s="6">
        <v>0.23</v>
      </c>
      <c r="F31">
        <v>111</v>
      </c>
    </row>
    <row r="32" spans="1:6" x14ac:dyDescent="0.35">
      <c r="A32" t="s">
        <v>398</v>
      </c>
      <c r="B32" t="s">
        <v>456</v>
      </c>
      <c r="C32" t="s">
        <v>457</v>
      </c>
      <c r="D32" s="2">
        <v>500</v>
      </c>
      <c r="E32" s="72">
        <v>0.13500000000000001</v>
      </c>
      <c r="F32">
        <v>568</v>
      </c>
    </row>
    <row r="33" spans="1:7" x14ac:dyDescent="0.35">
      <c r="A33" t="s">
        <v>458</v>
      </c>
      <c r="B33" t="s">
        <v>459</v>
      </c>
      <c r="C33" t="s">
        <v>460</v>
      </c>
      <c r="D33" s="2">
        <v>90</v>
      </c>
      <c r="E33" s="6">
        <v>0.23</v>
      </c>
      <c r="F33">
        <v>111</v>
      </c>
    </row>
    <row r="34" spans="1:7" x14ac:dyDescent="0.35">
      <c r="A34" t="s">
        <v>461</v>
      </c>
      <c r="B34" t="s">
        <v>459</v>
      </c>
      <c r="C34" t="s">
        <v>462</v>
      </c>
      <c r="D34" s="2">
        <v>45</v>
      </c>
      <c r="E34" s="6">
        <v>0.23</v>
      </c>
      <c r="F34">
        <v>55</v>
      </c>
    </row>
    <row r="35" spans="1:7" x14ac:dyDescent="0.35">
      <c r="A35" t="s">
        <v>463</v>
      </c>
      <c r="B35" t="s">
        <v>459</v>
      </c>
      <c r="C35" t="s">
        <v>464</v>
      </c>
      <c r="D35" s="2">
        <v>75</v>
      </c>
      <c r="E35" s="6">
        <v>0.23</v>
      </c>
      <c r="F35">
        <v>92</v>
      </c>
    </row>
    <row r="36" spans="1:7" x14ac:dyDescent="0.35">
      <c r="A36" t="s">
        <v>465</v>
      </c>
      <c r="B36" t="s">
        <v>466</v>
      </c>
      <c r="C36" t="s">
        <v>467</v>
      </c>
      <c r="D36" s="2">
        <v>265</v>
      </c>
      <c r="E36" s="72">
        <v>0.23</v>
      </c>
      <c r="F36">
        <v>326</v>
      </c>
    </row>
    <row r="37" spans="1:7" x14ac:dyDescent="0.35">
      <c r="A37" t="s">
        <v>370</v>
      </c>
      <c r="B37" t="s">
        <v>468</v>
      </c>
      <c r="C37" t="s">
        <v>469</v>
      </c>
      <c r="D37" s="2">
        <v>355</v>
      </c>
      <c r="E37" s="72">
        <v>0.13500000000000001</v>
      </c>
      <c r="F37">
        <v>437</v>
      </c>
      <c r="G37" t="s">
        <v>825</v>
      </c>
    </row>
    <row r="38" spans="1:7" x14ac:dyDescent="0.35">
      <c r="A38" t="s">
        <v>470</v>
      </c>
      <c r="B38" t="s">
        <v>473</v>
      </c>
      <c r="C38" t="s">
        <v>440</v>
      </c>
      <c r="D38" s="2">
        <v>330</v>
      </c>
      <c r="E38" s="72">
        <v>0.13500000000000001</v>
      </c>
      <c r="F38">
        <v>374</v>
      </c>
    </row>
    <row r="39" spans="1:7" x14ac:dyDescent="0.35">
      <c r="A39" t="s">
        <v>478</v>
      </c>
      <c r="B39" t="s">
        <v>475</v>
      </c>
      <c r="C39" t="s">
        <v>127</v>
      </c>
      <c r="D39" s="2">
        <v>265</v>
      </c>
      <c r="E39" s="72">
        <v>0.23</v>
      </c>
      <c r="F39">
        <v>326</v>
      </c>
    </row>
    <row r="40" spans="1:7" x14ac:dyDescent="0.35">
      <c r="A40" t="s">
        <v>476</v>
      </c>
      <c r="B40" t="s">
        <v>51</v>
      </c>
      <c r="C40" t="s">
        <v>477</v>
      </c>
      <c r="D40" s="2">
        <v>189</v>
      </c>
      <c r="E40" s="6">
        <v>0.23</v>
      </c>
      <c r="F40">
        <v>232</v>
      </c>
    </row>
    <row r="41" spans="1:7" x14ac:dyDescent="0.35">
      <c r="A41" t="s">
        <v>474</v>
      </c>
      <c r="B41" t="s">
        <v>479</v>
      </c>
      <c r="C41" t="s">
        <v>127</v>
      </c>
      <c r="D41" s="2">
        <v>265</v>
      </c>
      <c r="E41" s="72">
        <v>0.23</v>
      </c>
      <c r="F41">
        <v>326</v>
      </c>
    </row>
    <row r="42" spans="1:7" x14ac:dyDescent="0.35">
      <c r="A42" t="s">
        <v>480</v>
      </c>
      <c r="B42" t="s">
        <v>481</v>
      </c>
      <c r="C42" t="s">
        <v>482</v>
      </c>
      <c r="D42" s="2">
        <v>380</v>
      </c>
      <c r="E42" s="6">
        <v>0.23</v>
      </c>
      <c r="F42">
        <v>467</v>
      </c>
    </row>
    <row r="43" spans="1:7" x14ac:dyDescent="0.35">
      <c r="A43" t="s">
        <v>363</v>
      </c>
      <c r="B43" t="s">
        <v>473</v>
      </c>
      <c r="C43" t="s">
        <v>364</v>
      </c>
      <c r="D43" s="2">
        <v>450</v>
      </c>
      <c r="E43" s="72">
        <v>0.13500000000000001</v>
      </c>
      <c r="F43">
        <v>511</v>
      </c>
    </row>
    <row r="44" spans="1:7" x14ac:dyDescent="0.35">
      <c r="A44" t="s">
        <v>365</v>
      </c>
      <c r="B44" t="s">
        <v>366</v>
      </c>
      <c r="C44" t="s">
        <v>127</v>
      </c>
      <c r="D44" s="2">
        <v>265</v>
      </c>
      <c r="E44" s="72">
        <v>0.23</v>
      </c>
      <c r="F44">
        <v>326</v>
      </c>
    </row>
    <row r="45" spans="1:7" x14ac:dyDescent="0.35">
      <c r="A45" t="s">
        <v>367</v>
      </c>
      <c r="B45" t="s">
        <v>336</v>
      </c>
      <c r="C45" t="s">
        <v>207</v>
      </c>
      <c r="D45" s="2">
        <v>200</v>
      </c>
      <c r="E45" s="72">
        <v>0.13500000000000001</v>
      </c>
      <c r="F45">
        <v>227</v>
      </c>
    </row>
    <row r="46" spans="1:7" x14ac:dyDescent="0.35">
      <c r="A46" t="s">
        <v>369</v>
      </c>
      <c r="B46" t="s">
        <v>370</v>
      </c>
      <c r="C46" t="s">
        <v>371</v>
      </c>
      <c r="D46" s="2">
        <v>500</v>
      </c>
      <c r="E46" s="72">
        <v>0.13500000000000001</v>
      </c>
      <c r="F46">
        <v>568</v>
      </c>
    </row>
    <row r="47" spans="1:7" x14ac:dyDescent="0.35">
      <c r="A47" t="s">
        <v>372</v>
      </c>
      <c r="B47" t="s">
        <v>370</v>
      </c>
      <c r="C47" t="s">
        <v>274</v>
      </c>
      <c r="D47" s="2">
        <v>310</v>
      </c>
      <c r="E47" s="72">
        <v>0.13500000000000001</v>
      </c>
      <c r="F47">
        <v>351</v>
      </c>
    </row>
    <row r="48" spans="1:7" x14ac:dyDescent="0.35">
      <c r="A48" t="s">
        <v>373</v>
      </c>
      <c r="B48" t="s">
        <v>374</v>
      </c>
      <c r="C48" t="s">
        <v>17</v>
      </c>
      <c r="D48" s="2">
        <v>200</v>
      </c>
      <c r="E48" s="72">
        <v>0.13500000000000001</v>
      </c>
      <c r="F48">
        <v>227</v>
      </c>
    </row>
    <row r="49" spans="1:7" x14ac:dyDescent="0.35">
      <c r="A49" t="s">
        <v>483</v>
      </c>
      <c r="B49" t="s">
        <v>134</v>
      </c>
      <c r="C49" t="s">
        <v>127</v>
      </c>
      <c r="D49" s="2">
        <v>265</v>
      </c>
      <c r="E49" s="72">
        <v>0.23</v>
      </c>
      <c r="F49">
        <v>326</v>
      </c>
    </row>
    <row r="50" spans="1:7" x14ac:dyDescent="0.35">
      <c r="A50" t="s">
        <v>485</v>
      </c>
      <c r="B50" t="s">
        <v>474</v>
      </c>
      <c r="C50" t="s">
        <v>486</v>
      </c>
      <c r="D50" s="2">
        <v>200</v>
      </c>
      <c r="E50" s="72">
        <v>0.13500000000000001</v>
      </c>
      <c r="F50">
        <v>227</v>
      </c>
    </row>
    <row r="51" spans="1:7" x14ac:dyDescent="0.35">
      <c r="A51" t="s">
        <v>485</v>
      </c>
      <c r="B51" t="s">
        <v>487</v>
      </c>
      <c r="C51" t="s">
        <v>488</v>
      </c>
      <c r="D51" s="2">
        <v>300</v>
      </c>
      <c r="E51" s="72">
        <v>0.13500000000000001</v>
      </c>
      <c r="F51">
        <v>349</v>
      </c>
      <c r="G51" t="s">
        <v>825</v>
      </c>
    </row>
    <row r="52" spans="1:7" x14ac:dyDescent="0.35">
      <c r="A52" t="s">
        <v>336</v>
      </c>
      <c r="B52" t="s">
        <v>489</v>
      </c>
      <c r="C52" t="s">
        <v>127</v>
      </c>
      <c r="D52" s="2">
        <v>265</v>
      </c>
      <c r="E52" s="72">
        <v>0.23</v>
      </c>
      <c r="F52">
        <v>326</v>
      </c>
    </row>
    <row r="53" spans="1:7" x14ac:dyDescent="0.35">
      <c r="A53" t="s">
        <v>484</v>
      </c>
      <c r="B53" t="s">
        <v>134</v>
      </c>
      <c r="C53" t="s">
        <v>492</v>
      </c>
      <c r="D53" s="2">
        <v>430</v>
      </c>
      <c r="E53" s="72">
        <v>0.13500000000000001</v>
      </c>
      <c r="F53">
        <v>488</v>
      </c>
    </row>
    <row r="54" spans="1:7" x14ac:dyDescent="0.35">
      <c r="A54" t="s">
        <v>484</v>
      </c>
      <c r="B54" t="s">
        <v>490</v>
      </c>
      <c r="C54" t="s">
        <v>491</v>
      </c>
      <c r="D54" s="2">
        <v>220</v>
      </c>
      <c r="E54" s="72">
        <v>0.13500000000000001</v>
      </c>
      <c r="F54">
        <v>250</v>
      </c>
    </row>
    <row r="55" spans="1:7" x14ac:dyDescent="0.35">
      <c r="A55" t="s">
        <v>494</v>
      </c>
      <c r="B55" t="s">
        <v>495</v>
      </c>
      <c r="C55" t="s">
        <v>496</v>
      </c>
      <c r="D55" s="2">
        <v>310</v>
      </c>
      <c r="E55" s="72">
        <v>0.13500000000000001</v>
      </c>
      <c r="F55">
        <v>352</v>
      </c>
    </row>
    <row r="56" spans="1:7" x14ac:dyDescent="0.35">
      <c r="A56" t="s">
        <v>497</v>
      </c>
      <c r="B56" t="s">
        <v>498</v>
      </c>
      <c r="C56" t="s">
        <v>499</v>
      </c>
      <c r="D56" s="2">
        <v>600</v>
      </c>
      <c r="E56" s="6">
        <v>0.23</v>
      </c>
      <c r="F56">
        <v>738</v>
      </c>
    </row>
    <row r="57" spans="1:7" x14ac:dyDescent="0.35">
      <c r="A57" t="s">
        <v>500</v>
      </c>
      <c r="B57" t="s">
        <v>498</v>
      </c>
      <c r="C57" t="s">
        <v>501</v>
      </c>
      <c r="D57" s="2">
        <v>3000</v>
      </c>
      <c r="E57" s="6">
        <v>0.23</v>
      </c>
      <c r="F57" s="73">
        <v>3690</v>
      </c>
    </row>
    <row r="58" spans="1:7" x14ac:dyDescent="0.35">
      <c r="A58" t="s">
        <v>494</v>
      </c>
      <c r="B58" t="s">
        <v>445</v>
      </c>
      <c r="C58" t="s">
        <v>496</v>
      </c>
      <c r="D58" s="2">
        <v>300</v>
      </c>
      <c r="E58" s="72">
        <v>0.13500000000000001</v>
      </c>
      <c r="F58">
        <v>349</v>
      </c>
    </row>
    <row r="59" spans="1:7" x14ac:dyDescent="0.35">
      <c r="A59" t="s">
        <v>502</v>
      </c>
      <c r="B59" t="s">
        <v>134</v>
      </c>
      <c r="C59" t="s">
        <v>503</v>
      </c>
      <c r="D59" s="2">
        <v>330</v>
      </c>
      <c r="E59" s="4">
        <v>0.13500000000000001</v>
      </c>
      <c r="F59">
        <v>374</v>
      </c>
    </row>
    <row r="60" spans="1:7" x14ac:dyDescent="0.35">
      <c r="A60" t="s">
        <v>504</v>
      </c>
      <c r="B60" t="s">
        <v>505</v>
      </c>
      <c r="C60" t="s">
        <v>506</v>
      </c>
      <c r="D60" s="2">
        <v>90</v>
      </c>
      <c r="E60" s="6">
        <v>0.23</v>
      </c>
      <c r="F60">
        <v>111</v>
      </c>
    </row>
    <row r="61" spans="1:7" x14ac:dyDescent="0.35">
      <c r="A61" t="s">
        <v>507</v>
      </c>
      <c r="B61" t="s">
        <v>502</v>
      </c>
      <c r="C61" t="s">
        <v>371</v>
      </c>
      <c r="D61" s="2">
        <v>500</v>
      </c>
      <c r="E61" s="72">
        <v>0.13500000000000001</v>
      </c>
      <c r="F61">
        <v>568</v>
      </c>
    </row>
    <row r="62" spans="1:7" x14ac:dyDescent="0.35">
      <c r="A62" t="s">
        <v>693</v>
      </c>
      <c r="B62" t="s">
        <v>692</v>
      </c>
      <c r="C62" t="s">
        <v>508</v>
      </c>
      <c r="D62" s="2">
        <v>1500</v>
      </c>
      <c r="E62" s="72">
        <v>0.13500000000000001</v>
      </c>
      <c r="F62" s="73">
        <v>1702</v>
      </c>
    </row>
    <row r="63" spans="1:7" x14ac:dyDescent="0.35">
      <c r="A63" t="s">
        <v>509</v>
      </c>
      <c r="B63" t="s">
        <v>510</v>
      </c>
      <c r="C63" t="s">
        <v>511</v>
      </c>
      <c r="D63" s="2">
        <v>200</v>
      </c>
      <c r="E63" s="72">
        <v>0.13500000000000001</v>
      </c>
      <c r="F63">
        <v>227</v>
      </c>
    </row>
    <row r="64" spans="1:7" x14ac:dyDescent="0.35">
      <c r="A64" t="s">
        <v>512</v>
      </c>
      <c r="B64" t="s">
        <v>445</v>
      </c>
      <c r="C64" t="s">
        <v>513</v>
      </c>
      <c r="D64" s="2">
        <v>400</v>
      </c>
      <c r="E64" s="6">
        <v>0.23</v>
      </c>
      <c r="F64">
        <v>492</v>
      </c>
    </row>
    <row r="65" spans="1:6" x14ac:dyDescent="0.35">
      <c r="A65" t="s">
        <v>514</v>
      </c>
      <c r="B65" t="s">
        <v>691</v>
      </c>
      <c r="C65" t="s">
        <v>515</v>
      </c>
      <c r="D65" s="2">
        <v>250</v>
      </c>
      <c r="E65" s="72">
        <v>0.13500000000000001</v>
      </c>
      <c r="F65">
        <v>284</v>
      </c>
    </row>
    <row r="66" spans="1:6" x14ac:dyDescent="0.35">
      <c r="A66" t="s">
        <v>516</v>
      </c>
      <c r="B66" t="s">
        <v>517</v>
      </c>
      <c r="C66" t="s">
        <v>52</v>
      </c>
      <c r="D66" s="2">
        <v>200</v>
      </c>
      <c r="E66" s="72">
        <v>0.13500000000000001</v>
      </c>
      <c r="F66">
        <v>227</v>
      </c>
    </row>
    <row r="67" spans="1:6" x14ac:dyDescent="0.35">
      <c r="A67" t="s">
        <v>518</v>
      </c>
      <c r="B67" t="s">
        <v>517</v>
      </c>
      <c r="C67" t="s">
        <v>519</v>
      </c>
      <c r="D67" s="2">
        <v>189</v>
      </c>
      <c r="E67" s="6">
        <v>0.23</v>
      </c>
      <c r="F67">
        <v>232</v>
      </c>
    </row>
    <row r="68" spans="1:6" x14ac:dyDescent="0.35">
      <c r="A68" t="s">
        <v>520</v>
      </c>
      <c r="B68" t="s">
        <v>517</v>
      </c>
      <c r="C68" t="s">
        <v>519</v>
      </c>
      <c r="D68" s="2">
        <v>189</v>
      </c>
      <c r="E68" s="6">
        <v>0.23</v>
      </c>
      <c r="F68">
        <v>232</v>
      </c>
    </row>
    <row r="69" spans="1:6" x14ac:dyDescent="0.35">
      <c r="A69" t="s">
        <v>522</v>
      </c>
      <c r="B69" t="s">
        <v>523</v>
      </c>
      <c r="C69" t="s">
        <v>524</v>
      </c>
      <c r="D69" s="2">
        <v>85</v>
      </c>
      <c r="E69" s="6">
        <v>0.23</v>
      </c>
      <c r="F69">
        <v>104</v>
      </c>
    </row>
    <row r="70" spans="1:6" x14ac:dyDescent="0.35">
      <c r="A70" t="s">
        <v>525</v>
      </c>
      <c r="B70" t="s">
        <v>674</v>
      </c>
      <c r="C70" t="s">
        <v>526</v>
      </c>
      <c r="D70" s="2">
        <v>300</v>
      </c>
      <c r="E70" s="6">
        <v>0.23</v>
      </c>
      <c r="F70">
        <v>369</v>
      </c>
    </row>
    <row r="71" spans="1:6" x14ac:dyDescent="0.35">
      <c r="A71" t="s">
        <v>527</v>
      </c>
      <c r="B71" t="s">
        <v>528</v>
      </c>
      <c r="C71" t="s">
        <v>529</v>
      </c>
      <c r="D71" s="2">
        <v>500</v>
      </c>
      <c r="E71" s="72">
        <v>0.13500000000000001</v>
      </c>
      <c r="F71">
        <v>568</v>
      </c>
    </row>
    <row r="72" spans="1:6" x14ac:dyDescent="0.35">
      <c r="A72" t="s">
        <v>530</v>
      </c>
      <c r="B72" t="s">
        <v>690</v>
      </c>
      <c r="C72" t="s">
        <v>533</v>
      </c>
      <c r="D72" s="2">
        <v>500</v>
      </c>
      <c r="E72" s="72">
        <v>0.13500000000000001</v>
      </c>
      <c r="F72">
        <v>568</v>
      </c>
    </row>
    <row r="73" spans="1:6" x14ac:dyDescent="0.35">
      <c r="A73" t="s">
        <v>531</v>
      </c>
      <c r="B73" t="s">
        <v>532</v>
      </c>
      <c r="C73" t="s">
        <v>533</v>
      </c>
      <c r="D73" s="2">
        <v>500</v>
      </c>
      <c r="E73" s="72">
        <v>0.13500000000000001</v>
      </c>
      <c r="F73">
        <v>568</v>
      </c>
    </row>
    <row r="74" spans="1:6" x14ac:dyDescent="0.35">
      <c r="A74" t="s">
        <v>535</v>
      </c>
      <c r="B74" t="s">
        <v>370</v>
      </c>
      <c r="C74" t="s">
        <v>538</v>
      </c>
      <c r="D74" s="2">
        <v>1200</v>
      </c>
      <c r="E74" s="6">
        <v>0.23</v>
      </c>
      <c r="F74" s="73">
        <v>2276</v>
      </c>
    </row>
    <row r="75" spans="1:6" x14ac:dyDescent="0.35">
      <c r="A75" t="s">
        <v>536</v>
      </c>
      <c r="B75" t="s">
        <v>537</v>
      </c>
      <c r="C75" t="s">
        <v>281</v>
      </c>
      <c r="D75" s="2">
        <v>100</v>
      </c>
      <c r="E75" s="6">
        <v>0.23</v>
      </c>
      <c r="F75">
        <v>123</v>
      </c>
    </row>
    <row r="76" spans="1:6" x14ac:dyDescent="0.35">
      <c r="A76" t="s">
        <v>527</v>
      </c>
      <c r="B76" t="s">
        <v>539</v>
      </c>
      <c r="C76" t="s">
        <v>378</v>
      </c>
      <c r="D76" s="2">
        <v>600</v>
      </c>
      <c r="E76" s="72">
        <v>0.13500000000000001</v>
      </c>
      <c r="F76">
        <v>738</v>
      </c>
    </row>
    <row r="77" spans="1:6" x14ac:dyDescent="0.35">
      <c r="A77" t="s">
        <v>536</v>
      </c>
      <c r="B77" t="s">
        <v>540</v>
      </c>
      <c r="C77" t="s">
        <v>541</v>
      </c>
      <c r="D77" s="2">
        <v>2000</v>
      </c>
      <c r="E77" s="72">
        <v>0.13500000000000001</v>
      </c>
      <c r="F77" s="73">
        <v>2460</v>
      </c>
    </row>
    <row r="78" spans="1:6" x14ac:dyDescent="0.35">
      <c r="A78" t="s">
        <v>542</v>
      </c>
      <c r="B78" t="s">
        <v>134</v>
      </c>
      <c r="C78" t="s">
        <v>543</v>
      </c>
      <c r="D78" s="2">
        <v>3000</v>
      </c>
      <c r="E78" s="72">
        <v>0.13500000000000001</v>
      </c>
      <c r="F78" s="73">
        <v>3405</v>
      </c>
    </row>
    <row r="79" spans="1:6" x14ac:dyDescent="0.35">
      <c r="A79" t="s">
        <v>536</v>
      </c>
      <c r="B79" t="s">
        <v>134</v>
      </c>
      <c r="C79" t="s">
        <v>439</v>
      </c>
      <c r="D79" s="2">
        <v>800</v>
      </c>
      <c r="E79" s="72">
        <v>0.13500000000000001</v>
      </c>
      <c r="F79" s="73">
        <v>908</v>
      </c>
    </row>
    <row r="80" spans="1:6" x14ac:dyDescent="0.35">
      <c r="A80" t="s">
        <v>544</v>
      </c>
      <c r="B80" t="s">
        <v>545</v>
      </c>
      <c r="C80" t="s">
        <v>396</v>
      </c>
      <c r="D80" s="2">
        <v>180</v>
      </c>
      <c r="E80" s="6">
        <v>0.23</v>
      </c>
      <c r="F80">
        <v>221</v>
      </c>
    </row>
    <row r="81" spans="1:6" x14ac:dyDescent="0.35">
      <c r="A81" t="s">
        <v>546</v>
      </c>
      <c r="B81" t="s">
        <v>547</v>
      </c>
      <c r="C81" t="s">
        <v>548</v>
      </c>
      <c r="D81" s="2">
        <v>100</v>
      </c>
      <c r="E81" s="6">
        <v>0.23</v>
      </c>
      <c r="F81">
        <v>123</v>
      </c>
    </row>
    <row r="82" spans="1:6" x14ac:dyDescent="0.35">
      <c r="A82" t="s">
        <v>549</v>
      </c>
      <c r="B82" t="s">
        <v>674</v>
      </c>
      <c r="C82" t="s">
        <v>281</v>
      </c>
      <c r="D82" s="2">
        <v>100</v>
      </c>
      <c r="E82" s="6">
        <v>0.23</v>
      </c>
      <c r="F82">
        <v>123</v>
      </c>
    </row>
    <row r="83" spans="1:6" x14ac:dyDescent="0.35">
      <c r="A83" t="s">
        <v>520</v>
      </c>
      <c r="B83" t="s">
        <v>678</v>
      </c>
      <c r="C83" t="s">
        <v>550</v>
      </c>
      <c r="D83" s="2">
        <v>100</v>
      </c>
      <c r="E83" s="6">
        <v>0.23</v>
      </c>
      <c r="F83">
        <v>123</v>
      </c>
    </row>
    <row r="84" spans="1:6" x14ac:dyDescent="0.35">
      <c r="A84" t="s">
        <v>552</v>
      </c>
      <c r="B84" t="s">
        <v>551</v>
      </c>
      <c r="C84" t="s">
        <v>572</v>
      </c>
      <c r="D84" s="2">
        <v>3800</v>
      </c>
      <c r="E84" s="6">
        <v>0.23</v>
      </c>
      <c r="F84" s="73">
        <v>4674</v>
      </c>
    </row>
    <row r="85" spans="1:6" x14ac:dyDescent="0.35">
      <c r="A85" t="s">
        <v>573</v>
      </c>
      <c r="B85" t="s">
        <v>551</v>
      </c>
      <c r="C85" t="s">
        <v>574</v>
      </c>
      <c r="D85" s="2">
        <v>1500</v>
      </c>
      <c r="E85" s="6">
        <v>0.23</v>
      </c>
      <c r="F85" s="73">
        <v>1845</v>
      </c>
    </row>
    <row r="86" spans="1:6" x14ac:dyDescent="0.35">
      <c r="A86" t="s">
        <v>553</v>
      </c>
      <c r="B86" t="s">
        <v>336</v>
      </c>
      <c r="C86" t="s">
        <v>281</v>
      </c>
      <c r="D86" s="2">
        <v>100</v>
      </c>
      <c r="E86" s="6">
        <v>0.23</v>
      </c>
      <c r="F86">
        <v>123</v>
      </c>
    </row>
    <row r="87" spans="1:6" x14ac:dyDescent="0.35">
      <c r="A87" t="s">
        <v>502</v>
      </c>
      <c r="B87" t="s">
        <v>554</v>
      </c>
      <c r="C87" t="s">
        <v>274</v>
      </c>
      <c r="D87" s="2">
        <v>800</v>
      </c>
      <c r="E87" s="72">
        <v>0.13500000000000001</v>
      </c>
      <c r="F87">
        <v>908</v>
      </c>
    </row>
    <row r="88" spans="1:6" x14ac:dyDescent="0.35">
      <c r="A88" t="s">
        <v>556</v>
      </c>
      <c r="B88" t="s">
        <v>555</v>
      </c>
      <c r="C88" t="s">
        <v>557</v>
      </c>
      <c r="D88" s="2">
        <v>2200</v>
      </c>
      <c r="E88" s="6">
        <v>0.23</v>
      </c>
      <c r="F88" s="73">
        <v>2706</v>
      </c>
    </row>
    <row r="89" spans="1:6" x14ac:dyDescent="0.35">
      <c r="A89" t="s">
        <v>558</v>
      </c>
      <c r="B89" t="s">
        <v>559</v>
      </c>
      <c r="C89" t="s">
        <v>560</v>
      </c>
      <c r="D89" s="2">
        <v>2000</v>
      </c>
      <c r="E89" s="6">
        <v>0.23</v>
      </c>
      <c r="F89" s="73">
        <v>2460</v>
      </c>
    </row>
    <row r="90" spans="1:6" x14ac:dyDescent="0.35">
      <c r="A90" t="s">
        <v>556</v>
      </c>
      <c r="B90" t="s">
        <v>561</v>
      </c>
      <c r="C90" t="s">
        <v>562</v>
      </c>
      <c r="D90" s="2">
        <v>300</v>
      </c>
      <c r="E90" s="72">
        <v>0.13500000000000001</v>
      </c>
      <c r="F90" s="73">
        <v>369</v>
      </c>
    </row>
    <row r="91" spans="1:6" x14ac:dyDescent="0.35">
      <c r="A91" t="s">
        <v>563</v>
      </c>
      <c r="B91" t="s">
        <v>495</v>
      </c>
      <c r="C91" t="s">
        <v>564</v>
      </c>
      <c r="D91" s="2">
        <v>100</v>
      </c>
      <c r="E91" s="6">
        <v>0.23</v>
      </c>
      <c r="F91">
        <v>123</v>
      </c>
    </row>
    <row r="92" spans="1:6" x14ac:dyDescent="0.35">
      <c r="A92" t="s">
        <v>367</v>
      </c>
      <c r="B92" t="s">
        <v>445</v>
      </c>
      <c r="C92" t="s">
        <v>565</v>
      </c>
      <c r="D92" s="2">
        <v>600</v>
      </c>
      <c r="E92" s="72">
        <v>0.13500000000000001</v>
      </c>
      <c r="F92" s="73">
        <v>738</v>
      </c>
    </row>
    <row r="93" spans="1:6" x14ac:dyDescent="0.35">
      <c r="A93" t="s">
        <v>566</v>
      </c>
      <c r="B93" t="s">
        <v>567</v>
      </c>
      <c r="C93" t="s">
        <v>569</v>
      </c>
      <c r="D93" s="2">
        <v>600</v>
      </c>
      <c r="E93" s="72">
        <v>0.13500000000000001</v>
      </c>
      <c r="F93" s="73">
        <v>738</v>
      </c>
    </row>
    <row r="94" spans="1:6" x14ac:dyDescent="0.35">
      <c r="A94" t="s">
        <v>566</v>
      </c>
      <c r="B94" t="s">
        <v>495</v>
      </c>
      <c r="C94" t="s">
        <v>568</v>
      </c>
      <c r="D94" s="2">
        <v>300</v>
      </c>
      <c r="E94" s="72">
        <v>0.13500000000000001</v>
      </c>
      <c r="F94" s="73">
        <v>369</v>
      </c>
    </row>
    <row r="95" spans="1:6" x14ac:dyDescent="0.35">
      <c r="A95" t="s">
        <v>566</v>
      </c>
      <c r="B95" t="s">
        <v>445</v>
      </c>
      <c r="C95" t="s">
        <v>371</v>
      </c>
      <c r="D95" s="2">
        <v>500</v>
      </c>
      <c r="E95" s="72">
        <v>0.13500000000000001</v>
      </c>
      <c r="F95" s="73">
        <v>568</v>
      </c>
    </row>
    <row r="96" spans="1:6" x14ac:dyDescent="0.35">
      <c r="A96" t="s">
        <v>566</v>
      </c>
      <c r="B96" t="s">
        <v>679</v>
      </c>
      <c r="C96" t="s">
        <v>548</v>
      </c>
      <c r="D96" s="2">
        <v>150</v>
      </c>
      <c r="E96" s="6">
        <v>0.23</v>
      </c>
      <c r="F96">
        <v>184</v>
      </c>
    </row>
    <row r="97" spans="1:6" x14ac:dyDescent="0.35">
      <c r="A97" t="s">
        <v>570</v>
      </c>
      <c r="B97" t="s">
        <v>679</v>
      </c>
      <c r="C97" t="s">
        <v>571</v>
      </c>
      <c r="D97" s="2">
        <v>300</v>
      </c>
      <c r="E97" s="72">
        <v>0.13500000000000001</v>
      </c>
      <c r="F97" s="73">
        <v>369</v>
      </c>
    </row>
    <row r="98" spans="1:6" x14ac:dyDescent="0.35">
      <c r="A98" t="s">
        <v>575</v>
      </c>
      <c r="B98" t="s">
        <v>459</v>
      </c>
      <c r="C98" t="s">
        <v>576</v>
      </c>
      <c r="D98" s="2">
        <v>200</v>
      </c>
      <c r="E98" s="72">
        <v>0.13500000000000001</v>
      </c>
      <c r="F98" s="73">
        <v>227</v>
      </c>
    </row>
    <row r="99" spans="1:6" x14ac:dyDescent="0.35">
      <c r="A99" t="s">
        <v>577</v>
      </c>
      <c r="B99" t="s">
        <v>677</v>
      </c>
      <c r="C99" t="s">
        <v>578</v>
      </c>
      <c r="D99" s="2">
        <v>500</v>
      </c>
      <c r="E99" s="72">
        <v>0.13500000000000001</v>
      </c>
      <c r="F99" s="73">
        <v>568</v>
      </c>
    </row>
    <row r="100" spans="1:6" x14ac:dyDescent="0.35">
      <c r="A100" t="s">
        <v>579</v>
      </c>
      <c r="B100" t="s">
        <v>445</v>
      </c>
      <c r="C100" t="s">
        <v>580</v>
      </c>
      <c r="D100" s="2">
        <v>85</v>
      </c>
      <c r="E100" s="6">
        <v>0.23</v>
      </c>
      <c r="F100">
        <v>104</v>
      </c>
    </row>
    <row r="101" spans="1:6" x14ac:dyDescent="0.35">
      <c r="A101" t="s">
        <v>579</v>
      </c>
      <c r="B101" t="s">
        <v>581</v>
      </c>
      <c r="C101" t="s">
        <v>582</v>
      </c>
      <c r="D101" s="2">
        <v>225</v>
      </c>
      <c r="E101" s="72">
        <v>0.13500000000000001</v>
      </c>
      <c r="F101" s="73">
        <v>255</v>
      </c>
    </row>
    <row r="102" spans="1:6" x14ac:dyDescent="0.35">
      <c r="A102" t="s">
        <v>583</v>
      </c>
      <c r="B102" t="s">
        <v>134</v>
      </c>
      <c r="C102" t="s">
        <v>127</v>
      </c>
      <c r="D102" s="2">
        <v>265</v>
      </c>
      <c r="E102" s="72">
        <v>0.23</v>
      </c>
      <c r="F102" s="73">
        <v>326</v>
      </c>
    </row>
    <row r="103" spans="1:6" x14ac:dyDescent="0.35">
      <c r="A103" t="s">
        <v>584</v>
      </c>
      <c r="B103" t="s">
        <v>676</v>
      </c>
      <c r="C103" t="s">
        <v>585</v>
      </c>
      <c r="D103" s="2">
        <v>330</v>
      </c>
      <c r="E103" s="72">
        <v>0.13500000000000001</v>
      </c>
      <c r="F103" s="73">
        <v>375</v>
      </c>
    </row>
    <row r="104" spans="1:6" x14ac:dyDescent="0.35">
      <c r="A104" t="s">
        <v>521</v>
      </c>
      <c r="B104" t="s">
        <v>586</v>
      </c>
      <c r="C104" t="s">
        <v>533</v>
      </c>
      <c r="D104" s="2">
        <v>500</v>
      </c>
      <c r="E104" s="72">
        <v>0.13500000000000001</v>
      </c>
      <c r="F104">
        <v>568</v>
      </c>
    </row>
    <row r="105" spans="1:6" x14ac:dyDescent="0.35">
      <c r="A105" t="s">
        <v>589</v>
      </c>
      <c r="B105" t="s">
        <v>590</v>
      </c>
      <c r="C105" t="s">
        <v>604</v>
      </c>
      <c r="D105" s="2">
        <v>1200</v>
      </c>
      <c r="E105" s="72">
        <v>0.13500000000000001</v>
      </c>
      <c r="F105" s="73">
        <v>1362</v>
      </c>
    </row>
    <row r="106" spans="1:6" x14ac:dyDescent="0.35">
      <c r="A106" t="s">
        <v>591</v>
      </c>
      <c r="B106" t="s">
        <v>592</v>
      </c>
      <c r="C106" t="s">
        <v>603</v>
      </c>
      <c r="D106" s="2">
        <v>1200</v>
      </c>
      <c r="E106" s="6">
        <v>0.23</v>
      </c>
      <c r="F106" s="73">
        <v>1476</v>
      </c>
    </row>
    <row r="107" spans="1:6" x14ac:dyDescent="0.35">
      <c r="A107" t="s">
        <v>591</v>
      </c>
      <c r="B107" t="s">
        <v>134</v>
      </c>
      <c r="C107" t="s">
        <v>593</v>
      </c>
      <c r="D107" s="2">
        <v>325</v>
      </c>
      <c r="E107" s="6">
        <v>0.23</v>
      </c>
      <c r="F107">
        <v>400</v>
      </c>
    </row>
    <row r="108" spans="1:6" x14ac:dyDescent="0.35">
      <c r="A108" t="s">
        <v>599</v>
      </c>
      <c r="B108" t="s">
        <v>545</v>
      </c>
      <c r="C108" t="s">
        <v>600</v>
      </c>
      <c r="D108" s="2">
        <v>165</v>
      </c>
      <c r="E108" s="6">
        <v>0.23</v>
      </c>
      <c r="F108">
        <v>203</v>
      </c>
    </row>
    <row r="109" spans="1:6" x14ac:dyDescent="0.35">
      <c r="A109" t="s">
        <v>594</v>
      </c>
      <c r="B109" t="s">
        <v>595</v>
      </c>
      <c r="C109" t="s">
        <v>534</v>
      </c>
      <c r="D109" s="2">
        <v>330</v>
      </c>
      <c r="E109" s="72">
        <v>0.13500000000000001</v>
      </c>
      <c r="F109">
        <v>375</v>
      </c>
    </row>
    <row r="110" spans="1:6" x14ac:dyDescent="0.35">
      <c r="A110" t="s">
        <v>594</v>
      </c>
      <c r="B110" t="s">
        <v>596</v>
      </c>
      <c r="C110" t="s">
        <v>496</v>
      </c>
      <c r="D110" s="2">
        <v>300</v>
      </c>
      <c r="E110" s="72">
        <v>0.13500000000000001</v>
      </c>
      <c r="F110">
        <v>369</v>
      </c>
    </row>
    <row r="111" spans="1:6" x14ac:dyDescent="0.35">
      <c r="A111" t="s">
        <v>686</v>
      </c>
      <c r="B111" t="s">
        <v>676</v>
      </c>
      <c r="C111" t="s">
        <v>123</v>
      </c>
      <c r="D111" s="2">
        <v>600</v>
      </c>
      <c r="E111" s="72">
        <v>0.13500000000000001</v>
      </c>
      <c r="F111">
        <v>738</v>
      </c>
    </row>
    <row r="112" spans="1:6" x14ac:dyDescent="0.35">
      <c r="A112" t="s">
        <v>685</v>
      </c>
      <c r="B112" t="s">
        <v>676</v>
      </c>
      <c r="C112" t="s">
        <v>123</v>
      </c>
      <c r="D112" s="2">
        <v>600</v>
      </c>
      <c r="E112" s="72">
        <v>0.13500000000000001</v>
      </c>
      <c r="F112">
        <v>738</v>
      </c>
    </row>
    <row r="113" spans="1:6" x14ac:dyDescent="0.35">
      <c r="A113" t="s">
        <v>598</v>
      </c>
      <c r="B113" t="s">
        <v>597</v>
      </c>
      <c r="C113" t="s">
        <v>601</v>
      </c>
      <c r="D113" s="2">
        <v>250</v>
      </c>
      <c r="E113" s="72">
        <v>0.13500000000000001</v>
      </c>
      <c r="F113">
        <v>284</v>
      </c>
    </row>
    <row r="114" spans="1:6" x14ac:dyDescent="0.35">
      <c r="A114" t="s">
        <v>676</v>
      </c>
      <c r="B114" t="s">
        <v>586</v>
      </c>
      <c r="C114" t="s">
        <v>533</v>
      </c>
      <c r="D114" s="2">
        <v>1000</v>
      </c>
      <c r="E114" s="72">
        <v>0.13500000000000001</v>
      </c>
      <c r="F114" s="73">
        <v>1135</v>
      </c>
    </row>
    <row r="115" spans="1:6" x14ac:dyDescent="0.35">
      <c r="A115" t="s">
        <v>676</v>
      </c>
      <c r="B115" t="s">
        <v>554</v>
      </c>
      <c r="C115" t="s">
        <v>602</v>
      </c>
      <c r="D115" s="2">
        <v>500</v>
      </c>
      <c r="E115" s="72">
        <v>0.13500000000000001</v>
      </c>
      <c r="F115">
        <v>568</v>
      </c>
    </row>
    <row r="116" spans="1:6" x14ac:dyDescent="0.35">
      <c r="A116" t="s">
        <v>606</v>
      </c>
      <c r="B116" t="s">
        <v>597</v>
      </c>
      <c r="C116" t="s">
        <v>605</v>
      </c>
      <c r="D116" s="2">
        <v>150</v>
      </c>
      <c r="E116" s="72">
        <v>0.13500000000000001</v>
      </c>
      <c r="F116">
        <v>170</v>
      </c>
    </row>
    <row r="117" spans="1:6" x14ac:dyDescent="0.35">
      <c r="A117" t="s">
        <v>607</v>
      </c>
      <c r="B117" t="s">
        <v>134</v>
      </c>
      <c r="C117" t="s">
        <v>533</v>
      </c>
      <c r="D117" s="2">
        <v>500</v>
      </c>
      <c r="E117" s="72">
        <v>0.13500000000000001</v>
      </c>
      <c r="F117">
        <v>568</v>
      </c>
    </row>
    <row r="118" spans="1:6" x14ac:dyDescent="0.35">
      <c r="A118" t="s">
        <v>687</v>
      </c>
      <c r="B118" t="s">
        <v>675</v>
      </c>
      <c r="C118" t="s">
        <v>608</v>
      </c>
      <c r="D118" s="2">
        <v>400</v>
      </c>
      <c r="E118" s="72">
        <v>0.13500000000000001</v>
      </c>
      <c r="F118">
        <v>454</v>
      </c>
    </row>
    <row r="119" spans="1:6" x14ac:dyDescent="0.35">
      <c r="A119" t="s">
        <v>398</v>
      </c>
      <c r="B119" t="s">
        <v>609</v>
      </c>
      <c r="C119" t="s">
        <v>621</v>
      </c>
      <c r="D119" s="2">
        <v>600</v>
      </c>
      <c r="E119" s="72">
        <v>0.13500000000000001</v>
      </c>
      <c r="F119">
        <v>738</v>
      </c>
    </row>
    <row r="120" spans="1:6" x14ac:dyDescent="0.35">
      <c r="A120" t="s">
        <v>610</v>
      </c>
      <c r="B120" t="s">
        <v>445</v>
      </c>
      <c r="C120" t="s">
        <v>446</v>
      </c>
      <c r="D120" s="2">
        <v>180</v>
      </c>
      <c r="E120" s="6">
        <v>0.23</v>
      </c>
      <c r="F120">
        <v>221</v>
      </c>
    </row>
    <row r="121" spans="1:6" x14ac:dyDescent="0.35">
      <c r="A121" t="s">
        <v>684</v>
      </c>
      <c r="B121" t="s">
        <v>398</v>
      </c>
      <c r="C121" t="s">
        <v>611</v>
      </c>
      <c r="D121" s="2">
        <v>1000</v>
      </c>
      <c r="E121" s="72">
        <v>0.13500000000000001</v>
      </c>
      <c r="F121" s="73">
        <v>1135</v>
      </c>
    </row>
    <row r="122" spans="1:6" x14ac:dyDescent="0.35">
      <c r="A122" t="s">
        <v>445</v>
      </c>
      <c r="B122" t="s">
        <v>532</v>
      </c>
      <c r="C122" t="s">
        <v>612</v>
      </c>
      <c r="D122" s="2">
        <v>325</v>
      </c>
      <c r="E122" s="72">
        <v>0.23</v>
      </c>
      <c r="F122">
        <v>400</v>
      </c>
    </row>
    <row r="123" spans="1:6" x14ac:dyDescent="0.35">
      <c r="A123" t="s">
        <v>613</v>
      </c>
      <c r="B123" t="s">
        <v>545</v>
      </c>
      <c r="C123" t="s">
        <v>614</v>
      </c>
      <c r="D123" s="2">
        <v>500</v>
      </c>
      <c r="E123" s="72">
        <v>0.13500000000000001</v>
      </c>
      <c r="F123">
        <v>568</v>
      </c>
    </row>
    <row r="124" spans="1:6" x14ac:dyDescent="0.35">
      <c r="A124" t="s">
        <v>615</v>
      </c>
      <c r="B124" t="s">
        <v>616</v>
      </c>
      <c r="C124" t="s">
        <v>617</v>
      </c>
      <c r="D124" s="2">
        <v>500</v>
      </c>
      <c r="E124" s="72">
        <v>0.13500000000000001</v>
      </c>
      <c r="F124">
        <v>568</v>
      </c>
    </row>
    <row r="125" spans="1:6" x14ac:dyDescent="0.35">
      <c r="A125" t="s">
        <v>618</v>
      </c>
      <c r="B125" t="s">
        <v>674</v>
      </c>
      <c r="C125" t="s">
        <v>619</v>
      </c>
      <c r="D125" s="2">
        <v>500</v>
      </c>
      <c r="E125" s="6">
        <v>0.23</v>
      </c>
      <c r="F125">
        <v>615</v>
      </c>
    </row>
    <row r="126" spans="1:6" x14ac:dyDescent="0.35">
      <c r="A126" t="s">
        <v>671</v>
      </c>
      <c r="B126" t="s">
        <v>134</v>
      </c>
      <c r="C126" t="s">
        <v>620</v>
      </c>
      <c r="D126" s="2">
        <v>200</v>
      </c>
      <c r="E126" s="6">
        <v>0.23</v>
      </c>
      <c r="F126">
        <v>246</v>
      </c>
    </row>
    <row r="127" spans="1:6" x14ac:dyDescent="0.35">
      <c r="A127" t="s">
        <v>398</v>
      </c>
      <c r="B127" t="s">
        <v>673</v>
      </c>
      <c r="C127" t="s">
        <v>622</v>
      </c>
      <c r="D127" s="2">
        <v>400</v>
      </c>
      <c r="E127" s="72">
        <v>0.13500000000000001</v>
      </c>
      <c r="F127">
        <v>454</v>
      </c>
    </row>
    <row r="128" spans="1:6" x14ac:dyDescent="0.35">
      <c r="A128" t="s">
        <v>683</v>
      </c>
      <c r="B128" t="s">
        <v>673</v>
      </c>
      <c r="C128" t="s">
        <v>123</v>
      </c>
      <c r="D128" s="2">
        <v>200</v>
      </c>
      <c r="E128" s="72">
        <v>0.13500000000000001</v>
      </c>
      <c r="F128">
        <v>227</v>
      </c>
    </row>
    <row r="129" spans="1:6" x14ac:dyDescent="0.35">
      <c r="A129" t="s">
        <v>623</v>
      </c>
      <c r="B129" t="s">
        <v>626</v>
      </c>
      <c r="C129" t="s">
        <v>624</v>
      </c>
      <c r="D129" s="2">
        <v>600</v>
      </c>
      <c r="E129" s="72">
        <v>0.13500000000000001</v>
      </c>
      <c r="F129">
        <v>738</v>
      </c>
    </row>
    <row r="130" spans="1:6" x14ac:dyDescent="0.35">
      <c r="A130" t="s">
        <v>625</v>
      </c>
      <c r="B130" t="s">
        <v>672</v>
      </c>
      <c r="C130" t="s">
        <v>393</v>
      </c>
      <c r="D130" s="2">
        <v>450</v>
      </c>
      <c r="E130" s="6">
        <v>0.23</v>
      </c>
      <c r="F130">
        <v>553</v>
      </c>
    </row>
    <row r="131" spans="1:6" x14ac:dyDescent="0.35">
      <c r="A131" t="s">
        <v>682</v>
      </c>
      <c r="B131" t="s">
        <v>689</v>
      </c>
      <c r="C131" t="s">
        <v>627</v>
      </c>
      <c r="D131" s="2">
        <v>1500</v>
      </c>
      <c r="E131" s="6">
        <v>0.23</v>
      </c>
      <c r="F131" s="74">
        <v>1845</v>
      </c>
    </row>
    <row r="132" spans="1:6" x14ac:dyDescent="0.35">
      <c r="A132" t="s">
        <v>37</v>
      </c>
      <c r="B132" t="s">
        <v>545</v>
      </c>
      <c r="C132" t="s">
        <v>629</v>
      </c>
      <c r="D132" s="2">
        <v>2000</v>
      </c>
      <c r="E132" s="72">
        <v>0.13500000000000001</v>
      </c>
      <c r="F132" s="73">
        <v>2270</v>
      </c>
    </row>
    <row r="133" spans="1:6" x14ac:dyDescent="0.35">
      <c r="A133" t="s">
        <v>628</v>
      </c>
      <c r="B133" t="s">
        <v>545</v>
      </c>
      <c r="C133" t="s">
        <v>630</v>
      </c>
      <c r="D133" s="2">
        <v>1000</v>
      </c>
      <c r="E133" s="72">
        <v>0.13500000000000001</v>
      </c>
      <c r="F133" s="73">
        <v>1135</v>
      </c>
    </row>
    <row r="134" spans="1:6" x14ac:dyDescent="0.35">
      <c r="A134" t="s">
        <v>631</v>
      </c>
      <c r="B134" t="s">
        <v>545</v>
      </c>
      <c r="C134" t="s">
        <v>632</v>
      </c>
      <c r="D134" s="2">
        <v>1500</v>
      </c>
      <c r="E134" s="6">
        <v>0.23</v>
      </c>
      <c r="F134" s="73">
        <v>1845</v>
      </c>
    </row>
    <row r="135" spans="1:6" x14ac:dyDescent="0.35">
      <c r="A135" t="s">
        <v>520</v>
      </c>
      <c r="B135" t="s">
        <v>380</v>
      </c>
      <c r="C135" t="s">
        <v>381</v>
      </c>
      <c r="D135" s="2">
        <v>190</v>
      </c>
      <c r="E135" s="6">
        <v>0.23</v>
      </c>
      <c r="F135">
        <v>234</v>
      </c>
    </row>
    <row r="136" spans="1:6" x14ac:dyDescent="0.35">
      <c r="A136" t="s">
        <v>635</v>
      </c>
      <c r="B136" t="s">
        <v>633</v>
      </c>
      <c r="C136" t="s">
        <v>634</v>
      </c>
      <c r="D136" s="2">
        <v>300</v>
      </c>
      <c r="E136" s="72">
        <v>0.13500000000000001</v>
      </c>
      <c r="F136" s="73">
        <v>369</v>
      </c>
    </row>
    <row r="137" spans="1:6" x14ac:dyDescent="0.35">
      <c r="A137" t="s">
        <v>681</v>
      </c>
      <c r="B137" t="s">
        <v>636</v>
      </c>
      <c r="C137" t="s">
        <v>381</v>
      </c>
      <c r="D137" s="2">
        <v>190</v>
      </c>
      <c r="E137" s="6">
        <v>0.23</v>
      </c>
      <c r="F137">
        <v>234</v>
      </c>
    </row>
    <row r="138" spans="1:6" x14ac:dyDescent="0.35">
      <c r="A138" t="s">
        <v>637</v>
      </c>
      <c r="B138" t="s">
        <v>122</v>
      </c>
      <c r="C138" t="s">
        <v>371</v>
      </c>
      <c r="D138" s="2">
        <v>500</v>
      </c>
      <c r="E138" s="72">
        <v>0.13500000000000001</v>
      </c>
      <c r="F138" s="73">
        <v>568</v>
      </c>
    </row>
    <row r="139" spans="1:6" x14ac:dyDescent="0.35">
      <c r="A139" t="s">
        <v>637</v>
      </c>
      <c r="B139" t="s">
        <v>680</v>
      </c>
      <c r="C139" t="s">
        <v>274</v>
      </c>
      <c r="D139" s="2">
        <v>400</v>
      </c>
      <c r="E139" s="72">
        <v>0.13500000000000001</v>
      </c>
      <c r="F139">
        <v>454</v>
      </c>
    </row>
    <row r="140" spans="1:6" x14ac:dyDescent="0.35">
      <c r="A140" t="s">
        <v>637</v>
      </c>
      <c r="B140" t="s">
        <v>134</v>
      </c>
      <c r="C140" t="s">
        <v>127</v>
      </c>
      <c r="D140" s="2">
        <v>265</v>
      </c>
      <c r="E140" s="72">
        <v>0.23</v>
      </c>
      <c r="F140" s="73">
        <v>326</v>
      </c>
    </row>
    <row r="141" spans="1:6" x14ac:dyDescent="0.35">
      <c r="D141" s="2"/>
    </row>
    <row r="142" spans="1:6" x14ac:dyDescent="0.35">
      <c r="A142" s="44" t="s">
        <v>688</v>
      </c>
      <c r="B142" s="44"/>
      <c r="C142" s="44"/>
      <c r="D142" s="76">
        <f>SUM(D5:D141)</f>
        <v>74482</v>
      </c>
      <c r="F142" s="75">
        <f>SUM(F5:F140)</f>
        <v>89390</v>
      </c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9" sqref="E29"/>
    </sheetView>
  </sheetViews>
  <sheetFormatPr defaultRowHeight="14.5" x14ac:dyDescent="0.35"/>
  <cols>
    <col min="1" max="1" width="32.7265625" customWidth="1"/>
    <col min="2" max="2" width="30" customWidth="1"/>
    <col min="3" max="3" width="32" customWidth="1"/>
    <col min="4" max="4" width="18.1796875" bestFit="1" customWidth="1"/>
    <col min="5" max="5" width="26.1796875" style="22" customWidth="1"/>
  </cols>
  <sheetData>
    <row r="1" spans="1:5" s="42" customFormat="1" ht="26" x14ac:dyDescent="0.6">
      <c r="A1" s="41" t="s">
        <v>668</v>
      </c>
      <c r="B1" s="41"/>
      <c r="D1" s="24"/>
      <c r="E1" s="23"/>
    </row>
    <row r="2" spans="1:5" s="1" customFormat="1" ht="21" x14ac:dyDescent="0.5">
      <c r="A2" s="38" t="s">
        <v>405</v>
      </c>
      <c r="B2" s="38" t="s">
        <v>329</v>
      </c>
      <c r="C2" s="36" t="s">
        <v>323</v>
      </c>
      <c r="D2" s="27" t="s">
        <v>200</v>
      </c>
      <c r="E2" s="26" t="s">
        <v>642</v>
      </c>
    </row>
    <row r="3" spans="1:5" x14ac:dyDescent="0.35">
      <c r="A3" t="s">
        <v>639</v>
      </c>
      <c r="B3" t="s">
        <v>640</v>
      </c>
      <c r="C3" t="s">
        <v>641</v>
      </c>
      <c r="E3" s="22">
        <v>3000</v>
      </c>
    </row>
    <row r="4" spans="1:5" x14ac:dyDescent="0.35">
      <c r="A4" t="s">
        <v>639</v>
      </c>
      <c r="B4" t="s">
        <v>638</v>
      </c>
      <c r="C4" t="s">
        <v>533</v>
      </c>
      <c r="E4" s="22">
        <v>2000</v>
      </c>
    </row>
    <row r="5" spans="1:5" x14ac:dyDescent="0.35">
      <c r="A5" t="s">
        <v>662</v>
      </c>
      <c r="B5" t="s">
        <v>643</v>
      </c>
      <c r="C5" t="s">
        <v>127</v>
      </c>
      <c r="E5" s="22">
        <v>300</v>
      </c>
    </row>
    <row r="6" spans="1:5" x14ac:dyDescent="0.35">
      <c r="A6" t="s">
        <v>644</v>
      </c>
      <c r="B6" t="s">
        <v>643</v>
      </c>
      <c r="C6" t="s">
        <v>645</v>
      </c>
      <c r="E6" s="22">
        <v>400</v>
      </c>
    </row>
    <row r="7" spans="1:5" x14ac:dyDescent="0.35">
      <c r="A7" t="s">
        <v>646</v>
      </c>
      <c r="B7" t="s">
        <v>643</v>
      </c>
      <c r="C7" t="s">
        <v>647</v>
      </c>
      <c r="E7" s="22">
        <v>200</v>
      </c>
    </row>
    <row r="8" spans="1:5" x14ac:dyDescent="0.35">
      <c r="A8" t="s">
        <v>650</v>
      </c>
      <c r="B8" t="s">
        <v>643</v>
      </c>
      <c r="C8" t="s">
        <v>649</v>
      </c>
      <c r="E8" s="22">
        <v>1200</v>
      </c>
    </row>
    <row r="9" spans="1:5" x14ac:dyDescent="0.35">
      <c r="A9" t="s">
        <v>651</v>
      </c>
      <c r="B9" t="s">
        <v>643</v>
      </c>
      <c r="C9" t="s">
        <v>652</v>
      </c>
      <c r="E9" s="22">
        <v>4000</v>
      </c>
    </row>
    <row r="10" spans="1:5" x14ac:dyDescent="0.35">
      <c r="A10" t="s">
        <v>654</v>
      </c>
      <c r="B10" t="s">
        <v>653</v>
      </c>
      <c r="C10" t="s">
        <v>655</v>
      </c>
      <c r="E10" s="22">
        <v>6000</v>
      </c>
    </row>
    <row r="11" spans="1:5" x14ac:dyDescent="0.35">
      <c r="A11" t="s">
        <v>656</v>
      </c>
      <c r="B11" t="s">
        <v>712</v>
      </c>
      <c r="C11" t="s">
        <v>657</v>
      </c>
      <c r="E11" s="22">
        <v>1300</v>
      </c>
    </row>
    <row r="12" spans="1:5" x14ac:dyDescent="0.35">
      <c r="B12" t="s">
        <v>658</v>
      </c>
      <c r="C12" t="s">
        <v>659</v>
      </c>
      <c r="E12" s="22">
        <v>4544</v>
      </c>
    </row>
    <row r="13" spans="1:5" x14ac:dyDescent="0.35">
      <c r="A13" t="s">
        <v>661</v>
      </c>
      <c r="B13" t="s">
        <v>660</v>
      </c>
      <c r="C13" t="s">
        <v>84</v>
      </c>
      <c r="E13" s="2">
        <v>812</v>
      </c>
    </row>
    <row r="14" spans="1:5" x14ac:dyDescent="0.35">
      <c r="A14" t="s">
        <v>663</v>
      </c>
      <c r="B14" t="s">
        <v>664</v>
      </c>
      <c r="C14" t="s">
        <v>665</v>
      </c>
      <c r="E14" s="2">
        <v>1156.2</v>
      </c>
    </row>
    <row r="15" spans="1:5" x14ac:dyDescent="0.35">
      <c r="A15" t="s">
        <v>667</v>
      </c>
      <c r="B15" t="s">
        <v>664</v>
      </c>
      <c r="C15" t="s">
        <v>666</v>
      </c>
      <c r="E15" s="2">
        <v>180.29</v>
      </c>
    </row>
    <row r="16" spans="1:5" x14ac:dyDescent="0.35">
      <c r="A16" s="43" t="s">
        <v>808</v>
      </c>
      <c r="B16" t="s">
        <v>721</v>
      </c>
      <c r="C16" t="s">
        <v>807</v>
      </c>
      <c r="E16" s="22">
        <v>2500</v>
      </c>
    </row>
    <row r="17" spans="1:5" x14ac:dyDescent="0.35">
      <c r="A17" t="s">
        <v>535</v>
      </c>
      <c r="B17" t="s">
        <v>721</v>
      </c>
      <c r="C17" t="s">
        <v>666</v>
      </c>
      <c r="E17" s="22">
        <v>180.29</v>
      </c>
    </row>
    <row r="18" spans="1:5" ht="29" x14ac:dyDescent="0.35">
      <c r="A18" s="39" t="s">
        <v>736</v>
      </c>
      <c r="B18" s="46" t="s">
        <v>700</v>
      </c>
      <c r="C18" s="46" t="s">
        <v>762</v>
      </c>
      <c r="D18" s="46"/>
      <c r="E18" s="47">
        <v>4428</v>
      </c>
    </row>
    <row r="19" spans="1:5" x14ac:dyDescent="0.35">
      <c r="A19" s="39" t="s">
        <v>809</v>
      </c>
      <c r="B19" s="46" t="s">
        <v>810</v>
      </c>
      <c r="C19" s="46" t="s">
        <v>534</v>
      </c>
      <c r="D19" s="46"/>
      <c r="E19" s="58">
        <v>405.9</v>
      </c>
    </row>
    <row r="20" spans="1:5" x14ac:dyDescent="0.35">
      <c r="A20" t="s">
        <v>722</v>
      </c>
      <c r="B20" t="s">
        <v>712</v>
      </c>
      <c r="C20" t="s">
        <v>720</v>
      </c>
      <c r="E20" s="22">
        <v>300</v>
      </c>
    </row>
    <row r="21" spans="1:5" x14ac:dyDescent="0.35">
      <c r="A21" t="s">
        <v>811</v>
      </c>
      <c r="B21" t="s">
        <v>724</v>
      </c>
      <c r="C21" t="s">
        <v>723</v>
      </c>
      <c r="E21" s="22">
        <v>80</v>
      </c>
    </row>
    <row r="22" spans="1:5" x14ac:dyDescent="0.35">
      <c r="A22" t="s">
        <v>728</v>
      </c>
      <c r="B22" t="s">
        <v>726</v>
      </c>
      <c r="C22" t="s">
        <v>727</v>
      </c>
      <c r="E22" s="22">
        <v>1500</v>
      </c>
    </row>
    <row r="23" spans="1:5" ht="29" x14ac:dyDescent="0.35">
      <c r="A23" s="39" t="s">
        <v>729</v>
      </c>
      <c r="B23" s="46" t="s">
        <v>336</v>
      </c>
      <c r="C23" s="57" t="s">
        <v>741</v>
      </c>
      <c r="D23" s="46" t="s">
        <v>765</v>
      </c>
      <c r="E23" s="58">
        <v>1971.8</v>
      </c>
    </row>
    <row r="24" spans="1:5" x14ac:dyDescent="0.35">
      <c r="A24" t="s">
        <v>731</v>
      </c>
      <c r="B24" t="s">
        <v>733</v>
      </c>
      <c r="C24" t="s">
        <v>730</v>
      </c>
      <c r="E24" s="2">
        <v>283.75</v>
      </c>
    </row>
    <row r="25" spans="1:5" x14ac:dyDescent="0.35">
      <c r="A25" t="s">
        <v>732</v>
      </c>
      <c r="B25" t="s">
        <v>733</v>
      </c>
      <c r="C25" t="s">
        <v>730</v>
      </c>
      <c r="E25" s="2">
        <v>283.75</v>
      </c>
    </row>
    <row r="26" spans="1:5" x14ac:dyDescent="0.35">
      <c r="A26" t="s">
        <v>734</v>
      </c>
      <c r="B26" t="s">
        <v>725</v>
      </c>
      <c r="C26" t="s">
        <v>440</v>
      </c>
      <c r="E26" s="2">
        <v>405.9</v>
      </c>
    </row>
    <row r="27" spans="1:5" x14ac:dyDescent="0.35">
      <c r="A27" t="s">
        <v>735</v>
      </c>
      <c r="B27" t="s">
        <v>712</v>
      </c>
      <c r="C27" t="s">
        <v>740</v>
      </c>
      <c r="E27" s="2">
        <v>150</v>
      </c>
    </row>
    <row r="28" spans="1:5" x14ac:dyDescent="0.35">
      <c r="A28" t="s">
        <v>738</v>
      </c>
      <c r="B28" t="s">
        <v>712</v>
      </c>
      <c r="C28" t="s">
        <v>739</v>
      </c>
      <c r="E28" s="2">
        <v>567.5</v>
      </c>
    </row>
    <row r="29" spans="1:5" ht="18.5" x14ac:dyDescent="0.45">
      <c r="C29" s="60" t="s">
        <v>766</v>
      </c>
      <c r="E29" s="59">
        <f>SUM(E3:E28)</f>
        <v>38149.380000000012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6" workbookViewId="0">
      <selection activeCell="C38" sqref="C38"/>
    </sheetView>
  </sheetViews>
  <sheetFormatPr defaultRowHeight="14.5" x14ac:dyDescent="0.35"/>
  <cols>
    <col min="1" max="1" width="17.453125" customWidth="1"/>
    <col min="2" max="2" width="26.81640625" customWidth="1"/>
    <col min="3" max="3" width="40.81640625" customWidth="1"/>
    <col min="4" max="4" width="19.453125" customWidth="1"/>
    <col min="5" max="5" width="12.453125" customWidth="1"/>
    <col min="6" max="6" width="17.7265625" customWidth="1"/>
  </cols>
  <sheetData>
    <row r="1" spans="1:6" ht="26" x14ac:dyDescent="0.6">
      <c r="A1" s="41" t="s">
        <v>696</v>
      </c>
      <c r="B1" s="41"/>
      <c r="C1" s="42"/>
      <c r="D1" s="23"/>
    </row>
    <row r="2" spans="1:6" ht="18.75" customHeight="1" x14ac:dyDescent="0.6">
      <c r="A2" s="41"/>
      <c r="B2" s="41"/>
      <c r="C2" s="42"/>
      <c r="D2" s="23"/>
    </row>
    <row r="3" spans="1:6" ht="21" x14ac:dyDescent="0.5">
      <c r="A3" s="45" t="s">
        <v>405</v>
      </c>
      <c r="B3" s="38" t="s">
        <v>329</v>
      </c>
      <c r="C3" s="36" t="s">
        <v>323</v>
      </c>
      <c r="D3" s="27" t="s">
        <v>699</v>
      </c>
      <c r="E3" s="12" t="s">
        <v>697</v>
      </c>
      <c r="F3" s="12" t="s">
        <v>698</v>
      </c>
    </row>
    <row r="4" spans="1:6" x14ac:dyDescent="0.35">
      <c r="A4" t="s">
        <v>704</v>
      </c>
      <c r="B4" t="s">
        <v>703</v>
      </c>
      <c r="C4" t="s">
        <v>702</v>
      </c>
      <c r="D4" s="50">
        <v>1550</v>
      </c>
      <c r="E4" s="31">
        <v>0.13500000000000001</v>
      </c>
      <c r="F4" s="65">
        <v>1759.25</v>
      </c>
    </row>
    <row r="5" spans="1:6" x14ac:dyDescent="0.35">
      <c r="A5" t="s">
        <v>758</v>
      </c>
      <c r="B5" t="s">
        <v>712</v>
      </c>
      <c r="C5" t="s">
        <v>796</v>
      </c>
      <c r="D5" s="50">
        <v>774</v>
      </c>
      <c r="E5" s="55">
        <v>0.23</v>
      </c>
      <c r="F5">
        <v>952.02</v>
      </c>
    </row>
    <row r="6" spans="1:6" x14ac:dyDescent="0.35">
      <c r="A6" t="s">
        <v>707</v>
      </c>
      <c r="B6" t="s">
        <v>706</v>
      </c>
      <c r="C6" t="s">
        <v>705</v>
      </c>
      <c r="D6" s="50">
        <v>1375</v>
      </c>
      <c r="E6" s="55">
        <v>0.23</v>
      </c>
      <c r="F6" s="2">
        <v>1691.25</v>
      </c>
    </row>
    <row r="7" spans="1:6" x14ac:dyDescent="0.35">
      <c r="A7" t="s">
        <v>752</v>
      </c>
      <c r="B7" t="s">
        <v>712</v>
      </c>
      <c r="C7" t="s">
        <v>708</v>
      </c>
      <c r="D7" s="50">
        <v>165</v>
      </c>
      <c r="E7" s="52">
        <v>0.23</v>
      </c>
      <c r="F7">
        <v>202.95</v>
      </c>
    </row>
    <row r="8" spans="1:6" x14ac:dyDescent="0.35">
      <c r="A8" t="s">
        <v>751</v>
      </c>
      <c r="B8" t="s">
        <v>701</v>
      </c>
      <c r="C8" t="s">
        <v>737</v>
      </c>
      <c r="D8" s="63">
        <v>1185</v>
      </c>
      <c r="E8" s="52">
        <v>0.23</v>
      </c>
      <c r="F8" s="2">
        <v>1457.55</v>
      </c>
    </row>
    <row r="9" spans="1:6" x14ac:dyDescent="0.35">
      <c r="A9" s="49" t="s">
        <v>711</v>
      </c>
      <c r="B9" t="s">
        <v>710</v>
      </c>
      <c r="C9" t="s">
        <v>709</v>
      </c>
      <c r="D9" s="50">
        <v>3168</v>
      </c>
      <c r="E9" s="52">
        <v>0.23</v>
      </c>
      <c r="F9" s="65">
        <v>3896.64</v>
      </c>
    </row>
    <row r="10" spans="1:6" ht="29" x14ac:dyDescent="0.35">
      <c r="A10" s="46" t="s">
        <v>713</v>
      </c>
      <c r="B10" s="46" t="s">
        <v>712</v>
      </c>
      <c r="C10" s="39" t="s">
        <v>793</v>
      </c>
      <c r="D10" s="67">
        <v>1265</v>
      </c>
      <c r="E10" s="68">
        <v>0.23</v>
      </c>
      <c r="F10" s="69">
        <v>1555.95</v>
      </c>
    </row>
    <row r="11" spans="1:6" x14ac:dyDescent="0.35">
      <c r="A11" s="46" t="s">
        <v>713</v>
      </c>
      <c r="B11" s="46" t="s">
        <v>712</v>
      </c>
      <c r="C11" s="39" t="s">
        <v>788</v>
      </c>
      <c r="D11" s="50">
        <v>2860</v>
      </c>
      <c r="E11" s="64">
        <v>0.13500000000000001</v>
      </c>
      <c r="F11" s="65">
        <v>3246.1</v>
      </c>
    </row>
    <row r="12" spans="1:6" x14ac:dyDescent="0.35">
      <c r="A12" s="48" t="s">
        <v>713</v>
      </c>
      <c r="B12" t="s">
        <v>718</v>
      </c>
      <c r="C12" t="s">
        <v>717</v>
      </c>
      <c r="D12" s="50">
        <v>1250</v>
      </c>
      <c r="E12" s="64">
        <v>0.13500000000000001</v>
      </c>
      <c r="F12" s="65">
        <v>1418.75</v>
      </c>
    </row>
    <row r="13" spans="1:6" x14ac:dyDescent="0.35">
      <c r="A13" s="46" t="s">
        <v>713</v>
      </c>
      <c r="B13" s="46" t="s">
        <v>719</v>
      </c>
      <c r="C13" s="39" t="s">
        <v>806</v>
      </c>
      <c r="D13" s="50">
        <v>930</v>
      </c>
      <c r="E13" s="70">
        <v>0.13500000000000001</v>
      </c>
      <c r="F13" s="65">
        <v>1055.55</v>
      </c>
    </row>
    <row r="14" spans="1:6" x14ac:dyDescent="0.35">
      <c r="A14" s="46" t="s">
        <v>713</v>
      </c>
      <c r="B14" s="46" t="s">
        <v>719</v>
      </c>
      <c r="C14" s="39" t="s">
        <v>805</v>
      </c>
      <c r="D14" s="50">
        <v>1750</v>
      </c>
      <c r="E14" s="70">
        <v>0.13500000000000001</v>
      </c>
      <c r="F14" s="65">
        <v>1986.25</v>
      </c>
    </row>
    <row r="15" spans="1:6" x14ac:dyDescent="0.35">
      <c r="A15" s="46" t="s">
        <v>713</v>
      </c>
      <c r="B15" s="46" t="s">
        <v>719</v>
      </c>
      <c r="C15" s="39" t="s">
        <v>804</v>
      </c>
      <c r="D15" s="50">
        <v>69</v>
      </c>
      <c r="E15" s="64">
        <v>0.23</v>
      </c>
      <c r="F15" s="65">
        <v>84.87</v>
      </c>
    </row>
    <row r="16" spans="1:6" x14ac:dyDescent="0.35">
      <c r="A16" s="46" t="s">
        <v>706</v>
      </c>
      <c r="B16" s="46" t="s">
        <v>798</v>
      </c>
      <c r="C16" s="39" t="s">
        <v>799</v>
      </c>
      <c r="D16" s="50">
        <v>4800</v>
      </c>
      <c r="E16" s="64">
        <v>0.23</v>
      </c>
      <c r="F16" s="65">
        <v>5904</v>
      </c>
    </row>
    <row r="17" spans="1:6" x14ac:dyDescent="0.35">
      <c r="A17" s="46" t="s">
        <v>706</v>
      </c>
      <c r="B17" s="46" t="s">
        <v>798</v>
      </c>
      <c r="C17" s="39" t="s">
        <v>801</v>
      </c>
      <c r="D17" s="50">
        <v>330</v>
      </c>
      <c r="E17" s="64">
        <v>0.13500000000000001</v>
      </c>
      <c r="F17" s="65">
        <v>374.55</v>
      </c>
    </row>
    <row r="18" spans="1:6" x14ac:dyDescent="0.35">
      <c r="A18" s="48" t="s">
        <v>715</v>
      </c>
      <c r="B18" t="s">
        <v>716</v>
      </c>
      <c r="C18" t="s">
        <v>714</v>
      </c>
      <c r="D18" s="50">
        <v>149</v>
      </c>
      <c r="E18" s="52">
        <v>0.23</v>
      </c>
      <c r="F18" s="62">
        <v>183.27</v>
      </c>
    </row>
    <row r="19" spans="1:6" x14ac:dyDescent="0.35">
      <c r="A19" s="49" t="s">
        <v>797</v>
      </c>
      <c r="B19" t="s">
        <v>701</v>
      </c>
      <c r="C19" t="s">
        <v>378</v>
      </c>
      <c r="D19" s="50">
        <v>600</v>
      </c>
      <c r="E19" s="31">
        <v>0.13500000000000001</v>
      </c>
      <c r="F19" s="54">
        <v>681</v>
      </c>
    </row>
    <row r="20" spans="1:6" x14ac:dyDescent="0.35">
      <c r="A20" s="49" t="s">
        <v>792</v>
      </c>
      <c r="B20" t="s">
        <v>701</v>
      </c>
      <c r="C20" t="s">
        <v>730</v>
      </c>
      <c r="D20" s="50">
        <v>250</v>
      </c>
      <c r="E20" s="31">
        <v>0.13500000000000001</v>
      </c>
      <c r="F20" s="2">
        <v>283.75</v>
      </c>
    </row>
    <row r="21" spans="1:6" x14ac:dyDescent="0.35">
      <c r="A21" s="48" t="s">
        <v>742</v>
      </c>
      <c r="B21" t="s">
        <v>719</v>
      </c>
      <c r="C21" t="s">
        <v>777</v>
      </c>
      <c r="D21" s="50">
        <v>89</v>
      </c>
      <c r="E21" s="52">
        <v>0.23</v>
      </c>
      <c r="F21" s="54">
        <v>219</v>
      </c>
    </row>
    <row r="22" spans="1:6" x14ac:dyDescent="0.35">
      <c r="A22" s="48" t="s">
        <v>743</v>
      </c>
      <c r="B22" t="s">
        <v>719</v>
      </c>
      <c r="C22" t="s">
        <v>56</v>
      </c>
      <c r="D22" s="50">
        <v>89</v>
      </c>
      <c r="E22" s="52">
        <v>0.23</v>
      </c>
      <c r="F22" s="54">
        <v>219</v>
      </c>
    </row>
    <row r="23" spans="1:6" x14ac:dyDescent="0.35">
      <c r="A23" s="48" t="s">
        <v>747</v>
      </c>
      <c r="B23" t="s">
        <v>746</v>
      </c>
      <c r="C23" t="s">
        <v>785</v>
      </c>
      <c r="D23" s="51">
        <v>620</v>
      </c>
      <c r="E23" s="31">
        <v>0.13500000000000001</v>
      </c>
      <c r="F23" s="54">
        <v>703.7</v>
      </c>
    </row>
    <row r="24" spans="1:6" x14ac:dyDescent="0.35">
      <c r="A24" s="48" t="s">
        <v>748</v>
      </c>
      <c r="B24" t="s">
        <v>746</v>
      </c>
      <c r="C24" t="s">
        <v>786</v>
      </c>
      <c r="D24" s="50">
        <v>310</v>
      </c>
      <c r="E24" s="31">
        <v>0.13500000000000001</v>
      </c>
      <c r="F24" s="54">
        <v>351.85</v>
      </c>
    </row>
    <row r="25" spans="1:6" ht="29" x14ac:dyDescent="0.35">
      <c r="A25" s="56" t="s">
        <v>749</v>
      </c>
      <c r="B25" s="46" t="s">
        <v>746</v>
      </c>
      <c r="C25" s="46" t="s">
        <v>564</v>
      </c>
      <c r="D25" s="67">
        <v>50</v>
      </c>
      <c r="E25" s="61">
        <v>0.23</v>
      </c>
      <c r="F25" s="58">
        <v>61.5</v>
      </c>
    </row>
    <row r="26" spans="1:6" x14ac:dyDescent="0.35">
      <c r="A26" s="56" t="s">
        <v>812</v>
      </c>
      <c r="B26" s="46" t="s">
        <v>813</v>
      </c>
      <c r="C26" s="46" t="s">
        <v>814</v>
      </c>
      <c r="D26" s="67">
        <v>1000</v>
      </c>
      <c r="E26" s="61">
        <v>0.23</v>
      </c>
      <c r="F26" s="58">
        <v>1230</v>
      </c>
    </row>
    <row r="27" spans="1:6" x14ac:dyDescent="0.35">
      <c r="A27" s="48" t="s">
        <v>704</v>
      </c>
      <c r="B27" t="s">
        <v>703</v>
      </c>
      <c r="C27" t="s">
        <v>750</v>
      </c>
      <c r="D27" s="51">
        <v>115</v>
      </c>
      <c r="E27" s="52">
        <v>0.23</v>
      </c>
      <c r="F27">
        <v>141.44999999999999</v>
      </c>
    </row>
    <row r="28" spans="1:6" x14ac:dyDescent="0.35">
      <c r="A28" s="48" t="s">
        <v>704</v>
      </c>
      <c r="B28" t="s">
        <v>719</v>
      </c>
      <c r="C28" t="s">
        <v>784</v>
      </c>
      <c r="D28" s="51">
        <v>356</v>
      </c>
      <c r="E28" s="52">
        <v>0.23</v>
      </c>
      <c r="F28">
        <v>437.88</v>
      </c>
    </row>
    <row r="29" spans="1:6" x14ac:dyDescent="0.35">
      <c r="A29" s="48" t="s">
        <v>753</v>
      </c>
      <c r="B29" t="s">
        <v>719</v>
      </c>
      <c r="C29" t="s">
        <v>783</v>
      </c>
      <c r="D29" s="51">
        <v>89</v>
      </c>
      <c r="E29" s="52">
        <v>0.23</v>
      </c>
      <c r="F29">
        <v>109.47</v>
      </c>
    </row>
    <row r="30" spans="1:6" x14ac:dyDescent="0.35">
      <c r="A30" s="48" t="s">
        <v>755</v>
      </c>
      <c r="B30" t="s">
        <v>724</v>
      </c>
      <c r="C30" t="s">
        <v>754</v>
      </c>
      <c r="D30" t="s">
        <v>770</v>
      </c>
      <c r="E30" s="52">
        <v>0.23</v>
      </c>
      <c r="F30">
        <v>533.82000000000005</v>
      </c>
    </row>
    <row r="31" spans="1:6" x14ac:dyDescent="0.35">
      <c r="A31" s="48" t="s">
        <v>757</v>
      </c>
      <c r="B31" t="s">
        <v>756</v>
      </c>
      <c r="C31" t="s">
        <v>358</v>
      </c>
      <c r="D31" s="51">
        <v>265</v>
      </c>
      <c r="E31" s="52">
        <v>0.23</v>
      </c>
      <c r="F31" s="54">
        <v>326</v>
      </c>
    </row>
    <row r="32" spans="1:6" x14ac:dyDescent="0.35">
      <c r="A32" s="48" t="s">
        <v>759</v>
      </c>
      <c r="B32" t="s">
        <v>760</v>
      </c>
      <c r="C32" t="s">
        <v>773</v>
      </c>
      <c r="D32" s="51">
        <v>189</v>
      </c>
      <c r="E32" s="52">
        <v>0.23</v>
      </c>
      <c r="F32" s="2">
        <v>232.47</v>
      </c>
    </row>
    <row r="33" spans="1:6" x14ac:dyDescent="0.35">
      <c r="A33" s="48" t="s">
        <v>704</v>
      </c>
      <c r="B33" t="s">
        <v>719</v>
      </c>
      <c r="C33" t="s">
        <v>781</v>
      </c>
      <c r="D33" s="51">
        <v>276</v>
      </c>
      <c r="E33" s="52">
        <v>0.23</v>
      </c>
      <c r="F33">
        <v>339.48</v>
      </c>
    </row>
    <row r="34" spans="1:6" x14ac:dyDescent="0.35">
      <c r="A34" s="48" t="s">
        <v>775</v>
      </c>
      <c r="B34" t="s">
        <v>776</v>
      </c>
      <c r="C34" t="s">
        <v>773</v>
      </c>
      <c r="D34" s="51">
        <v>189</v>
      </c>
      <c r="E34" s="52">
        <v>0.23</v>
      </c>
      <c r="F34">
        <v>232.47</v>
      </c>
    </row>
    <row r="35" spans="1:6" x14ac:dyDescent="0.35">
      <c r="A35" s="48" t="s">
        <v>778</v>
      </c>
      <c r="B35" t="s">
        <v>742</v>
      </c>
      <c r="C35" t="s">
        <v>773</v>
      </c>
      <c r="D35" s="51">
        <v>189</v>
      </c>
      <c r="E35" s="52">
        <v>0.23</v>
      </c>
      <c r="F35">
        <v>232.47</v>
      </c>
    </row>
    <row r="36" spans="1:6" x14ac:dyDescent="0.35">
      <c r="A36" t="s">
        <v>780</v>
      </c>
      <c r="B36" t="s">
        <v>742</v>
      </c>
      <c r="C36" t="s">
        <v>782</v>
      </c>
      <c r="D36" s="51">
        <v>138</v>
      </c>
      <c r="E36" s="52">
        <v>0.23</v>
      </c>
      <c r="F36">
        <v>169.74</v>
      </c>
    </row>
    <row r="37" spans="1:6" ht="18.5" x14ac:dyDescent="0.45">
      <c r="C37" s="60" t="s">
        <v>766</v>
      </c>
      <c r="D37" s="16"/>
      <c r="F37" s="77">
        <f>SUM(F4:F36)</f>
        <v>32274.000000000007</v>
      </c>
    </row>
    <row r="38" spans="1:6" x14ac:dyDescent="0.35">
      <c r="D38" s="16"/>
    </row>
    <row r="39" spans="1:6" x14ac:dyDescent="0.35">
      <c r="D39" s="16"/>
    </row>
    <row r="40" spans="1:6" x14ac:dyDescent="0.35">
      <c r="D40" s="16"/>
    </row>
    <row r="41" spans="1:6" x14ac:dyDescent="0.35">
      <c r="D41" s="16"/>
    </row>
    <row r="42" spans="1:6" x14ac:dyDescent="0.35">
      <c r="D42" s="16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4" sqref="D4"/>
    </sheetView>
  </sheetViews>
  <sheetFormatPr defaultRowHeight="14.5" x14ac:dyDescent="0.35"/>
  <cols>
    <col min="1" max="1" width="19.26953125" customWidth="1"/>
    <col min="2" max="2" width="21.453125" customWidth="1"/>
    <col min="3" max="3" width="36.54296875" customWidth="1"/>
    <col min="4" max="4" width="19.54296875" customWidth="1"/>
    <col min="5" max="5" width="13.1796875" customWidth="1"/>
    <col min="6" max="6" width="16.7265625" customWidth="1"/>
  </cols>
  <sheetData>
    <row r="1" spans="1:6" ht="26" x14ac:dyDescent="0.6">
      <c r="A1" s="41" t="s">
        <v>787</v>
      </c>
      <c r="B1" s="41"/>
      <c r="C1" s="42"/>
      <c r="D1" s="23"/>
    </row>
    <row r="2" spans="1:6" ht="18.75" customHeight="1" x14ac:dyDescent="0.6">
      <c r="A2" s="41"/>
      <c r="B2" s="41"/>
      <c r="C2" s="42"/>
      <c r="D2" s="23"/>
    </row>
    <row r="3" spans="1:6" ht="21" x14ac:dyDescent="0.5">
      <c r="A3" s="45" t="s">
        <v>405</v>
      </c>
      <c r="B3" s="38" t="s">
        <v>329</v>
      </c>
      <c r="C3" s="36" t="s">
        <v>323</v>
      </c>
      <c r="D3" s="27" t="s">
        <v>699</v>
      </c>
      <c r="E3" s="12" t="s">
        <v>697</v>
      </c>
      <c r="F3" s="12" t="s">
        <v>698</v>
      </c>
    </row>
    <row r="4" spans="1:6" x14ac:dyDescent="0.35">
      <c r="A4" t="s">
        <v>790</v>
      </c>
      <c r="B4" t="s">
        <v>789</v>
      </c>
      <c r="C4" t="s">
        <v>791</v>
      </c>
      <c r="D4" s="51">
        <v>298</v>
      </c>
      <c r="E4" s="52">
        <v>0.21</v>
      </c>
      <c r="F4">
        <v>360.58</v>
      </c>
    </row>
    <row r="5" spans="1:6" x14ac:dyDescent="0.35">
      <c r="D5" s="66"/>
      <c r="E5" s="35"/>
    </row>
    <row r="6" spans="1:6" x14ac:dyDescent="0.35">
      <c r="D6" s="66"/>
      <c r="E6" s="35"/>
    </row>
    <row r="7" spans="1:6" x14ac:dyDescent="0.35">
      <c r="D7" s="66"/>
      <c r="E7" s="35"/>
    </row>
    <row r="8" spans="1:6" x14ac:dyDescent="0.35">
      <c r="D8" s="66"/>
      <c r="E8" s="35"/>
    </row>
    <row r="9" spans="1:6" x14ac:dyDescent="0.35">
      <c r="D9" s="66"/>
      <c r="E9" s="35"/>
    </row>
    <row r="10" spans="1:6" x14ac:dyDescent="0.35">
      <c r="D10" s="66"/>
      <c r="E10" s="35"/>
    </row>
    <row r="11" spans="1:6" x14ac:dyDescent="0.35">
      <c r="D11" s="66"/>
      <c r="E11" s="35"/>
    </row>
    <row r="12" spans="1:6" x14ac:dyDescent="0.35">
      <c r="D12" s="66"/>
      <c r="E12" s="35"/>
    </row>
    <row r="13" spans="1:6" x14ac:dyDescent="0.35">
      <c r="D13" s="66"/>
      <c r="E13" s="35"/>
    </row>
    <row r="14" spans="1:6" x14ac:dyDescent="0.35">
      <c r="D14" s="66"/>
      <c r="E14" s="35"/>
    </row>
    <row r="15" spans="1:6" x14ac:dyDescent="0.35">
      <c r="D15" s="66"/>
      <c r="E15" s="35"/>
    </row>
    <row r="16" spans="1:6" x14ac:dyDescent="0.35">
      <c r="D16" s="66"/>
      <c r="E16" s="35"/>
    </row>
    <row r="17" spans="5:5" x14ac:dyDescent="0.35">
      <c r="E17" s="35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7" sqref="G7"/>
    </sheetView>
  </sheetViews>
  <sheetFormatPr defaultRowHeight="14.5" x14ac:dyDescent="0.35"/>
  <cols>
    <col min="1" max="1" width="23.453125" customWidth="1"/>
    <col min="3" max="3" width="14" style="22" bestFit="1" customWidth="1"/>
    <col min="4" max="4" width="9.1796875" style="20"/>
    <col min="5" max="5" width="9.1796875" style="22"/>
  </cols>
  <sheetData>
    <row r="1" spans="1:5" s="1" customFormat="1" x14ac:dyDescent="0.35">
      <c r="A1" s="1" t="s">
        <v>275</v>
      </c>
      <c r="C1" s="21" t="s">
        <v>277</v>
      </c>
      <c r="D1" s="19" t="s">
        <v>13</v>
      </c>
      <c r="E1" s="21" t="s">
        <v>278</v>
      </c>
    </row>
    <row r="2" spans="1:5" s="1" customFormat="1" x14ac:dyDescent="0.35">
      <c r="C2" s="21"/>
      <c r="D2" s="19"/>
      <c r="E2" s="21"/>
    </row>
    <row r="3" spans="1:5" x14ac:dyDescent="0.35">
      <c r="A3" t="s">
        <v>270</v>
      </c>
      <c r="C3" s="53">
        <v>500</v>
      </c>
      <c r="D3" s="20">
        <v>0.13500000000000001</v>
      </c>
      <c r="E3" s="22">
        <v>568</v>
      </c>
    </row>
    <row r="4" spans="1:5" x14ac:dyDescent="0.35">
      <c r="A4" t="s">
        <v>605</v>
      </c>
      <c r="C4" s="53">
        <v>150</v>
      </c>
      <c r="D4" s="20">
        <v>0.13</v>
      </c>
    </row>
    <row r="5" spans="1:5" x14ac:dyDescent="0.35">
      <c r="A5" t="s">
        <v>582</v>
      </c>
      <c r="C5" s="53">
        <v>225</v>
      </c>
      <c r="D5" s="20">
        <v>0.13500000000000001</v>
      </c>
      <c r="E5" s="22">
        <v>255</v>
      </c>
    </row>
    <row r="6" spans="1:5" x14ac:dyDescent="0.35">
      <c r="A6" t="s">
        <v>634</v>
      </c>
      <c r="C6" s="53">
        <v>300</v>
      </c>
      <c r="D6" s="20">
        <v>0.13500000000000001</v>
      </c>
    </row>
    <row r="7" spans="1:5" x14ac:dyDescent="0.35">
      <c r="A7" t="s">
        <v>503</v>
      </c>
      <c r="C7" s="53">
        <v>330</v>
      </c>
      <c r="D7" s="20">
        <v>0.13500000000000001</v>
      </c>
      <c r="E7" s="22">
        <v>375</v>
      </c>
    </row>
    <row r="8" spans="1:5" x14ac:dyDescent="0.35">
      <c r="A8" t="s">
        <v>271</v>
      </c>
      <c r="C8" s="53">
        <v>190</v>
      </c>
      <c r="D8" s="20">
        <v>0.13500000000000001</v>
      </c>
      <c r="E8" s="22">
        <v>215</v>
      </c>
    </row>
    <row r="9" spans="1:5" x14ac:dyDescent="0.35">
      <c r="A9" t="s">
        <v>274</v>
      </c>
      <c r="C9" s="53">
        <v>435</v>
      </c>
      <c r="D9" s="20">
        <v>0.13500000000000001</v>
      </c>
      <c r="E9" s="22">
        <v>494</v>
      </c>
    </row>
    <row r="10" spans="1:5" x14ac:dyDescent="0.35">
      <c r="A10" t="s">
        <v>794</v>
      </c>
      <c r="C10" s="53">
        <v>310</v>
      </c>
      <c r="D10" s="20">
        <v>0.13500000000000001</v>
      </c>
      <c r="E10" s="22">
        <v>351</v>
      </c>
    </row>
    <row r="11" spans="1:5" x14ac:dyDescent="0.35">
      <c r="A11" t="s">
        <v>772</v>
      </c>
      <c r="C11" s="53">
        <v>265</v>
      </c>
      <c r="D11" s="20">
        <v>0.23</v>
      </c>
      <c r="E11" s="22">
        <v>326</v>
      </c>
    </row>
    <row r="12" spans="1:5" x14ac:dyDescent="0.35">
      <c r="A12" t="s">
        <v>761</v>
      </c>
      <c r="C12" s="53">
        <v>2000</v>
      </c>
      <c r="D12" s="20">
        <v>0.23</v>
      </c>
      <c r="E12" s="22">
        <v>2460</v>
      </c>
    </row>
    <row r="13" spans="1:5" x14ac:dyDescent="0.35">
      <c r="A13" t="s">
        <v>272</v>
      </c>
      <c r="C13" s="53">
        <v>85</v>
      </c>
      <c r="D13" s="20">
        <v>0.23</v>
      </c>
      <c r="E13" s="22">
        <v>104</v>
      </c>
    </row>
    <row r="14" spans="1:5" x14ac:dyDescent="0.35">
      <c r="A14" t="s">
        <v>273</v>
      </c>
      <c r="C14" s="53">
        <v>75</v>
      </c>
      <c r="D14" s="20">
        <v>0.23</v>
      </c>
      <c r="E14" s="22">
        <v>92</v>
      </c>
    </row>
    <row r="15" spans="1:5" x14ac:dyDescent="0.35">
      <c r="A15" t="s">
        <v>276</v>
      </c>
      <c r="C15" s="53">
        <v>95</v>
      </c>
      <c r="D15" s="20">
        <v>0.23</v>
      </c>
      <c r="E15" s="22">
        <v>117</v>
      </c>
    </row>
    <row r="16" spans="1:5" x14ac:dyDescent="0.35">
      <c r="A16" t="s">
        <v>281</v>
      </c>
      <c r="C16" s="53">
        <v>98</v>
      </c>
      <c r="D16" s="20">
        <v>0.23</v>
      </c>
      <c r="E16" s="22">
        <v>120</v>
      </c>
    </row>
    <row r="17" spans="1:5" x14ac:dyDescent="0.35">
      <c r="A17" t="s">
        <v>471</v>
      </c>
      <c r="C17" s="53">
        <v>225</v>
      </c>
      <c r="D17" s="20">
        <v>0.23</v>
      </c>
      <c r="E17" s="22">
        <v>276</v>
      </c>
    </row>
    <row r="18" spans="1:5" x14ac:dyDescent="0.35">
      <c r="A18" t="s">
        <v>534</v>
      </c>
      <c r="C18" s="53">
        <v>330</v>
      </c>
      <c r="D18" s="20">
        <v>0.13500000000000001</v>
      </c>
      <c r="E18" s="2">
        <v>374.55</v>
      </c>
    </row>
    <row r="19" spans="1:5" x14ac:dyDescent="0.35">
      <c r="A19" t="s">
        <v>587</v>
      </c>
      <c r="C19" s="53">
        <v>170</v>
      </c>
      <c r="D19" s="20">
        <v>0.23</v>
      </c>
      <c r="E19" s="2">
        <v>209.1</v>
      </c>
    </row>
    <row r="20" spans="1:5" x14ac:dyDescent="0.35">
      <c r="A20" t="s">
        <v>588</v>
      </c>
      <c r="C20" s="53"/>
      <c r="D20" s="20">
        <v>0.23</v>
      </c>
    </row>
    <row r="21" spans="1:5" x14ac:dyDescent="0.35">
      <c r="C21" s="53"/>
    </row>
    <row r="22" spans="1:5" x14ac:dyDescent="0.35">
      <c r="A22" t="s">
        <v>771</v>
      </c>
      <c r="C22" s="53">
        <v>395</v>
      </c>
      <c r="D22" s="20">
        <v>0.23</v>
      </c>
      <c r="E22" s="2">
        <v>485.85</v>
      </c>
    </row>
    <row r="23" spans="1:5" x14ac:dyDescent="0.35">
      <c r="A23" t="s">
        <v>744</v>
      </c>
      <c r="C23" s="53">
        <v>89</v>
      </c>
      <c r="D23" s="20">
        <v>0.23</v>
      </c>
      <c r="E23" s="2">
        <v>109.47</v>
      </c>
    </row>
    <row r="24" spans="1:5" x14ac:dyDescent="0.35">
      <c r="A24" t="s">
        <v>774</v>
      </c>
      <c r="C24" s="53">
        <v>69</v>
      </c>
      <c r="D24" s="20">
        <v>0.23</v>
      </c>
      <c r="E24" s="2">
        <v>84.87</v>
      </c>
    </row>
    <row r="25" spans="1:5" x14ac:dyDescent="0.35">
      <c r="A25" t="s">
        <v>745</v>
      </c>
      <c r="C25" s="53">
        <v>275</v>
      </c>
      <c r="D25" s="20">
        <v>0.23</v>
      </c>
      <c r="E25" s="2">
        <v>338.25</v>
      </c>
    </row>
    <row r="26" spans="1:5" x14ac:dyDescent="0.35">
      <c r="A26" t="s">
        <v>750</v>
      </c>
      <c r="C26" s="53">
        <v>115</v>
      </c>
      <c r="D26" s="20">
        <v>0.23</v>
      </c>
      <c r="E26" s="2">
        <v>141.44999999999999</v>
      </c>
    </row>
    <row r="27" spans="1:5" x14ac:dyDescent="0.35">
      <c r="A27" t="s">
        <v>779</v>
      </c>
      <c r="C27" s="53">
        <v>189</v>
      </c>
      <c r="D27" s="20">
        <v>0.23</v>
      </c>
      <c r="E27" s="2">
        <v>232.47</v>
      </c>
    </row>
    <row r="28" spans="1:5" x14ac:dyDescent="0.35">
      <c r="A28" t="s">
        <v>763</v>
      </c>
      <c r="C28" s="53">
        <v>500</v>
      </c>
      <c r="D28" s="20">
        <v>0.13500000000000001</v>
      </c>
      <c r="E28" s="2">
        <v>567.5</v>
      </c>
    </row>
    <row r="29" spans="1:5" x14ac:dyDescent="0.35">
      <c r="A29" t="s">
        <v>764</v>
      </c>
      <c r="C29" s="53">
        <v>250</v>
      </c>
      <c r="D29" s="20">
        <v>0.13500000000000001</v>
      </c>
      <c r="E29" s="2">
        <v>283.75</v>
      </c>
    </row>
    <row r="30" spans="1:5" x14ac:dyDescent="0.35">
      <c r="A30" t="s">
        <v>767</v>
      </c>
      <c r="C30" s="53">
        <v>149</v>
      </c>
      <c r="D30" s="20">
        <v>0.21</v>
      </c>
      <c r="E30" s="22">
        <v>180.29</v>
      </c>
    </row>
    <row r="31" spans="1:5" x14ac:dyDescent="0.35">
      <c r="A31" t="s">
        <v>768</v>
      </c>
      <c r="C31" s="53">
        <v>50</v>
      </c>
      <c r="D31" s="20">
        <v>0.21</v>
      </c>
      <c r="E31" s="2">
        <v>60.5</v>
      </c>
    </row>
    <row r="32" spans="1:5" x14ac:dyDescent="0.35">
      <c r="A32" t="s">
        <v>769</v>
      </c>
      <c r="C32" s="53">
        <v>400</v>
      </c>
      <c r="D32" s="20">
        <v>0.23</v>
      </c>
      <c r="E32" s="2">
        <v>492</v>
      </c>
    </row>
    <row r="33" spans="1:5" x14ac:dyDescent="0.35">
      <c r="A33" t="s">
        <v>795</v>
      </c>
      <c r="C33" s="53">
        <v>129</v>
      </c>
      <c r="D33" s="20">
        <v>0.23</v>
      </c>
      <c r="E33" s="2">
        <v>158.66999999999999</v>
      </c>
    </row>
    <row r="34" spans="1:5" x14ac:dyDescent="0.35">
      <c r="A34" t="s">
        <v>800</v>
      </c>
      <c r="C34" s="53">
        <v>170</v>
      </c>
      <c r="D34" s="20">
        <v>0.23</v>
      </c>
      <c r="E34" s="2">
        <v>209.1</v>
      </c>
    </row>
    <row r="35" spans="1:5" x14ac:dyDescent="0.35">
      <c r="A35" t="s">
        <v>802</v>
      </c>
      <c r="C35" s="53">
        <v>330</v>
      </c>
      <c r="D35" s="20">
        <v>0.13500000000000001</v>
      </c>
      <c r="E35" s="2">
        <v>374.55</v>
      </c>
    </row>
    <row r="36" spans="1:5" x14ac:dyDescent="0.35">
      <c r="A36" t="s">
        <v>803</v>
      </c>
      <c r="C36" s="53">
        <v>99</v>
      </c>
      <c r="D36" s="20">
        <v>0.23</v>
      </c>
      <c r="E36" s="2">
        <v>121.77</v>
      </c>
    </row>
    <row r="37" spans="1:5" x14ac:dyDescent="0.35">
      <c r="A37" t="s">
        <v>815</v>
      </c>
      <c r="C37" s="53">
        <v>50</v>
      </c>
      <c r="D37" s="20">
        <v>0.23</v>
      </c>
      <c r="E37" s="2">
        <v>61.5</v>
      </c>
    </row>
    <row r="38" spans="1:5" x14ac:dyDescent="0.35">
      <c r="A38" t="s">
        <v>816</v>
      </c>
      <c r="C38" s="53">
        <v>69</v>
      </c>
      <c r="D38" s="20">
        <v>0.23</v>
      </c>
      <c r="E38" s="2">
        <v>84.87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FD06A0F07D04E862F231E0B78B852" ma:contentTypeVersion="13" ma:contentTypeDescription="Create a new document." ma:contentTypeScope="" ma:versionID="8e752f600dbdd64b569b41f6d653928d">
  <xsd:schema xmlns:xsd="http://www.w3.org/2001/XMLSchema" xmlns:xs="http://www.w3.org/2001/XMLSchema" xmlns:p="http://schemas.microsoft.com/office/2006/metadata/properties" xmlns:ns3="d7480bff-b05a-4f6d-a2d6-1bcb9820c348" xmlns:ns4="4da72818-340b-4e15-82f8-9764c3804aae" targetNamespace="http://schemas.microsoft.com/office/2006/metadata/properties" ma:root="true" ma:fieldsID="d733b189c49f0d41bfcdfa20c84b2851" ns3:_="" ns4:_="">
    <xsd:import namespace="d7480bff-b05a-4f6d-a2d6-1bcb9820c348"/>
    <xsd:import namespace="4da72818-340b-4e15-82f8-9764c3804a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80bff-b05a-4f6d-a2d6-1bcb9820c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2818-340b-4e15-82f8-9764c3804a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5FBE8-F8DA-4F28-88B1-6BFA815DB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80bff-b05a-4f6d-a2d6-1bcb9820c348"/>
    <ds:schemaRef ds:uri="4da72818-340b-4e15-82f8-9764c3804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BC66F-A9E6-4C2E-A9A8-D96ABA84A59C}">
  <ds:schemaRefs>
    <ds:schemaRef ds:uri="http://schemas.openxmlformats.org/package/2006/metadata/core-properties"/>
    <ds:schemaRef ds:uri="d7480bff-b05a-4f6d-a2d6-1bcb9820c34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a72818-340b-4e15-82f8-9764c3804aae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38A178-026F-49BC-AB85-F819581B0A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Waste Report 2016-2020</vt:lpstr>
      <vt:lpstr>Furniture Reuse 2015-2020</vt:lpstr>
      <vt:lpstr>Savings 2015-16</vt:lpstr>
      <vt:lpstr>Savings 2016-17</vt:lpstr>
      <vt:lpstr>2017-18</vt:lpstr>
      <vt:lpstr>2018-19</vt:lpstr>
      <vt:lpstr>2019-20</vt:lpstr>
      <vt:lpstr>2020-2021</vt:lpstr>
      <vt:lpstr>Furniture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csestaffpc</dc:creator>
  <cp:lastModifiedBy>Administrator</cp:lastModifiedBy>
  <cp:lastPrinted>2021-01-07T10:39:20Z</cp:lastPrinted>
  <dcterms:created xsi:type="dcterms:W3CDTF">2016-02-11T14:35:24Z</dcterms:created>
  <dcterms:modified xsi:type="dcterms:W3CDTF">2021-06-01T15:56:37Z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0x01010030BFD06A0F07D04E862F231E0B78B852</vt:lpwstr>
  </property>
</Properties>
</file>