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davis3\Dropbox (ASU)\AASHE STARS 2.1\STARS 2.2 (2019)\Operations\"/>
    </mc:Choice>
  </mc:AlternateContent>
  <bookViews>
    <workbookView xWindow="0" yWindow="0" windowWidth="23040" windowHeight="10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H16" i="1"/>
  <c r="B18" i="1"/>
  <c r="H14" i="1"/>
  <c r="C14" i="1"/>
  <c r="D14" i="1"/>
  <c r="E14" i="1"/>
  <c r="F14" i="1"/>
  <c r="G14" i="1"/>
  <c r="B14" i="1"/>
  <c r="H2" i="1"/>
  <c r="G3" i="1"/>
  <c r="H3" i="1" s="1"/>
  <c r="G4" i="1"/>
  <c r="G6" i="1"/>
  <c r="B6" i="1"/>
  <c r="C4" i="1"/>
  <c r="C6" i="1" s="1"/>
  <c r="D4" i="1"/>
  <c r="D6" i="1" s="1"/>
  <c r="E4" i="1"/>
  <c r="E6" i="1" s="1"/>
  <c r="F4" i="1"/>
  <c r="F6" i="1" s="1"/>
  <c r="B4" i="1"/>
  <c r="H6" i="1" l="1"/>
  <c r="H4" i="1"/>
</calcChain>
</file>

<file path=xl/sharedStrings.xml><?xml version="1.0" encoding="utf-8"?>
<sst xmlns="http://schemas.openxmlformats.org/spreadsheetml/2006/main" count="20" uniqueCount="20">
  <si>
    <t>Tempe</t>
  </si>
  <si>
    <t>Polytechnic</t>
  </si>
  <si>
    <t>Lake Havasu City</t>
  </si>
  <si>
    <t>Phoenix Municipal Stadium</t>
  </si>
  <si>
    <t>Downtown</t>
  </si>
  <si>
    <t>West</t>
  </si>
  <si>
    <t>Total area</t>
  </si>
  <si>
    <t>Building Footprint (sf)</t>
  </si>
  <si>
    <t>Building area (acres)</t>
  </si>
  <si>
    <t>Total</t>
  </si>
  <si>
    <t>Net managed grounds</t>
  </si>
  <si>
    <t>Social Sciences Community Garden</t>
  </si>
  <si>
    <t>Known organic areas (acres)</t>
  </si>
  <si>
    <t>Desert Arboretum</t>
  </si>
  <si>
    <t>Date Grove</t>
  </si>
  <si>
    <t>Garden Commons</t>
  </si>
  <si>
    <t>Driving Range</t>
  </si>
  <si>
    <t>Total Known organic areas</t>
  </si>
  <si>
    <t>Known conventional areas</t>
  </si>
  <si>
    <t>IPM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</si>
</sst>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5" fontId="0" fillId="0" borderId="0" xfId="1" applyNumberFormat="1" applyFont="1"/>
    <xf numFmtId="2" fontId="0" fillId="0" borderId="0" xfId="0" applyNumberFormat="1"/>
    <xf numFmtId="2" fontId="2" fillId="0" borderId="0" xfId="0" applyNumberFormat="1" applyFont="1"/>
    <xf numFmtId="165" fontId="2" fillId="0" borderId="0" xfId="1" applyNumberFormat="1" applyFont="1"/>
    <xf numFmtId="0" fontId="3" fillId="0" borderId="0" xfId="0" applyFont="1"/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2" sqref="H2"/>
    </sheetView>
  </sheetViews>
  <sheetFormatPr defaultRowHeight="15" x14ac:dyDescent="0.25"/>
  <cols>
    <col min="1" max="1" width="31.42578125" customWidth="1"/>
    <col min="2" max="2" width="12" bestFit="1" customWidth="1"/>
    <col min="3" max="3" width="11.28515625" bestFit="1" customWidth="1"/>
    <col min="4" max="4" width="15.7109375" bestFit="1" customWidth="1"/>
    <col min="5" max="5" width="25.7109375" bestFit="1" customWidth="1"/>
    <col min="6" max="6" width="10.7109375" bestFit="1" customWidth="1"/>
    <col min="7" max="7" width="10.5703125" bestFit="1" customWidth="1"/>
    <col min="8" max="8" width="13.28515625" bestFit="1" customWidth="1"/>
  </cols>
  <sheetData>
    <row r="1" spans="1:8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9</v>
      </c>
    </row>
    <row r="2" spans="1:8" x14ac:dyDescent="0.25">
      <c r="A2" s="1" t="s">
        <v>6</v>
      </c>
      <c r="B2">
        <v>663.62</v>
      </c>
      <c r="C2">
        <v>574.54999999999995</v>
      </c>
      <c r="D2">
        <v>26.18</v>
      </c>
      <c r="E2">
        <v>40.229999999999997</v>
      </c>
      <c r="F2">
        <v>17.940000000000001</v>
      </c>
      <c r="G2">
        <v>278</v>
      </c>
      <c r="H2" s="1">
        <f>SUM(B2:G2)</f>
        <v>1600.5200000000002</v>
      </c>
    </row>
    <row r="3" spans="1:8" x14ac:dyDescent="0.25">
      <c r="A3" s="1" t="s">
        <v>7</v>
      </c>
      <c r="B3" s="3">
        <v>5240994</v>
      </c>
      <c r="C3" s="3">
        <v>1813692</v>
      </c>
      <c r="D3" s="3">
        <v>74785</v>
      </c>
      <c r="E3" s="3">
        <v>77690</v>
      </c>
      <c r="F3" s="3">
        <v>414647</v>
      </c>
      <c r="G3" s="3">
        <f>G4*43560</f>
        <v>1157389.1999999997</v>
      </c>
      <c r="H3" s="6">
        <f t="shared" ref="H3:H6" si="0">SUM(B3:G3)</f>
        <v>8779197.1999999993</v>
      </c>
    </row>
    <row r="4" spans="1:8" x14ac:dyDescent="0.25">
      <c r="A4" s="1" t="s">
        <v>8</v>
      </c>
      <c r="B4" s="4">
        <f>B3/43560</f>
        <v>120.31666666666666</v>
      </c>
      <c r="C4" s="4">
        <f t="shared" ref="C4:G4" si="1">C3/43560</f>
        <v>41.636639118457303</v>
      </c>
      <c r="D4" s="4">
        <f t="shared" si="1"/>
        <v>1.7168273645546372</v>
      </c>
      <c r="E4" s="4">
        <f t="shared" si="1"/>
        <v>1.7835169880624426</v>
      </c>
      <c r="F4" s="4">
        <f t="shared" si="1"/>
        <v>9.5189853076216711</v>
      </c>
      <c r="G4" s="4">
        <f>G2-G6</f>
        <v>26.569999999999993</v>
      </c>
      <c r="H4" s="5">
        <f t="shared" si="0"/>
        <v>201.54263544536272</v>
      </c>
    </row>
    <row r="5" spans="1:8" x14ac:dyDescent="0.25">
      <c r="A5" s="1"/>
      <c r="H5" s="5"/>
    </row>
    <row r="6" spans="1:8" x14ac:dyDescent="0.25">
      <c r="A6" s="1" t="s">
        <v>10</v>
      </c>
      <c r="B6" s="4">
        <f>B2-B4</f>
        <v>543.30333333333328</v>
      </c>
      <c r="C6" s="4">
        <f t="shared" ref="C6:G6" si="2">C2-C4</f>
        <v>532.91336088154264</v>
      </c>
      <c r="D6" s="4">
        <f t="shared" si="2"/>
        <v>24.463172635445364</v>
      </c>
      <c r="E6" s="4">
        <f t="shared" si="2"/>
        <v>38.446483011937552</v>
      </c>
      <c r="F6" s="4">
        <f t="shared" si="2"/>
        <v>8.4210146923783302</v>
      </c>
      <c r="G6" s="4">
        <f>247+4.43</f>
        <v>251.43</v>
      </c>
      <c r="H6" s="5">
        <f t="shared" si="0"/>
        <v>1398.9773645546372</v>
      </c>
    </row>
    <row r="8" spans="1:8" x14ac:dyDescent="0.25">
      <c r="A8" s="7" t="s">
        <v>12</v>
      </c>
    </row>
    <row r="9" spans="1:8" x14ac:dyDescent="0.25">
      <c r="A9" s="8" t="s">
        <v>11</v>
      </c>
      <c r="B9">
        <v>7.0000000000000007E-2</v>
      </c>
    </row>
    <row r="10" spans="1:8" x14ac:dyDescent="0.25">
      <c r="A10" t="s">
        <v>13</v>
      </c>
      <c r="B10">
        <v>7.9</v>
      </c>
    </row>
    <row r="11" spans="1:8" x14ac:dyDescent="0.25">
      <c r="A11" t="s">
        <v>14</v>
      </c>
      <c r="C11">
        <v>4.12</v>
      </c>
    </row>
    <row r="12" spans="1:8" x14ac:dyDescent="0.25">
      <c r="A12" t="s">
        <v>15</v>
      </c>
      <c r="C12">
        <v>0.27</v>
      </c>
    </row>
    <row r="13" spans="1:8" x14ac:dyDescent="0.25">
      <c r="A13" t="s">
        <v>16</v>
      </c>
      <c r="C13">
        <v>17.07</v>
      </c>
    </row>
    <row r="14" spans="1:8" x14ac:dyDescent="0.25">
      <c r="A14" t="s">
        <v>17</v>
      </c>
      <c r="B14">
        <f>SUM(B9:B13)</f>
        <v>7.9700000000000006</v>
      </c>
      <c r="C14">
        <f t="shared" ref="C14:G14" si="3">SUM(C9:C13)</f>
        <v>21.46</v>
      </c>
      <c r="D14">
        <f t="shared" si="3"/>
        <v>0</v>
      </c>
      <c r="E14">
        <f t="shared" si="3"/>
        <v>0</v>
      </c>
      <c r="F14">
        <f t="shared" si="3"/>
        <v>0</v>
      </c>
      <c r="G14">
        <f t="shared" si="3"/>
        <v>0</v>
      </c>
      <c r="H14" s="5">
        <f t="shared" ref="H14" si="4">SUM(B14:G14)</f>
        <v>29.43</v>
      </c>
    </row>
    <row r="15" spans="1:8" x14ac:dyDescent="0.25">
      <c r="H15" s="5"/>
    </row>
    <row r="16" spans="1:8" x14ac:dyDescent="0.25">
      <c r="A16" s="1" t="s">
        <v>18</v>
      </c>
      <c r="B16">
        <v>32.159999999999997</v>
      </c>
      <c r="C16">
        <v>0</v>
      </c>
      <c r="D16">
        <v>0</v>
      </c>
      <c r="E16">
        <v>0</v>
      </c>
      <c r="F16">
        <v>0</v>
      </c>
      <c r="G16">
        <v>0</v>
      </c>
      <c r="H16" s="5">
        <f>SUM(B16:G16)</f>
        <v>32.159999999999997</v>
      </c>
    </row>
    <row r="17" spans="1:8" x14ac:dyDescent="0.25">
      <c r="H17" s="5"/>
    </row>
    <row r="18" spans="1:8" x14ac:dyDescent="0.25">
      <c r="A18" s="1" t="s">
        <v>19</v>
      </c>
      <c r="B18" s="4">
        <f>B6-B14-B16</f>
        <v>503.17333333333329</v>
      </c>
      <c r="C18" s="4">
        <f t="shared" ref="C18:G18" si="5">C6-C14-C16</f>
        <v>511.45336088154266</v>
      </c>
      <c r="D18" s="4">
        <f t="shared" si="5"/>
        <v>24.463172635445364</v>
      </c>
      <c r="E18" s="4">
        <f t="shared" si="5"/>
        <v>38.446483011937552</v>
      </c>
      <c r="F18" s="4">
        <f t="shared" si="5"/>
        <v>8.4210146923783302</v>
      </c>
      <c r="G18" s="4">
        <f t="shared" si="5"/>
        <v>251.43</v>
      </c>
      <c r="H18" s="5">
        <f>SUM(B18:G18)</f>
        <v>1337.3873645546371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Arizona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Davis</dc:creator>
  <cp:lastModifiedBy>Alexander Davis</cp:lastModifiedBy>
  <dcterms:created xsi:type="dcterms:W3CDTF">2020-01-27T18:16:37Z</dcterms:created>
  <dcterms:modified xsi:type="dcterms:W3CDTF">2020-01-27T18:47:50Z</dcterms:modified>
</cp:coreProperties>
</file>