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526"/>
  <workbookPr autoCompressPictures="0"/>
  <bookViews>
    <workbookView xWindow="-20" yWindow="0" windowWidth="25600" windowHeight="15520"/>
  </bookViews>
  <sheets>
    <sheet name="TOTALS" sheetId="1" r:id="rId1"/>
    <sheet name="Cash Pay Outs (CPO)" sheetId="2" r:id="rId2"/>
    <sheet name="P-Card" sheetId="3" r:id="rId3"/>
    <sheet name="Big Purchase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4" l="1"/>
  <c r="B15" i="4"/>
  <c r="C14" i="4"/>
  <c r="B14" i="4"/>
  <c r="C13" i="4"/>
  <c r="B13" i="4"/>
  <c r="C12" i="4"/>
  <c r="B12" i="4"/>
  <c r="B11" i="4"/>
  <c r="E15" i="4"/>
  <c r="C11" i="4"/>
  <c r="D15" i="4"/>
  <c r="F15" i="4"/>
  <c r="C10" i="4"/>
  <c r="B10" i="4"/>
  <c r="C9" i="4"/>
  <c r="B9" i="4"/>
  <c r="C8" i="4"/>
  <c r="B8" i="4"/>
  <c r="C7" i="4"/>
  <c r="B7" i="4"/>
  <c r="E10" i="4"/>
  <c r="C6" i="4"/>
  <c r="B6" i="4"/>
  <c r="C5" i="4"/>
  <c r="B5" i="4"/>
  <c r="C4" i="4"/>
  <c r="B4" i="4"/>
  <c r="C3" i="4"/>
  <c r="B3" i="4"/>
  <c r="B2" i="4"/>
  <c r="E6" i="4"/>
  <c r="C2" i="4"/>
  <c r="D6" i="4"/>
  <c r="B11" i="3"/>
  <c r="B12" i="3"/>
  <c r="C12" i="3"/>
  <c r="B13" i="3"/>
  <c r="B14" i="3"/>
  <c r="D15" i="3"/>
  <c r="E15" i="3"/>
  <c r="F15" i="3"/>
  <c r="B9" i="3"/>
  <c r="E10" i="3"/>
  <c r="C7" i="3"/>
  <c r="D10" i="3"/>
  <c r="F10" i="3"/>
  <c r="C6" i="3"/>
  <c r="C5" i="3"/>
  <c r="B5" i="3"/>
  <c r="B4" i="3"/>
  <c r="C3" i="3"/>
  <c r="C2" i="3"/>
  <c r="B2" i="3"/>
  <c r="D6" i="3"/>
  <c r="B10" i="2"/>
  <c r="E14" i="2"/>
  <c r="E9" i="2"/>
  <c r="D9" i="2"/>
  <c r="F9" i="2"/>
  <c r="E6" i="2"/>
  <c r="D6" i="2"/>
  <c r="F6" i="2"/>
  <c r="C3" i="1"/>
  <c r="D14" i="2"/>
  <c r="F14" i="2"/>
  <c r="B4" i="1"/>
  <c r="C4" i="1"/>
  <c r="D4" i="1"/>
  <c r="F6" i="4"/>
  <c r="D10" i="4"/>
  <c r="F10" i="4"/>
  <c r="B2" i="1"/>
  <c r="E6" i="3"/>
  <c r="C2" i="1"/>
  <c r="B3" i="1"/>
  <c r="F6" i="3"/>
  <c r="D2" i="1"/>
  <c r="D3" i="1"/>
</calcChain>
</file>

<file path=xl/sharedStrings.xml><?xml version="1.0" encoding="utf-8"?>
<sst xmlns="http://schemas.openxmlformats.org/spreadsheetml/2006/main" count="118" uniqueCount="70">
  <si>
    <t>Month of 2016</t>
  </si>
  <si>
    <t>Total Sust. Purchases</t>
  </si>
  <si>
    <t>Total Purchases</t>
  </si>
  <si>
    <t>% Sust. Purchase by Month</t>
  </si>
  <si>
    <t>April</t>
  </si>
  <si>
    <t>August</t>
  </si>
  <si>
    <t>October</t>
  </si>
  <si>
    <t>Farm to Fork (Sustiainable Purchases)</t>
  </si>
  <si>
    <t>Others (All food purchases other F2F)</t>
  </si>
  <si>
    <t>% Sustainable Purchases by Month</t>
  </si>
  <si>
    <t xml:space="preserve">
</t>
  </si>
  <si>
    <t>Others (All other food purchases)</t>
  </si>
  <si>
    <t>APRIL</t>
  </si>
  <si>
    <t>3/24-4/23</t>
  </si>
  <si>
    <t>AUGUST</t>
  </si>
  <si>
    <t>07/24-08/21</t>
  </si>
  <si>
    <t>OCTOBER</t>
  </si>
  <si>
    <t>09/29-10/22</t>
  </si>
  <si>
    <t>3/26-4/30</t>
  </si>
  <si>
    <t>7/30-8/27</t>
  </si>
  <si>
    <t>Sunshine dairy</t>
  </si>
  <si>
    <t>A&amp;J Orchards</t>
  </si>
  <si>
    <t>Cowgirl Creamery</t>
  </si>
  <si>
    <t>Polar Farms</t>
  </si>
  <si>
    <t>tomatoes, berries</t>
  </si>
  <si>
    <t>Millenium Farms</t>
  </si>
  <si>
    <t>produce, veggies, fruit</t>
  </si>
  <si>
    <t>Hama Hama Oyster Company</t>
  </si>
  <si>
    <t>Mama Lil's Peppers</t>
  </si>
  <si>
    <t>pickled veggies</t>
  </si>
  <si>
    <t>Caffe Vita Coffe Roasting</t>
  </si>
  <si>
    <t>coffee</t>
  </si>
  <si>
    <t>Affliated Tribes of NW Indians Economic Development</t>
  </si>
  <si>
    <t>salmon</t>
  </si>
  <si>
    <t>Taylor Shellfish Farms</t>
  </si>
  <si>
    <t>shellfish</t>
  </si>
  <si>
    <t>Nisqually Seafood Marketing</t>
  </si>
  <si>
    <t>salmon, halibut, cod, albacore, crab, clams, prawns</t>
  </si>
  <si>
    <t>Stiebrs Farms</t>
  </si>
  <si>
    <t>shell eggs</t>
  </si>
  <si>
    <t>Eat Oregon First</t>
  </si>
  <si>
    <t>tuna, salmon, cod, crab, etc</t>
  </si>
  <si>
    <t>Peak Forest Fruit</t>
  </si>
  <si>
    <t>Wessels Family Honey</t>
  </si>
  <si>
    <t>honey</t>
  </si>
  <si>
    <t>Abundant harvest</t>
  </si>
  <si>
    <t>fruits, vegetables</t>
  </si>
  <si>
    <t>Yamhill County Mushroom</t>
  </si>
  <si>
    <t>mushrooms</t>
  </si>
  <si>
    <t>Flamingo Ridge Organics</t>
  </si>
  <si>
    <t xml:space="preserve">produce  </t>
  </si>
  <si>
    <t xml:space="preserve">Jack Siri </t>
  </si>
  <si>
    <t>microgreens, edible flowers</t>
  </si>
  <si>
    <t>Arrowhead Wild Rice</t>
  </si>
  <si>
    <t>rice</t>
  </si>
  <si>
    <t>Willamette Valley Cheese Company</t>
  </si>
  <si>
    <t>dairy</t>
  </si>
  <si>
    <t>Willamette Valley Pie Company</t>
  </si>
  <si>
    <t>produce, dessert</t>
  </si>
  <si>
    <t>Evonuk Oregon Hazelnuts</t>
  </si>
  <si>
    <t>nuts</t>
  </si>
  <si>
    <t>Create Growers</t>
  </si>
  <si>
    <t>fruit, vegetables</t>
  </si>
  <si>
    <t>Mycological Natural Products</t>
  </si>
  <si>
    <t>Sweet Briar Farms</t>
  </si>
  <si>
    <t>pork</t>
  </si>
  <si>
    <t>Apples, pears, cherries</t>
  </si>
  <si>
    <t>Farms</t>
  </si>
  <si>
    <t>Local and community-based</t>
  </si>
  <si>
    <t>Third-party certified, local and community-based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</si>
</sst>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2" fontId="1" fillId="2" borderId="0" xfId="0" applyNumberFormat="1" applyFont="1" applyFill="1" applyAlignment="1"/>
    <xf numFmtId="0" fontId="3" fillId="0" borderId="0" xfId="0" applyFont="1" applyAlignment="1"/>
    <xf numFmtId="2" fontId="1" fillId="2" borderId="0" xfId="0" applyNumberFormat="1" applyFont="1" applyFill="1"/>
    <xf numFmtId="2" fontId="3" fillId="2" borderId="0" xfId="0" applyNumberFormat="1" applyFont="1" applyFill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="150" zoomScaleNormal="150" zoomScalePageLayoutView="150" workbookViewId="0">
      <selection activeCell="B8" sqref="B8"/>
    </sheetView>
  </sheetViews>
  <sheetFormatPr baseColWidth="10" defaultColWidth="14.5" defaultRowHeight="15.75" customHeight="1" x14ac:dyDescent="0"/>
  <cols>
    <col min="1" max="1" width="25.6640625" style="11" bestFit="1" customWidth="1"/>
    <col min="2" max="2" width="45.33203125" style="11" bestFit="1" customWidth="1"/>
    <col min="3" max="3" width="19.33203125" style="12" bestFit="1" customWidth="1"/>
    <col min="4" max="4" width="14.5" style="12"/>
    <col min="5" max="16384" width="14.5" style="11"/>
  </cols>
  <sheetData>
    <row r="1" spans="1:26" ht="15.75" customHeight="1">
      <c r="A1" s="7" t="s">
        <v>0</v>
      </c>
      <c r="B1" s="7" t="s">
        <v>1</v>
      </c>
      <c r="C1" s="8" t="s">
        <v>2</v>
      </c>
      <c r="D1" s="9" t="s">
        <v>3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>
      <c r="A2" s="7" t="s">
        <v>4</v>
      </c>
      <c r="B2" s="11">
        <f>'Cash Pay Outs (CPO)'!E9+'P-Card'!E10+'Big Purchase'!E10</f>
        <v>30289.840000000004</v>
      </c>
      <c r="C2" s="12">
        <f>'Cash Pay Outs (CPO)'!D9+'P-Card'!D10+'Big Purchase'!D10</f>
        <v>94375.16</v>
      </c>
      <c r="D2" s="13">
        <f>100*B2/C2</f>
        <v>32.095140289033687</v>
      </c>
    </row>
    <row r="3" spans="1:26" ht="15.75" customHeight="1">
      <c r="A3" s="7" t="s">
        <v>5</v>
      </c>
      <c r="B3" s="11">
        <f>'Cash Pay Outs (CPO)'!E6+'P-Card'!E6+'Big Purchase'!E6</f>
        <v>72776.38</v>
      </c>
      <c r="C3" s="12">
        <f>'Cash Pay Outs (CPO)'!D6+'P-Card'!D6+'Big Purchase'!D6</f>
        <v>291591.36</v>
      </c>
      <c r="D3" s="13">
        <f>100*B3/C3</f>
        <v>24.958345816556431</v>
      </c>
    </row>
    <row r="4" spans="1:26" ht="15.75" customHeight="1">
      <c r="A4" s="7" t="s">
        <v>6</v>
      </c>
      <c r="B4" s="11">
        <f>'Cash Pay Outs (CPO)'!E14+'P-Card'!E15+'Big Purchase'!E15</f>
        <v>98657.81</v>
      </c>
      <c r="C4" s="12">
        <f>'Cash Pay Outs (CPO)'!D14+'P-Card'!D15+'Big Purchase'!D15</f>
        <v>335171.75999999995</v>
      </c>
      <c r="D4" s="13">
        <f>100*B4/C4</f>
        <v>29.43500072917838</v>
      </c>
    </row>
    <row r="5" spans="1:26" ht="15.75" customHeight="1">
      <c r="A5" s="7"/>
      <c r="D5" s="13"/>
    </row>
    <row r="6" spans="1:26" ht="24">
      <c r="A6" s="7" t="s">
        <v>67</v>
      </c>
      <c r="B6" s="14" t="s">
        <v>21</v>
      </c>
      <c r="C6" s="15" t="s">
        <v>66</v>
      </c>
      <c r="D6" s="16" t="s">
        <v>68</v>
      </c>
    </row>
    <row r="7" spans="1:26" ht="24">
      <c r="A7" s="10"/>
      <c r="B7" s="14" t="s">
        <v>45</v>
      </c>
      <c r="C7" s="15" t="s">
        <v>46</v>
      </c>
      <c r="D7" s="16" t="s">
        <v>68</v>
      </c>
    </row>
    <row r="8" spans="1:26" ht="24">
      <c r="A8" s="10"/>
      <c r="B8" s="14" t="s">
        <v>32</v>
      </c>
      <c r="C8" s="15" t="s">
        <v>33</v>
      </c>
      <c r="D8" s="16" t="s">
        <v>68</v>
      </c>
    </row>
    <row r="9" spans="1:26" ht="24">
      <c r="A9" s="10"/>
      <c r="B9" s="14" t="s">
        <v>53</v>
      </c>
      <c r="C9" s="15" t="s">
        <v>54</v>
      </c>
      <c r="D9" s="16" t="s">
        <v>68</v>
      </c>
    </row>
    <row r="10" spans="1:26" ht="48">
      <c r="A10" s="10"/>
      <c r="B10" s="14" t="s">
        <v>30</v>
      </c>
      <c r="C10" s="15" t="s">
        <v>31</v>
      </c>
      <c r="D10" s="16" t="s">
        <v>69</v>
      </c>
    </row>
    <row r="11" spans="1:26" ht="48">
      <c r="A11" s="10"/>
      <c r="B11" s="14" t="s">
        <v>22</v>
      </c>
      <c r="C11" s="15" t="s">
        <v>56</v>
      </c>
      <c r="D11" s="16" t="s">
        <v>69</v>
      </c>
    </row>
    <row r="12" spans="1:26" ht="48">
      <c r="A12" s="10"/>
      <c r="B12" s="14" t="s">
        <v>61</v>
      </c>
      <c r="C12" s="15" t="s">
        <v>62</v>
      </c>
      <c r="D12" s="16" t="s">
        <v>69</v>
      </c>
    </row>
    <row r="13" spans="1:26" ht="24">
      <c r="A13" s="10"/>
      <c r="B13" s="14" t="s">
        <v>40</v>
      </c>
      <c r="C13" s="15" t="s">
        <v>41</v>
      </c>
      <c r="D13" s="16" t="s">
        <v>68</v>
      </c>
    </row>
    <row r="14" spans="1:26" ht="24">
      <c r="A14" s="10"/>
      <c r="B14" s="14" t="s">
        <v>59</v>
      </c>
      <c r="C14" s="15" t="s">
        <v>60</v>
      </c>
      <c r="D14" s="16" t="s">
        <v>68</v>
      </c>
    </row>
    <row r="15" spans="1:26" ht="48">
      <c r="A15" s="10"/>
      <c r="B15" s="14" t="s">
        <v>49</v>
      </c>
      <c r="C15" s="15" t="s">
        <v>50</v>
      </c>
      <c r="D15" s="16" t="s">
        <v>69</v>
      </c>
    </row>
    <row r="16" spans="1:26" ht="24">
      <c r="A16" s="10"/>
      <c r="B16" s="14" t="s">
        <v>27</v>
      </c>
      <c r="D16" s="16" t="s">
        <v>68</v>
      </c>
    </row>
    <row r="17" spans="1:4" ht="24">
      <c r="A17" s="10"/>
      <c r="B17" s="14" t="s">
        <v>51</v>
      </c>
      <c r="C17" s="15" t="s">
        <v>52</v>
      </c>
      <c r="D17" s="16" t="s">
        <v>68</v>
      </c>
    </row>
    <row r="18" spans="1:4" ht="24">
      <c r="A18" s="10"/>
      <c r="B18" s="14" t="s">
        <v>28</v>
      </c>
      <c r="C18" s="15" t="s">
        <v>29</v>
      </c>
      <c r="D18" s="16" t="s">
        <v>68</v>
      </c>
    </row>
    <row r="19" spans="1:4" ht="24">
      <c r="A19" s="10"/>
      <c r="B19" s="14" t="s">
        <v>25</v>
      </c>
      <c r="C19" s="15" t="s">
        <v>26</v>
      </c>
      <c r="D19" s="16" t="s">
        <v>68</v>
      </c>
    </row>
    <row r="20" spans="1:4" ht="48">
      <c r="A20" s="10"/>
      <c r="B20" s="14" t="s">
        <v>63</v>
      </c>
      <c r="C20" s="15" t="s">
        <v>48</v>
      </c>
      <c r="D20" s="16" t="s">
        <v>69</v>
      </c>
    </row>
    <row r="21" spans="1:4" ht="36">
      <c r="A21" s="10"/>
      <c r="B21" s="14" t="s">
        <v>36</v>
      </c>
      <c r="C21" s="15" t="s">
        <v>37</v>
      </c>
      <c r="D21" s="16" t="s">
        <v>68</v>
      </c>
    </row>
    <row r="22" spans="1:4" ht="24">
      <c r="A22" s="10"/>
      <c r="B22" s="14" t="s">
        <v>42</v>
      </c>
      <c r="C22" s="15" t="s">
        <v>26</v>
      </c>
      <c r="D22" s="16" t="s">
        <v>68</v>
      </c>
    </row>
    <row r="23" spans="1:4" ht="24">
      <c r="A23" s="10"/>
      <c r="B23" s="14" t="s">
        <v>23</v>
      </c>
      <c r="C23" s="15" t="s">
        <v>24</v>
      </c>
      <c r="D23" s="16" t="s">
        <v>68</v>
      </c>
    </row>
    <row r="24" spans="1:4" ht="48">
      <c r="A24" s="10"/>
      <c r="B24" s="14" t="s">
        <v>38</v>
      </c>
      <c r="C24" s="15" t="s">
        <v>39</v>
      </c>
      <c r="D24" s="16" t="s">
        <v>69</v>
      </c>
    </row>
    <row r="25" spans="1:4" ht="48">
      <c r="A25" s="10"/>
      <c r="B25" s="14" t="s">
        <v>20</v>
      </c>
      <c r="C25" s="15" t="s">
        <v>56</v>
      </c>
      <c r="D25" s="16" t="s">
        <v>69</v>
      </c>
    </row>
    <row r="26" spans="1:4" ht="48">
      <c r="A26" s="10"/>
      <c r="B26" s="14" t="s">
        <v>64</v>
      </c>
      <c r="C26" s="15" t="s">
        <v>65</v>
      </c>
      <c r="D26" s="16" t="s">
        <v>69</v>
      </c>
    </row>
    <row r="27" spans="1:4" ht="48">
      <c r="A27" s="10"/>
      <c r="B27" s="14" t="s">
        <v>34</v>
      </c>
      <c r="C27" s="15" t="s">
        <v>35</v>
      </c>
      <c r="D27" s="16" t="s">
        <v>69</v>
      </c>
    </row>
    <row r="28" spans="1:4" ht="48">
      <c r="A28" s="10"/>
      <c r="B28" s="14" t="s">
        <v>43</v>
      </c>
      <c r="C28" s="15" t="s">
        <v>44</v>
      </c>
      <c r="D28" s="16" t="s">
        <v>69</v>
      </c>
    </row>
    <row r="29" spans="1:4" ht="24">
      <c r="A29" s="10"/>
      <c r="B29" s="14" t="s">
        <v>55</v>
      </c>
      <c r="C29" s="15" t="s">
        <v>56</v>
      </c>
      <c r="D29" s="16" t="s">
        <v>68</v>
      </c>
    </row>
    <row r="30" spans="1:4" ht="24">
      <c r="A30" s="10"/>
      <c r="B30" s="14" t="s">
        <v>57</v>
      </c>
      <c r="C30" s="15" t="s">
        <v>58</v>
      </c>
      <c r="D30" s="16" t="s">
        <v>68</v>
      </c>
    </row>
    <row r="31" spans="1:4" ht="24">
      <c r="A31" s="10"/>
      <c r="B31" s="14" t="s">
        <v>47</v>
      </c>
      <c r="C31" s="15" t="s">
        <v>48</v>
      </c>
      <c r="D31" s="16" t="s">
        <v>68</v>
      </c>
    </row>
    <row r="32" spans="1:4" ht="15">
      <c r="A32" s="10"/>
      <c r="D32" s="17"/>
    </row>
    <row r="33" spans="1:4" ht="12">
      <c r="A33" s="10"/>
      <c r="D33" s="16"/>
    </row>
    <row r="34" spans="1:4" ht="12">
      <c r="A34" s="10"/>
      <c r="D34" s="16"/>
    </row>
    <row r="35" spans="1:4" ht="12">
      <c r="A35" s="10"/>
      <c r="D35" s="16"/>
    </row>
    <row r="36" spans="1:4" ht="12">
      <c r="A36" s="10"/>
      <c r="D36" s="16"/>
    </row>
    <row r="37" spans="1:4" ht="12">
      <c r="A37" s="10"/>
      <c r="D37" s="16"/>
    </row>
    <row r="38" spans="1:4" ht="12">
      <c r="A38" s="10"/>
      <c r="D38" s="16"/>
    </row>
    <row r="39" spans="1:4" ht="12">
      <c r="A39" s="10"/>
      <c r="D39" s="16"/>
    </row>
    <row r="40" spans="1:4" ht="12">
      <c r="A40" s="10"/>
      <c r="D40" s="16"/>
    </row>
    <row r="41" spans="1:4" ht="12">
      <c r="A41" s="10"/>
      <c r="D41" s="16"/>
    </row>
    <row r="42" spans="1:4" ht="12">
      <c r="A42" s="10"/>
      <c r="D42" s="16"/>
    </row>
    <row r="43" spans="1:4" ht="12">
      <c r="A43" s="10"/>
      <c r="D43" s="16"/>
    </row>
    <row r="44" spans="1:4" ht="12">
      <c r="A44" s="10"/>
      <c r="D44" s="16"/>
    </row>
    <row r="45" spans="1:4" ht="12">
      <c r="A45" s="10"/>
      <c r="D45" s="16"/>
    </row>
    <row r="46" spans="1:4" ht="12">
      <c r="A46" s="10"/>
      <c r="D46" s="16"/>
    </row>
    <row r="47" spans="1:4" ht="12">
      <c r="A47" s="10"/>
      <c r="D47" s="16"/>
    </row>
    <row r="48" spans="1:4" ht="12">
      <c r="A48" s="10"/>
      <c r="D48" s="16"/>
    </row>
    <row r="49" spans="1:4" ht="12">
      <c r="A49" s="10"/>
      <c r="D49" s="16"/>
    </row>
    <row r="50" spans="1:4" ht="12">
      <c r="A50" s="10"/>
      <c r="D50" s="16"/>
    </row>
    <row r="51" spans="1:4" ht="12">
      <c r="A51" s="10"/>
      <c r="D51" s="16"/>
    </row>
    <row r="52" spans="1:4" ht="12">
      <c r="A52" s="10"/>
      <c r="D52" s="16"/>
    </row>
    <row r="53" spans="1:4" ht="12">
      <c r="A53" s="10"/>
      <c r="D53" s="16"/>
    </row>
    <row r="54" spans="1:4" ht="12">
      <c r="A54" s="10"/>
      <c r="D54" s="16"/>
    </row>
    <row r="55" spans="1:4" ht="12">
      <c r="A55" s="10"/>
      <c r="D55" s="16"/>
    </row>
    <row r="56" spans="1:4" ht="12">
      <c r="A56" s="10"/>
      <c r="D56" s="16"/>
    </row>
    <row r="57" spans="1:4" ht="12">
      <c r="A57" s="10"/>
      <c r="D57" s="16"/>
    </row>
    <row r="58" spans="1:4" ht="12">
      <c r="A58" s="10"/>
      <c r="D58" s="16"/>
    </row>
    <row r="59" spans="1:4" ht="12">
      <c r="A59" s="10"/>
      <c r="D59" s="16"/>
    </row>
    <row r="60" spans="1:4" ht="12">
      <c r="A60" s="10"/>
      <c r="D60" s="16"/>
    </row>
    <row r="61" spans="1:4" ht="12">
      <c r="A61" s="10"/>
      <c r="D61" s="16"/>
    </row>
    <row r="62" spans="1:4" ht="12">
      <c r="A62" s="10"/>
      <c r="D62" s="16"/>
    </row>
    <row r="63" spans="1:4" ht="12">
      <c r="A63" s="10"/>
      <c r="D63" s="16"/>
    </row>
    <row r="64" spans="1:4" ht="12">
      <c r="A64" s="10"/>
      <c r="D64" s="16"/>
    </row>
    <row r="65" spans="1:4" ht="12">
      <c r="A65" s="10"/>
      <c r="D65" s="16"/>
    </row>
    <row r="66" spans="1:4" ht="12">
      <c r="A66" s="10"/>
      <c r="D66" s="16"/>
    </row>
    <row r="67" spans="1:4" ht="12">
      <c r="A67" s="10"/>
      <c r="D67" s="16"/>
    </row>
    <row r="68" spans="1:4" ht="12">
      <c r="A68" s="10"/>
      <c r="D68" s="16"/>
    </row>
    <row r="69" spans="1:4" ht="12">
      <c r="A69" s="10"/>
      <c r="D69" s="16"/>
    </row>
    <row r="70" spans="1:4" ht="12">
      <c r="A70" s="10"/>
      <c r="D70" s="16"/>
    </row>
    <row r="71" spans="1:4" ht="12">
      <c r="A71" s="10"/>
      <c r="D71" s="16"/>
    </row>
    <row r="72" spans="1:4" ht="12">
      <c r="A72" s="10"/>
      <c r="D72" s="16"/>
    </row>
    <row r="73" spans="1:4" ht="12">
      <c r="A73" s="10"/>
      <c r="D73" s="16"/>
    </row>
    <row r="74" spans="1:4" ht="12">
      <c r="A74" s="10"/>
      <c r="D74" s="16"/>
    </row>
    <row r="75" spans="1:4" ht="12">
      <c r="A75" s="10"/>
      <c r="D75" s="16"/>
    </row>
    <row r="76" spans="1:4" ht="12">
      <c r="A76" s="10"/>
      <c r="D76" s="16"/>
    </row>
    <row r="77" spans="1:4" ht="12">
      <c r="A77" s="10"/>
      <c r="D77" s="16"/>
    </row>
    <row r="78" spans="1:4" ht="12">
      <c r="A78" s="10"/>
      <c r="D78" s="16"/>
    </row>
    <row r="79" spans="1:4" ht="12">
      <c r="A79" s="10"/>
      <c r="D79" s="16"/>
    </row>
    <row r="80" spans="1:4" ht="12">
      <c r="A80" s="10"/>
      <c r="D80" s="16"/>
    </row>
    <row r="81" spans="1:4" ht="12">
      <c r="A81" s="10"/>
      <c r="D81" s="16"/>
    </row>
    <row r="82" spans="1:4" ht="12">
      <c r="A82" s="10"/>
      <c r="D82" s="16"/>
    </row>
    <row r="83" spans="1:4" ht="12">
      <c r="A83" s="10"/>
      <c r="D83" s="16"/>
    </row>
    <row r="84" spans="1:4" ht="12">
      <c r="A84" s="10"/>
      <c r="D84" s="16"/>
    </row>
    <row r="85" spans="1:4" ht="12">
      <c r="A85" s="10"/>
      <c r="D85" s="16"/>
    </row>
    <row r="86" spans="1:4" ht="12">
      <c r="A86" s="10"/>
      <c r="D86" s="16"/>
    </row>
    <row r="87" spans="1:4" ht="12">
      <c r="A87" s="10"/>
      <c r="D87" s="16"/>
    </row>
    <row r="88" spans="1:4" ht="12">
      <c r="A88" s="10"/>
      <c r="D88" s="16"/>
    </row>
    <row r="89" spans="1:4" ht="12">
      <c r="A89" s="10"/>
      <c r="D89" s="16"/>
    </row>
    <row r="90" spans="1:4" ht="12">
      <c r="A90" s="10"/>
      <c r="D90" s="16"/>
    </row>
    <row r="91" spans="1:4" ht="12">
      <c r="A91" s="10"/>
      <c r="D91" s="16"/>
    </row>
    <row r="92" spans="1:4" ht="12">
      <c r="A92" s="10"/>
      <c r="D92" s="16"/>
    </row>
    <row r="93" spans="1:4" ht="12">
      <c r="A93" s="10"/>
      <c r="D93" s="16"/>
    </row>
    <row r="94" spans="1:4" ht="12">
      <c r="A94" s="10"/>
      <c r="D94" s="16"/>
    </row>
    <row r="95" spans="1:4" ht="12">
      <c r="A95" s="10"/>
      <c r="D95" s="16"/>
    </row>
    <row r="96" spans="1:4" ht="12">
      <c r="A96" s="10"/>
      <c r="D96" s="16"/>
    </row>
    <row r="97" spans="1:4" ht="12">
      <c r="A97" s="10"/>
      <c r="D97" s="16"/>
    </row>
    <row r="98" spans="1:4" ht="12">
      <c r="A98" s="10"/>
      <c r="D98" s="16"/>
    </row>
    <row r="99" spans="1:4" ht="12">
      <c r="A99" s="10"/>
      <c r="D99" s="16"/>
    </row>
    <row r="100" spans="1:4" ht="12">
      <c r="A100" s="10"/>
      <c r="D100" s="16"/>
    </row>
    <row r="101" spans="1:4" ht="12">
      <c r="A101" s="10"/>
      <c r="D101" s="16"/>
    </row>
    <row r="102" spans="1:4" ht="12">
      <c r="A102" s="10"/>
      <c r="D102" s="16"/>
    </row>
    <row r="103" spans="1:4" ht="12">
      <c r="A103" s="10"/>
      <c r="D103" s="16"/>
    </row>
    <row r="104" spans="1:4" ht="12">
      <c r="A104" s="10"/>
      <c r="D104" s="16"/>
    </row>
    <row r="105" spans="1:4" ht="12">
      <c r="A105" s="10"/>
      <c r="D105" s="16"/>
    </row>
    <row r="106" spans="1:4" ht="12">
      <c r="A106" s="10"/>
      <c r="D106" s="16"/>
    </row>
    <row r="107" spans="1:4" ht="12">
      <c r="A107" s="10"/>
      <c r="D107" s="16"/>
    </row>
    <row r="108" spans="1:4" ht="12">
      <c r="A108" s="10"/>
      <c r="D108" s="16"/>
    </row>
    <row r="109" spans="1:4" ht="12">
      <c r="A109" s="10"/>
      <c r="D109" s="16"/>
    </row>
    <row r="110" spans="1:4" ht="12">
      <c r="A110" s="10"/>
      <c r="D110" s="16"/>
    </row>
    <row r="111" spans="1:4" ht="12">
      <c r="A111" s="10"/>
      <c r="D111" s="16"/>
    </row>
    <row r="112" spans="1:4" ht="12">
      <c r="A112" s="10"/>
      <c r="D112" s="16"/>
    </row>
    <row r="113" spans="1:4" ht="12">
      <c r="A113" s="10"/>
      <c r="D113" s="16"/>
    </row>
    <row r="114" spans="1:4" ht="12">
      <c r="A114" s="10"/>
      <c r="D114" s="16"/>
    </row>
    <row r="115" spans="1:4" ht="12">
      <c r="A115" s="10"/>
      <c r="D115" s="16"/>
    </row>
    <row r="116" spans="1:4" ht="12">
      <c r="A116" s="10"/>
      <c r="D116" s="16"/>
    </row>
    <row r="117" spans="1:4" ht="12">
      <c r="A117" s="10"/>
      <c r="D117" s="16"/>
    </row>
    <row r="118" spans="1:4" ht="12">
      <c r="A118" s="10"/>
      <c r="D118" s="16"/>
    </row>
    <row r="119" spans="1:4" ht="12">
      <c r="A119" s="10"/>
      <c r="D119" s="16"/>
    </row>
    <row r="120" spans="1:4" ht="12">
      <c r="A120" s="10"/>
      <c r="D120" s="16"/>
    </row>
    <row r="121" spans="1:4" ht="12">
      <c r="A121" s="10"/>
      <c r="D121" s="16"/>
    </row>
    <row r="122" spans="1:4" ht="12">
      <c r="A122" s="10"/>
      <c r="D122" s="16"/>
    </row>
    <row r="123" spans="1:4" ht="12">
      <c r="A123" s="10"/>
      <c r="D123" s="16"/>
    </row>
    <row r="124" spans="1:4" ht="12">
      <c r="A124" s="10"/>
      <c r="D124" s="16"/>
    </row>
    <row r="125" spans="1:4" ht="12">
      <c r="A125" s="10"/>
      <c r="D125" s="16"/>
    </row>
    <row r="126" spans="1:4" ht="12">
      <c r="A126" s="10"/>
      <c r="D126" s="16"/>
    </row>
    <row r="127" spans="1:4" ht="12">
      <c r="A127" s="10"/>
      <c r="D127" s="16"/>
    </row>
    <row r="128" spans="1:4" ht="12">
      <c r="A128" s="10"/>
      <c r="D128" s="16"/>
    </row>
    <row r="129" spans="1:4" ht="12">
      <c r="A129" s="10"/>
      <c r="D129" s="16"/>
    </row>
    <row r="130" spans="1:4" ht="12">
      <c r="A130" s="10"/>
      <c r="D130" s="16"/>
    </row>
    <row r="131" spans="1:4" ht="12">
      <c r="A131" s="10"/>
      <c r="D131" s="16"/>
    </row>
    <row r="132" spans="1:4" ht="12">
      <c r="A132" s="10"/>
      <c r="D132" s="16"/>
    </row>
    <row r="133" spans="1:4" ht="12">
      <c r="A133" s="10"/>
      <c r="D133" s="16"/>
    </row>
    <row r="134" spans="1:4" ht="12">
      <c r="A134" s="10"/>
      <c r="D134" s="16"/>
    </row>
    <row r="135" spans="1:4" ht="12">
      <c r="A135" s="10"/>
      <c r="D135" s="16"/>
    </row>
    <row r="136" spans="1:4" ht="12">
      <c r="A136" s="10"/>
      <c r="D136" s="16"/>
    </row>
    <row r="137" spans="1:4" ht="12">
      <c r="A137" s="10"/>
      <c r="D137" s="16"/>
    </row>
    <row r="138" spans="1:4" ht="12">
      <c r="A138" s="10"/>
      <c r="D138" s="16"/>
    </row>
    <row r="139" spans="1:4" ht="12">
      <c r="A139" s="10"/>
      <c r="D139" s="16"/>
    </row>
    <row r="140" spans="1:4" ht="12">
      <c r="A140" s="10"/>
      <c r="D140" s="16"/>
    </row>
    <row r="141" spans="1:4" ht="12">
      <c r="A141" s="10"/>
      <c r="D141" s="16"/>
    </row>
    <row r="142" spans="1:4" ht="12">
      <c r="A142" s="10"/>
      <c r="D142" s="16"/>
    </row>
    <row r="143" spans="1:4" ht="12">
      <c r="A143" s="10"/>
      <c r="D143" s="16"/>
    </row>
    <row r="144" spans="1:4" ht="12">
      <c r="A144" s="10"/>
      <c r="D144" s="16"/>
    </row>
    <row r="145" spans="1:4" ht="12">
      <c r="A145" s="10"/>
      <c r="D145" s="16"/>
    </row>
    <row r="146" spans="1:4" ht="12">
      <c r="A146" s="10"/>
      <c r="D146" s="16"/>
    </row>
    <row r="147" spans="1:4" ht="12">
      <c r="A147" s="10"/>
      <c r="D147" s="16"/>
    </row>
    <row r="148" spans="1:4" ht="12">
      <c r="A148" s="10"/>
      <c r="D148" s="16"/>
    </row>
    <row r="149" spans="1:4" ht="12">
      <c r="A149" s="10"/>
      <c r="D149" s="16"/>
    </row>
    <row r="150" spans="1:4" ht="12">
      <c r="A150" s="10"/>
      <c r="D150" s="16"/>
    </row>
    <row r="151" spans="1:4" ht="12">
      <c r="A151" s="10"/>
      <c r="D151" s="16"/>
    </row>
    <row r="152" spans="1:4" ht="12">
      <c r="A152" s="10"/>
      <c r="D152" s="16"/>
    </row>
    <row r="153" spans="1:4" ht="12">
      <c r="A153" s="10"/>
      <c r="D153" s="16"/>
    </row>
    <row r="154" spans="1:4" ht="12">
      <c r="A154" s="10"/>
      <c r="D154" s="16"/>
    </row>
    <row r="155" spans="1:4" ht="12">
      <c r="A155" s="10"/>
      <c r="D155" s="16"/>
    </row>
    <row r="156" spans="1:4" ht="12">
      <c r="A156" s="10"/>
      <c r="D156" s="16"/>
    </row>
    <row r="157" spans="1:4" ht="12">
      <c r="A157" s="10"/>
      <c r="D157" s="16"/>
    </row>
    <row r="158" spans="1:4" ht="12">
      <c r="A158" s="10"/>
      <c r="D158" s="16"/>
    </row>
    <row r="159" spans="1:4" ht="12">
      <c r="A159" s="10"/>
      <c r="D159" s="16"/>
    </row>
    <row r="160" spans="1:4" ht="12">
      <c r="A160" s="10"/>
      <c r="D160" s="16"/>
    </row>
    <row r="161" spans="1:4" ht="12">
      <c r="A161" s="10"/>
      <c r="D161" s="16"/>
    </row>
    <row r="162" spans="1:4" ht="12">
      <c r="A162" s="10"/>
      <c r="D162" s="16"/>
    </row>
    <row r="163" spans="1:4" ht="12">
      <c r="A163" s="10"/>
      <c r="D163" s="16"/>
    </row>
    <row r="164" spans="1:4" ht="12">
      <c r="A164" s="10"/>
      <c r="D164" s="16"/>
    </row>
    <row r="165" spans="1:4" ht="12">
      <c r="A165" s="10"/>
      <c r="D165" s="16"/>
    </row>
    <row r="166" spans="1:4" ht="12">
      <c r="A166" s="10"/>
      <c r="D166" s="16"/>
    </row>
    <row r="167" spans="1:4" ht="12">
      <c r="A167" s="10"/>
      <c r="D167" s="16"/>
    </row>
    <row r="168" spans="1:4" ht="12">
      <c r="A168" s="10"/>
      <c r="D168" s="16"/>
    </row>
    <row r="169" spans="1:4" ht="12">
      <c r="A169" s="10"/>
      <c r="D169" s="16"/>
    </row>
    <row r="170" spans="1:4" ht="12">
      <c r="A170" s="10"/>
      <c r="D170" s="16"/>
    </row>
    <row r="171" spans="1:4" ht="12">
      <c r="A171" s="10"/>
      <c r="D171" s="16"/>
    </row>
    <row r="172" spans="1:4" ht="12">
      <c r="A172" s="10"/>
      <c r="D172" s="16"/>
    </row>
    <row r="173" spans="1:4" ht="12">
      <c r="A173" s="10"/>
      <c r="D173" s="16"/>
    </row>
    <row r="174" spans="1:4" ht="12">
      <c r="A174" s="10"/>
      <c r="D174" s="16"/>
    </row>
    <row r="175" spans="1:4" ht="12">
      <c r="A175" s="10"/>
      <c r="D175" s="16"/>
    </row>
    <row r="176" spans="1:4" ht="12">
      <c r="A176" s="10"/>
      <c r="D176" s="16"/>
    </row>
    <row r="177" spans="1:4" ht="12">
      <c r="A177" s="10"/>
      <c r="D177" s="16"/>
    </row>
    <row r="178" spans="1:4" ht="12">
      <c r="A178" s="10"/>
      <c r="D178" s="16"/>
    </row>
    <row r="179" spans="1:4" ht="12">
      <c r="A179" s="10"/>
      <c r="D179" s="16"/>
    </row>
    <row r="180" spans="1:4" ht="12">
      <c r="A180" s="10"/>
      <c r="D180" s="16"/>
    </row>
    <row r="181" spans="1:4" ht="12">
      <c r="A181" s="10"/>
      <c r="D181" s="16"/>
    </row>
    <row r="182" spans="1:4" ht="12">
      <c r="A182" s="10"/>
      <c r="D182" s="16"/>
    </row>
    <row r="183" spans="1:4" ht="12">
      <c r="A183" s="10"/>
      <c r="D183" s="16"/>
    </row>
    <row r="184" spans="1:4" ht="12">
      <c r="A184" s="10"/>
      <c r="D184" s="16"/>
    </row>
    <row r="185" spans="1:4" ht="12">
      <c r="A185" s="10"/>
      <c r="D185" s="16"/>
    </row>
    <row r="186" spans="1:4" ht="12">
      <c r="A186" s="10"/>
      <c r="D186" s="16"/>
    </row>
    <row r="187" spans="1:4" ht="12">
      <c r="A187" s="10"/>
      <c r="D187" s="16"/>
    </row>
    <row r="188" spans="1:4" ht="12">
      <c r="A188" s="10"/>
      <c r="D188" s="16"/>
    </row>
    <row r="189" spans="1:4" ht="12">
      <c r="A189" s="10"/>
      <c r="D189" s="16"/>
    </row>
    <row r="190" spans="1:4" ht="12">
      <c r="A190" s="10"/>
      <c r="D190" s="16"/>
    </row>
    <row r="191" spans="1:4" ht="12">
      <c r="A191" s="10"/>
      <c r="D191" s="16"/>
    </row>
    <row r="192" spans="1:4" ht="12">
      <c r="A192" s="10"/>
      <c r="D192" s="16"/>
    </row>
    <row r="193" spans="1:4" ht="12">
      <c r="A193" s="10"/>
      <c r="D193" s="16"/>
    </row>
    <row r="194" spans="1:4" ht="12">
      <c r="A194" s="10"/>
      <c r="D194" s="16"/>
    </row>
    <row r="195" spans="1:4" ht="12">
      <c r="A195" s="10"/>
      <c r="D195" s="16"/>
    </row>
    <row r="196" spans="1:4" ht="12">
      <c r="A196" s="10"/>
      <c r="D196" s="16"/>
    </row>
    <row r="197" spans="1:4" ht="12">
      <c r="A197" s="10"/>
      <c r="D197" s="16"/>
    </row>
    <row r="198" spans="1:4" ht="12">
      <c r="A198" s="10"/>
      <c r="D198" s="16"/>
    </row>
    <row r="199" spans="1:4" ht="12">
      <c r="A199" s="10"/>
      <c r="D199" s="16"/>
    </row>
    <row r="200" spans="1:4" ht="12">
      <c r="A200" s="10"/>
      <c r="D200" s="16"/>
    </row>
    <row r="201" spans="1:4" ht="12">
      <c r="A201" s="10"/>
      <c r="D201" s="16"/>
    </row>
    <row r="202" spans="1:4" ht="12">
      <c r="A202" s="10"/>
      <c r="D202" s="16"/>
    </row>
    <row r="203" spans="1:4" ht="12">
      <c r="A203" s="10"/>
      <c r="D203" s="16"/>
    </row>
    <row r="204" spans="1:4" ht="12">
      <c r="A204" s="10"/>
      <c r="D204" s="16"/>
    </row>
    <row r="205" spans="1:4" ht="12">
      <c r="A205" s="10"/>
      <c r="D205" s="16"/>
    </row>
    <row r="206" spans="1:4" ht="12">
      <c r="A206" s="10"/>
      <c r="D206" s="16"/>
    </row>
    <row r="207" spans="1:4" ht="12">
      <c r="A207" s="10"/>
      <c r="D207" s="16"/>
    </row>
    <row r="208" spans="1:4" ht="12">
      <c r="A208" s="10"/>
      <c r="D208" s="16"/>
    </row>
    <row r="209" spans="1:4" ht="12">
      <c r="A209" s="10"/>
      <c r="D209" s="16"/>
    </row>
    <row r="210" spans="1:4" ht="12">
      <c r="A210" s="10"/>
      <c r="D210" s="16"/>
    </row>
    <row r="211" spans="1:4" ht="12">
      <c r="A211" s="10"/>
      <c r="D211" s="16"/>
    </row>
    <row r="212" spans="1:4" ht="12">
      <c r="A212" s="10"/>
      <c r="D212" s="16"/>
    </row>
    <row r="213" spans="1:4" ht="12">
      <c r="A213" s="10"/>
      <c r="D213" s="16"/>
    </row>
    <row r="214" spans="1:4" ht="12">
      <c r="A214" s="10"/>
      <c r="D214" s="16"/>
    </row>
    <row r="215" spans="1:4" ht="12">
      <c r="A215" s="10"/>
      <c r="D215" s="16"/>
    </row>
    <row r="216" spans="1:4" ht="12">
      <c r="A216" s="10"/>
      <c r="D216" s="16"/>
    </row>
    <row r="217" spans="1:4" ht="12">
      <c r="A217" s="10"/>
      <c r="D217" s="16"/>
    </row>
    <row r="218" spans="1:4" ht="12">
      <c r="A218" s="10"/>
      <c r="D218" s="16"/>
    </row>
    <row r="219" spans="1:4" ht="12">
      <c r="A219" s="10"/>
      <c r="D219" s="16"/>
    </row>
    <row r="220" spans="1:4" ht="12">
      <c r="A220" s="10"/>
      <c r="D220" s="16"/>
    </row>
    <row r="221" spans="1:4" ht="12">
      <c r="A221" s="10"/>
      <c r="D221" s="16"/>
    </row>
    <row r="222" spans="1:4" ht="12">
      <c r="A222" s="10"/>
      <c r="D222" s="16"/>
    </row>
    <row r="223" spans="1:4" ht="12">
      <c r="A223" s="10"/>
      <c r="D223" s="16"/>
    </row>
    <row r="224" spans="1:4" ht="12">
      <c r="A224" s="10"/>
      <c r="D224" s="16"/>
    </row>
    <row r="225" spans="1:4" ht="12">
      <c r="A225" s="10"/>
      <c r="D225" s="16"/>
    </row>
    <row r="226" spans="1:4" ht="12">
      <c r="A226" s="10"/>
      <c r="D226" s="16"/>
    </row>
    <row r="227" spans="1:4" ht="12">
      <c r="A227" s="10"/>
      <c r="D227" s="16"/>
    </row>
    <row r="228" spans="1:4" ht="12">
      <c r="A228" s="10"/>
      <c r="D228" s="16"/>
    </row>
    <row r="229" spans="1:4" ht="12">
      <c r="A229" s="10"/>
      <c r="D229" s="16"/>
    </row>
    <row r="230" spans="1:4" ht="12">
      <c r="A230" s="10"/>
      <c r="D230" s="16"/>
    </row>
    <row r="231" spans="1:4" ht="12">
      <c r="A231" s="10"/>
      <c r="D231" s="16"/>
    </row>
    <row r="232" spans="1:4" ht="12">
      <c r="A232" s="10"/>
      <c r="D232" s="16"/>
    </row>
    <row r="233" spans="1:4" ht="12">
      <c r="A233" s="10"/>
      <c r="D233" s="16"/>
    </row>
    <row r="234" spans="1:4" ht="12">
      <c r="A234" s="10"/>
      <c r="D234" s="16"/>
    </row>
    <row r="235" spans="1:4" ht="12">
      <c r="A235" s="10"/>
      <c r="D235" s="16"/>
    </row>
    <row r="236" spans="1:4" ht="12">
      <c r="A236" s="10"/>
      <c r="D236" s="16"/>
    </row>
    <row r="237" spans="1:4" ht="12">
      <c r="A237" s="10"/>
      <c r="D237" s="16"/>
    </row>
    <row r="238" spans="1:4" ht="12">
      <c r="A238" s="10"/>
      <c r="D238" s="16"/>
    </row>
    <row r="239" spans="1:4" ht="12">
      <c r="A239" s="10"/>
      <c r="D239" s="16"/>
    </row>
    <row r="240" spans="1:4" ht="12">
      <c r="A240" s="10"/>
      <c r="D240" s="16"/>
    </row>
    <row r="241" spans="1:4" ht="12">
      <c r="A241" s="10"/>
      <c r="D241" s="16"/>
    </row>
    <row r="242" spans="1:4" ht="12">
      <c r="A242" s="10"/>
      <c r="D242" s="16"/>
    </row>
    <row r="243" spans="1:4" ht="12">
      <c r="A243" s="10"/>
      <c r="D243" s="16"/>
    </row>
    <row r="244" spans="1:4" ht="12">
      <c r="A244" s="10"/>
      <c r="D244" s="16"/>
    </row>
    <row r="245" spans="1:4" ht="12">
      <c r="A245" s="10"/>
      <c r="D245" s="16"/>
    </row>
    <row r="246" spans="1:4" ht="12">
      <c r="A246" s="10"/>
      <c r="D246" s="16"/>
    </row>
    <row r="247" spans="1:4" ht="12">
      <c r="A247" s="10"/>
      <c r="D247" s="16"/>
    </row>
    <row r="248" spans="1:4" ht="12">
      <c r="A248" s="10"/>
      <c r="D248" s="16"/>
    </row>
    <row r="249" spans="1:4" ht="12">
      <c r="A249" s="10"/>
      <c r="D249" s="16"/>
    </row>
    <row r="250" spans="1:4" ht="12">
      <c r="A250" s="10"/>
      <c r="D250" s="16"/>
    </row>
    <row r="251" spans="1:4" ht="12">
      <c r="A251" s="10"/>
      <c r="D251" s="16"/>
    </row>
    <row r="252" spans="1:4" ht="12">
      <c r="A252" s="10"/>
      <c r="D252" s="16"/>
    </row>
    <row r="253" spans="1:4" ht="12">
      <c r="A253" s="10"/>
      <c r="D253" s="16"/>
    </row>
    <row r="254" spans="1:4" ht="12">
      <c r="A254" s="10"/>
      <c r="D254" s="16"/>
    </row>
    <row r="255" spans="1:4" ht="12">
      <c r="A255" s="10"/>
      <c r="D255" s="16"/>
    </row>
    <row r="256" spans="1:4" ht="12">
      <c r="A256" s="10"/>
      <c r="D256" s="16"/>
    </row>
    <row r="257" spans="1:4" ht="12">
      <c r="A257" s="10"/>
      <c r="D257" s="16"/>
    </row>
    <row r="258" spans="1:4" ht="12">
      <c r="A258" s="10"/>
      <c r="D258" s="16"/>
    </row>
    <row r="259" spans="1:4" ht="12">
      <c r="A259" s="10"/>
      <c r="D259" s="16"/>
    </row>
    <row r="260" spans="1:4" ht="12">
      <c r="A260" s="10"/>
      <c r="D260" s="16"/>
    </row>
    <row r="261" spans="1:4" ht="12">
      <c r="A261" s="10"/>
      <c r="D261" s="16"/>
    </row>
    <row r="262" spans="1:4" ht="12">
      <c r="A262" s="10"/>
      <c r="D262" s="16"/>
    </row>
    <row r="263" spans="1:4" ht="12">
      <c r="A263" s="10"/>
      <c r="D263" s="16"/>
    </row>
    <row r="264" spans="1:4" ht="12">
      <c r="A264" s="10"/>
      <c r="D264" s="16"/>
    </row>
    <row r="265" spans="1:4" ht="12">
      <c r="A265" s="10"/>
      <c r="D265" s="16"/>
    </row>
    <row r="266" spans="1:4" ht="12">
      <c r="A266" s="10"/>
      <c r="D266" s="16"/>
    </row>
    <row r="267" spans="1:4" ht="12">
      <c r="A267" s="10"/>
      <c r="D267" s="16"/>
    </row>
    <row r="268" spans="1:4" ht="12">
      <c r="A268" s="10"/>
      <c r="D268" s="16"/>
    </row>
    <row r="269" spans="1:4" ht="12">
      <c r="A269" s="10"/>
      <c r="D269" s="16"/>
    </row>
    <row r="270" spans="1:4" ht="12">
      <c r="A270" s="10"/>
      <c r="D270" s="16"/>
    </row>
    <row r="271" spans="1:4" ht="12">
      <c r="A271" s="10"/>
      <c r="D271" s="16"/>
    </row>
    <row r="272" spans="1:4" ht="12">
      <c r="A272" s="10"/>
      <c r="D272" s="16"/>
    </row>
    <row r="273" spans="1:4" ht="12">
      <c r="A273" s="10"/>
      <c r="D273" s="16"/>
    </row>
    <row r="274" spans="1:4" ht="12">
      <c r="A274" s="10"/>
      <c r="D274" s="16"/>
    </row>
    <row r="275" spans="1:4" ht="12">
      <c r="A275" s="10"/>
      <c r="D275" s="16"/>
    </row>
    <row r="276" spans="1:4" ht="12">
      <c r="A276" s="10"/>
      <c r="D276" s="16"/>
    </row>
    <row r="277" spans="1:4" ht="12">
      <c r="A277" s="10"/>
      <c r="D277" s="16"/>
    </row>
    <row r="278" spans="1:4" ht="12">
      <c r="A278" s="10"/>
      <c r="D278" s="16"/>
    </row>
    <row r="279" spans="1:4" ht="12">
      <c r="A279" s="10"/>
      <c r="D279" s="16"/>
    </row>
    <row r="280" spans="1:4" ht="12">
      <c r="A280" s="10"/>
      <c r="D280" s="16"/>
    </row>
    <row r="281" spans="1:4" ht="12">
      <c r="A281" s="10"/>
      <c r="D281" s="16"/>
    </row>
    <row r="282" spans="1:4" ht="12">
      <c r="A282" s="10"/>
      <c r="D282" s="16"/>
    </row>
    <row r="283" spans="1:4" ht="12">
      <c r="A283" s="10"/>
      <c r="D283" s="16"/>
    </row>
    <row r="284" spans="1:4" ht="12">
      <c r="A284" s="10"/>
      <c r="D284" s="16"/>
    </row>
    <row r="285" spans="1:4" ht="12">
      <c r="A285" s="10"/>
      <c r="D285" s="16"/>
    </row>
    <row r="286" spans="1:4" ht="12">
      <c r="A286" s="10"/>
      <c r="D286" s="16"/>
    </row>
    <row r="287" spans="1:4" ht="12">
      <c r="A287" s="10"/>
      <c r="D287" s="16"/>
    </row>
    <row r="288" spans="1:4" ht="12">
      <c r="A288" s="10"/>
      <c r="D288" s="16"/>
    </row>
    <row r="289" spans="1:4" ht="12">
      <c r="A289" s="10"/>
      <c r="D289" s="16"/>
    </row>
    <row r="290" spans="1:4" ht="12">
      <c r="A290" s="10"/>
      <c r="D290" s="16"/>
    </row>
    <row r="291" spans="1:4" ht="12">
      <c r="A291" s="10"/>
      <c r="D291" s="16"/>
    </row>
    <row r="292" spans="1:4" ht="12">
      <c r="A292" s="10"/>
      <c r="D292" s="16"/>
    </row>
    <row r="293" spans="1:4" ht="12">
      <c r="A293" s="10"/>
      <c r="D293" s="16"/>
    </row>
    <row r="294" spans="1:4" ht="12">
      <c r="A294" s="10"/>
      <c r="D294" s="16"/>
    </row>
    <row r="295" spans="1:4" ht="12">
      <c r="A295" s="10"/>
      <c r="D295" s="16"/>
    </row>
    <row r="296" spans="1:4" ht="12">
      <c r="A296" s="10"/>
      <c r="D296" s="16"/>
    </row>
    <row r="297" spans="1:4" ht="12">
      <c r="A297" s="10"/>
      <c r="D297" s="16"/>
    </row>
    <row r="298" spans="1:4" ht="12">
      <c r="A298" s="10"/>
      <c r="D298" s="16"/>
    </row>
    <row r="299" spans="1:4" ht="12">
      <c r="A299" s="10"/>
      <c r="D299" s="16"/>
    </row>
    <row r="300" spans="1:4" ht="12">
      <c r="A300" s="10"/>
      <c r="D300" s="16"/>
    </row>
    <row r="301" spans="1:4" ht="12">
      <c r="A301" s="10"/>
      <c r="D301" s="16"/>
    </row>
    <row r="302" spans="1:4" ht="12">
      <c r="A302" s="10"/>
      <c r="D302" s="16"/>
    </row>
    <row r="303" spans="1:4" ht="12">
      <c r="A303" s="10"/>
      <c r="D303" s="16"/>
    </row>
    <row r="304" spans="1:4" ht="12">
      <c r="A304" s="10"/>
      <c r="D304" s="16"/>
    </row>
    <row r="305" spans="1:4" ht="12">
      <c r="A305" s="10"/>
      <c r="D305" s="16"/>
    </row>
    <row r="306" spans="1:4" ht="12">
      <c r="A306" s="10"/>
      <c r="D306" s="16"/>
    </row>
    <row r="307" spans="1:4" ht="12">
      <c r="A307" s="10"/>
      <c r="D307" s="16"/>
    </row>
    <row r="308" spans="1:4" ht="12">
      <c r="A308" s="10"/>
      <c r="D308" s="16"/>
    </row>
    <row r="309" spans="1:4" ht="12">
      <c r="A309" s="10"/>
      <c r="D309" s="16"/>
    </row>
    <row r="310" spans="1:4" ht="12">
      <c r="A310" s="10"/>
      <c r="D310" s="16"/>
    </row>
    <row r="311" spans="1:4" ht="12">
      <c r="A311" s="10"/>
      <c r="D311" s="16"/>
    </row>
    <row r="312" spans="1:4" ht="12">
      <c r="A312" s="10"/>
      <c r="D312" s="16"/>
    </row>
    <row r="313" spans="1:4" ht="12">
      <c r="A313" s="10"/>
      <c r="D313" s="16"/>
    </row>
    <row r="314" spans="1:4" ht="12">
      <c r="A314" s="10"/>
      <c r="D314" s="16"/>
    </row>
    <row r="315" spans="1:4" ht="12">
      <c r="A315" s="10"/>
      <c r="D315" s="16"/>
    </row>
    <row r="316" spans="1:4" ht="12">
      <c r="A316" s="10"/>
      <c r="D316" s="16"/>
    </row>
    <row r="317" spans="1:4" ht="12">
      <c r="A317" s="10"/>
      <c r="D317" s="16"/>
    </row>
    <row r="318" spans="1:4" ht="12">
      <c r="A318" s="10"/>
      <c r="D318" s="16"/>
    </row>
    <row r="319" spans="1:4" ht="12">
      <c r="A319" s="10"/>
      <c r="D319" s="16"/>
    </row>
    <row r="320" spans="1:4" ht="12">
      <c r="A320" s="10"/>
      <c r="D320" s="16"/>
    </row>
    <row r="321" spans="1:4" ht="12">
      <c r="A321" s="10"/>
      <c r="D321" s="16"/>
    </row>
    <row r="322" spans="1:4" ht="12">
      <c r="A322" s="10"/>
      <c r="D322" s="16"/>
    </row>
    <row r="323" spans="1:4" ht="12">
      <c r="A323" s="10"/>
      <c r="D323" s="16"/>
    </row>
    <row r="324" spans="1:4" ht="12">
      <c r="A324" s="10"/>
      <c r="D324" s="16"/>
    </row>
    <row r="325" spans="1:4" ht="12">
      <c r="A325" s="10"/>
      <c r="D325" s="16"/>
    </row>
    <row r="326" spans="1:4" ht="12">
      <c r="A326" s="10"/>
      <c r="D326" s="16"/>
    </row>
    <row r="327" spans="1:4" ht="12">
      <c r="A327" s="10"/>
      <c r="D327" s="16"/>
    </row>
    <row r="328" spans="1:4" ht="12">
      <c r="A328" s="10"/>
      <c r="D328" s="16"/>
    </row>
    <row r="329" spans="1:4" ht="12">
      <c r="A329" s="10"/>
      <c r="D329" s="16"/>
    </row>
    <row r="330" spans="1:4" ht="12">
      <c r="A330" s="10"/>
      <c r="D330" s="16"/>
    </row>
    <row r="331" spans="1:4" ht="12">
      <c r="A331" s="10"/>
      <c r="D331" s="16"/>
    </row>
    <row r="332" spans="1:4" ht="12">
      <c r="A332" s="10"/>
      <c r="D332" s="16"/>
    </row>
    <row r="333" spans="1:4" ht="12">
      <c r="A333" s="10"/>
      <c r="D333" s="16"/>
    </row>
    <row r="334" spans="1:4" ht="12">
      <c r="A334" s="10"/>
      <c r="D334" s="16"/>
    </row>
    <row r="335" spans="1:4" ht="12">
      <c r="A335" s="10"/>
      <c r="D335" s="16"/>
    </row>
    <row r="336" spans="1:4" ht="12">
      <c r="A336" s="10"/>
      <c r="D336" s="16"/>
    </row>
    <row r="337" spans="1:4" ht="12">
      <c r="A337" s="10"/>
      <c r="D337" s="16"/>
    </row>
    <row r="338" spans="1:4" ht="12">
      <c r="A338" s="10"/>
      <c r="D338" s="16"/>
    </row>
    <row r="339" spans="1:4" ht="12">
      <c r="A339" s="10"/>
      <c r="D339" s="16"/>
    </row>
    <row r="340" spans="1:4" ht="12">
      <c r="A340" s="10"/>
      <c r="D340" s="16"/>
    </row>
    <row r="341" spans="1:4" ht="12">
      <c r="A341" s="10"/>
      <c r="D341" s="16"/>
    </row>
    <row r="342" spans="1:4" ht="12">
      <c r="A342" s="10"/>
      <c r="D342" s="16"/>
    </row>
    <row r="343" spans="1:4" ht="12">
      <c r="A343" s="10"/>
      <c r="D343" s="16"/>
    </row>
    <row r="344" spans="1:4" ht="12">
      <c r="A344" s="10"/>
      <c r="D344" s="16"/>
    </row>
    <row r="345" spans="1:4" ht="12">
      <c r="A345" s="10"/>
      <c r="D345" s="16"/>
    </row>
    <row r="346" spans="1:4" ht="12">
      <c r="A346" s="10"/>
      <c r="D346" s="16"/>
    </row>
    <row r="347" spans="1:4" ht="12">
      <c r="A347" s="10"/>
      <c r="D347" s="16"/>
    </row>
    <row r="348" spans="1:4" ht="12">
      <c r="A348" s="10"/>
      <c r="D348" s="16"/>
    </row>
    <row r="349" spans="1:4" ht="12">
      <c r="A349" s="10"/>
      <c r="D349" s="16"/>
    </row>
    <row r="350" spans="1:4" ht="12">
      <c r="A350" s="10"/>
      <c r="D350" s="16"/>
    </row>
    <row r="351" spans="1:4" ht="12">
      <c r="A351" s="10"/>
      <c r="D351" s="16"/>
    </row>
    <row r="352" spans="1:4" ht="12">
      <c r="A352" s="10"/>
      <c r="D352" s="16"/>
    </row>
    <row r="353" spans="1:4" ht="12">
      <c r="A353" s="10"/>
      <c r="D353" s="16"/>
    </row>
    <row r="354" spans="1:4" ht="12">
      <c r="A354" s="10"/>
      <c r="D354" s="16"/>
    </row>
    <row r="355" spans="1:4" ht="12">
      <c r="A355" s="10"/>
      <c r="D355" s="16"/>
    </row>
    <row r="356" spans="1:4" ht="12">
      <c r="A356" s="10"/>
      <c r="D356" s="16"/>
    </row>
    <row r="357" spans="1:4" ht="12">
      <c r="A357" s="10"/>
      <c r="D357" s="16"/>
    </row>
    <row r="358" spans="1:4" ht="12">
      <c r="A358" s="10"/>
      <c r="D358" s="16"/>
    </row>
    <row r="359" spans="1:4" ht="12">
      <c r="A359" s="10"/>
      <c r="D359" s="16"/>
    </row>
    <row r="360" spans="1:4" ht="12">
      <c r="A360" s="10"/>
      <c r="D360" s="16"/>
    </row>
    <row r="361" spans="1:4" ht="12">
      <c r="A361" s="10"/>
      <c r="D361" s="16"/>
    </row>
    <row r="362" spans="1:4" ht="12">
      <c r="A362" s="10"/>
      <c r="D362" s="16"/>
    </row>
    <row r="363" spans="1:4" ht="12">
      <c r="A363" s="10"/>
      <c r="D363" s="16"/>
    </row>
    <row r="364" spans="1:4" ht="12">
      <c r="A364" s="10"/>
      <c r="D364" s="16"/>
    </row>
    <row r="365" spans="1:4" ht="12">
      <c r="A365" s="10"/>
      <c r="D365" s="16"/>
    </row>
    <row r="366" spans="1:4" ht="12">
      <c r="A366" s="10"/>
      <c r="D366" s="16"/>
    </row>
    <row r="367" spans="1:4" ht="12">
      <c r="A367" s="10"/>
      <c r="D367" s="16"/>
    </row>
    <row r="368" spans="1:4" ht="12">
      <c r="A368" s="10"/>
      <c r="D368" s="16"/>
    </row>
    <row r="369" spans="1:4" ht="12">
      <c r="A369" s="10"/>
      <c r="D369" s="16"/>
    </row>
    <row r="370" spans="1:4" ht="12">
      <c r="A370" s="10"/>
      <c r="D370" s="16"/>
    </row>
    <row r="371" spans="1:4" ht="12">
      <c r="A371" s="10"/>
      <c r="D371" s="16"/>
    </row>
    <row r="372" spans="1:4" ht="12">
      <c r="A372" s="10"/>
      <c r="D372" s="16"/>
    </row>
    <row r="373" spans="1:4" ht="12">
      <c r="A373" s="10"/>
      <c r="D373" s="16"/>
    </row>
    <row r="374" spans="1:4" ht="12">
      <c r="A374" s="10"/>
      <c r="D374" s="16"/>
    </row>
    <row r="375" spans="1:4" ht="12">
      <c r="A375" s="10"/>
      <c r="D375" s="16"/>
    </row>
    <row r="376" spans="1:4" ht="12">
      <c r="A376" s="10"/>
      <c r="D376" s="16"/>
    </row>
    <row r="377" spans="1:4" ht="12">
      <c r="A377" s="10"/>
      <c r="D377" s="16"/>
    </row>
    <row r="378" spans="1:4" ht="12">
      <c r="A378" s="10"/>
      <c r="D378" s="16"/>
    </row>
    <row r="379" spans="1:4" ht="12">
      <c r="A379" s="10"/>
      <c r="D379" s="16"/>
    </row>
    <row r="380" spans="1:4" ht="12">
      <c r="A380" s="10"/>
      <c r="D380" s="16"/>
    </row>
    <row r="381" spans="1:4" ht="12">
      <c r="A381" s="10"/>
      <c r="D381" s="16"/>
    </row>
    <row r="382" spans="1:4" ht="12">
      <c r="A382" s="10"/>
      <c r="D382" s="16"/>
    </row>
    <row r="383" spans="1:4" ht="12">
      <c r="A383" s="10"/>
      <c r="D383" s="16"/>
    </row>
    <row r="384" spans="1:4" ht="12">
      <c r="A384" s="10"/>
      <c r="D384" s="16"/>
    </row>
    <row r="385" spans="1:4" ht="12">
      <c r="A385" s="10"/>
      <c r="D385" s="16"/>
    </row>
    <row r="386" spans="1:4" ht="12">
      <c r="A386" s="10"/>
      <c r="D386" s="16"/>
    </row>
    <row r="387" spans="1:4" ht="12">
      <c r="A387" s="10"/>
      <c r="D387" s="16"/>
    </row>
    <row r="388" spans="1:4" ht="12">
      <c r="A388" s="10"/>
      <c r="D388" s="16"/>
    </row>
    <row r="389" spans="1:4" ht="12">
      <c r="A389" s="10"/>
      <c r="D389" s="16"/>
    </row>
    <row r="390" spans="1:4" ht="12">
      <c r="A390" s="10"/>
      <c r="D390" s="16"/>
    </row>
    <row r="391" spans="1:4" ht="12">
      <c r="A391" s="10"/>
      <c r="D391" s="16"/>
    </row>
    <row r="392" spans="1:4" ht="12">
      <c r="A392" s="10"/>
      <c r="D392" s="16"/>
    </row>
    <row r="393" spans="1:4" ht="12">
      <c r="A393" s="10"/>
      <c r="D393" s="16"/>
    </row>
    <row r="394" spans="1:4" ht="12">
      <c r="A394" s="10"/>
      <c r="D394" s="16"/>
    </row>
    <row r="395" spans="1:4" ht="12">
      <c r="A395" s="10"/>
      <c r="D395" s="16"/>
    </row>
    <row r="396" spans="1:4" ht="12">
      <c r="A396" s="10"/>
      <c r="D396" s="16"/>
    </row>
    <row r="397" spans="1:4" ht="12">
      <c r="A397" s="10"/>
      <c r="D397" s="16"/>
    </row>
    <row r="398" spans="1:4" ht="12">
      <c r="A398" s="10"/>
      <c r="D398" s="16"/>
    </row>
    <row r="399" spans="1:4" ht="12">
      <c r="A399" s="10"/>
      <c r="D399" s="16"/>
    </row>
    <row r="400" spans="1:4" ht="12">
      <c r="A400" s="10"/>
      <c r="D400" s="16"/>
    </row>
    <row r="401" spans="1:4" ht="12">
      <c r="A401" s="10"/>
      <c r="D401" s="16"/>
    </row>
    <row r="402" spans="1:4" ht="12">
      <c r="A402" s="10"/>
      <c r="D402" s="16"/>
    </row>
    <row r="403" spans="1:4" ht="12">
      <c r="A403" s="10"/>
      <c r="D403" s="16"/>
    </row>
    <row r="404" spans="1:4" ht="12">
      <c r="A404" s="10"/>
      <c r="D404" s="16"/>
    </row>
    <row r="405" spans="1:4" ht="12">
      <c r="A405" s="10"/>
      <c r="D405" s="16"/>
    </row>
    <row r="406" spans="1:4" ht="12">
      <c r="A406" s="10"/>
      <c r="D406" s="16"/>
    </row>
    <row r="407" spans="1:4" ht="12">
      <c r="A407" s="10"/>
      <c r="D407" s="16"/>
    </row>
    <row r="408" spans="1:4" ht="12">
      <c r="A408" s="10"/>
      <c r="D408" s="16"/>
    </row>
    <row r="409" spans="1:4" ht="12">
      <c r="A409" s="10"/>
      <c r="D409" s="16"/>
    </row>
    <row r="410" spans="1:4" ht="12">
      <c r="A410" s="10"/>
      <c r="D410" s="16"/>
    </row>
    <row r="411" spans="1:4" ht="12">
      <c r="A411" s="10"/>
      <c r="D411" s="16"/>
    </row>
    <row r="412" spans="1:4" ht="12">
      <c r="A412" s="10"/>
      <c r="D412" s="16"/>
    </row>
    <row r="413" spans="1:4" ht="12">
      <c r="A413" s="10"/>
      <c r="D413" s="16"/>
    </row>
    <row r="414" spans="1:4" ht="12">
      <c r="A414" s="10"/>
      <c r="D414" s="16"/>
    </row>
    <row r="415" spans="1:4" ht="12">
      <c r="A415" s="10"/>
      <c r="D415" s="16"/>
    </row>
    <row r="416" spans="1:4" ht="12">
      <c r="A416" s="10"/>
      <c r="D416" s="16"/>
    </row>
    <row r="417" spans="1:4" ht="12">
      <c r="A417" s="10"/>
      <c r="D417" s="16"/>
    </row>
    <row r="418" spans="1:4" ht="12">
      <c r="A418" s="10"/>
      <c r="D418" s="16"/>
    </row>
    <row r="419" spans="1:4" ht="12">
      <c r="A419" s="10"/>
      <c r="D419" s="16"/>
    </row>
    <row r="420" spans="1:4" ht="12">
      <c r="A420" s="10"/>
      <c r="D420" s="16"/>
    </row>
    <row r="421" spans="1:4" ht="12">
      <c r="A421" s="10"/>
      <c r="D421" s="16"/>
    </row>
    <row r="422" spans="1:4" ht="12">
      <c r="A422" s="10"/>
      <c r="D422" s="16"/>
    </row>
    <row r="423" spans="1:4" ht="12">
      <c r="A423" s="10"/>
      <c r="D423" s="16"/>
    </row>
    <row r="424" spans="1:4" ht="12">
      <c r="A424" s="10"/>
      <c r="D424" s="16"/>
    </row>
    <row r="425" spans="1:4" ht="12">
      <c r="A425" s="10"/>
      <c r="D425" s="16"/>
    </row>
    <row r="426" spans="1:4" ht="12">
      <c r="A426" s="10"/>
      <c r="D426" s="16"/>
    </row>
    <row r="427" spans="1:4" ht="12">
      <c r="A427" s="10"/>
      <c r="D427" s="16"/>
    </row>
    <row r="428" spans="1:4" ht="12">
      <c r="A428" s="10"/>
      <c r="D428" s="16"/>
    </row>
    <row r="429" spans="1:4" ht="12">
      <c r="A429" s="10"/>
      <c r="D429" s="16"/>
    </row>
    <row r="430" spans="1:4" ht="12">
      <c r="A430" s="10"/>
      <c r="D430" s="16"/>
    </row>
    <row r="431" spans="1:4" ht="12">
      <c r="A431" s="10"/>
      <c r="D431" s="16"/>
    </row>
    <row r="432" spans="1:4" ht="12">
      <c r="A432" s="10"/>
      <c r="D432" s="16"/>
    </row>
    <row r="433" spans="1:4" ht="12">
      <c r="A433" s="10"/>
      <c r="D433" s="16"/>
    </row>
    <row r="434" spans="1:4" ht="12">
      <c r="A434" s="10"/>
      <c r="D434" s="16"/>
    </row>
    <row r="435" spans="1:4" ht="12">
      <c r="A435" s="10"/>
      <c r="D435" s="16"/>
    </row>
    <row r="436" spans="1:4" ht="12">
      <c r="A436" s="10"/>
      <c r="D436" s="16"/>
    </row>
    <row r="437" spans="1:4" ht="12">
      <c r="A437" s="10"/>
      <c r="D437" s="16"/>
    </row>
    <row r="438" spans="1:4" ht="12">
      <c r="A438" s="10"/>
      <c r="D438" s="16"/>
    </row>
    <row r="439" spans="1:4" ht="12">
      <c r="A439" s="10"/>
      <c r="D439" s="16"/>
    </row>
    <row r="440" spans="1:4" ht="12">
      <c r="A440" s="10"/>
      <c r="D440" s="16"/>
    </row>
    <row r="441" spans="1:4" ht="12">
      <c r="A441" s="10"/>
      <c r="D441" s="16"/>
    </row>
    <row r="442" spans="1:4" ht="12">
      <c r="A442" s="10"/>
      <c r="D442" s="16"/>
    </row>
    <row r="443" spans="1:4" ht="12">
      <c r="A443" s="10"/>
      <c r="D443" s="16"/>
    </row>
    <row r="444" spans="1:4" ht="12">
      <c r="A444" s="10"/>
      <c r="D444" s="16"/>
    </row>
    <row r="445" spans="1:4" ht="12">
      <c r="A445" s="10"/>
      <c r="D445" s="16"/>
    </row>
    <row r="446" spans="1:4" ht="12">
      <c r="A446" s="10"/>
      <c r="D446" s="16"/>
    </row>
    <row r="447" spans="1:4" ht="12">
      <c r="A447" s="10"/>
      <c r="D447" s="16"/>
    </row>
    <row r="448" spans="1:4" ht="12">
      <c r="A448" s="10"/>
      <c r="D448" s="16"/>
    </row>
    <row r="449" spans="1:4" ht="12">
      <c r="A449" s="10"/>
      <c r="D449" s="16"/>
    </row>
    <row r="450" spans="1:4" ht="12">
      <c r="A450" s="10"/>
      <c r="D450" s="16"/>
    </row>
    <row r="451" spans="1:4" ht="12">
      <c r="A451" s="10"/>
      <c r="D451" s="16"/>
    </row>
    <row r="452" spans="1:4" ht="12">
      <c r="A452" s="10"/>
      <c r="D452" s="16"/>
    </row>
    <row r="453" spans="1:4" ht="12">
      <c r="A453" s="10"/>
      <c r="D453" s="16"/>
    </row>
    <row r="454" spans="1:4" ht="12">
      <c r="A454" s="10"/>
      <c r="D454" s="16"/>
    </row>
    <row r="455" spans="1:4" ht="12">
      <c r="A455" s="10"/>
      <c r="D455" s="16"/>
    </row>
    <row r="456" spans="1:4" ht="12">
      <c r="A456" s="10"/>
      <c r="D456" s="16"/>
    </row>
    <row r="457" spans="1:4" ht="12">
      <c r="A457" s="10"/>
      <c r="D457" s="16"/>
    </row>
    <row r="458" spans="1:4" ht="12">
      <c r="A458" s="10"/>
      <c r="D458" s="16"/>
    </row>
    <row r="459" spans="1:4" ht="12">
      <c r="A459" s="10"/>
      <c r="D459" s="16"/>
    </row>
    <row r="460" spans="1:4" ht="12">
      <c r="A460" s="10"/>
      <c r="D460" s="16"/>
    </row>
    <row r="461" spans="1:4" ht="12">
      <c r="A461" s="10"/>
      <c r="D461" s="16"/>
    </row>
    <row r="462" spans="1:4" ht="12">
      <c r="A462" s="10"/>
      <c r="D462" s="16"/>
    </row>
    <row r="463" spans="1:4" ht="12">
      <c r="A463" s="10"/>
      <c r="D463" s="16"/>
    </row>
    <row r="464" spans="1:4" ht="12">
      <c r="A464" s="10"/>
      <c r="D464" s="16"/>
    </row>
    <row r="465" spans="1:4" ht="12">
      <c r="A465" s="10"/>
      <c r="D465" s="16"/>
    </row>
    <row r="466" spans="1:4" ht="12">
      <c r="A466" s="10"/>
      <c r="D466" s="16"/>
    </row>
    <row r="467" spans="1:4" ht="12">
      <c r="A467" s="10"/>
      <c r="D467" s="16"/>
    </row>
    <row r="468" spans="1:4" ht="12">
      <c r="A468" s="10"/>
      <c r="D468" s="16"/>
    </row>
    <row r="469" spans="1:4" ht="12">
      <c r="A469" s="10"/>
      <c r="D469" s="16"/>
    </row>
    <row r="470" spans="1:4" ht="12">
      <c r="A470" s="10"/>
      <c r="D470" s="16"/>
    </row>
    <row r="471" spans="1:4" ht="12">
      <c r="A471" s="10"/>
      <c r="D471" s="16"/>
    </row>
    <row r="472" spans="1:4" ht="12">
      <c r="A472" s="10"/>
      <c r="D472" s="16"/>
    </row>
    <row r="473" spans="1:4" ht="12">
      <c r="A473" s="10"/>
      <c r="D473" s="16"/>
    </row>
    <row r="474" spans="1:4" ht="12">
      <c r="A474" s="10"/>
      <c r="D474" s="16"/>
    </row>
    <row r="475" spans="1:4" ht="12">
      <c r="A475" s="10"/>
      <c r="D475" s="16"/>
    </row>
    <row r="476" spans="1:4" ht="12">
      <c r="A476" s="10"/>
      <c r="D476" s="16"/>
    </row>
    <row r="477" spans="1:4" ht="12">
      <c r="A477" s="10"/>
      <c r="D477" s="16"/>
    </row>
    <row r="478" spans="1:4" ht="12">
      <c r="A478" s="10"/>
      <c r="D478" s="16"/>
    </row>
    <row r="479" spans="1:4" ht="12">
      <c r="A479" s="10"/>
      <c r="D479" s="16"/>
    </row>
    <row r="480" spans="1:4" ht="12">
      <c r="A480" s="10"/>
      <c r="D480" s="16"/>
    </row>
    <row r="481" spans="1:4" ht="12">
      <c r="A481" s="10"/>
      <c r="D481" s="16"/>
    </row>
    <row r="482" spans="1:4" ht="12">
      <c r="A482" s="10"/>
      <c r="D482" s="16"/>
    </row>
    <row r="483" spans="1:4" ht="12">
      <c r="A483" s="10"/>
      <c r="D483" s="16"/>
    </row>
    <row r="484" spans="1:4" ht="12">
      <c r="A484" s="10"/>
      <c r="D484" s="16"/>
    </row>
    <row r="485" spans="1:4" ht="12">
      <c r="A485" s="10"/>
      <c r="D485" s="16"/>
    </row>
    <row r="486" spans="1:4" ht="12">
      <c r="A486" s="10"/>
      <c r="D486" s="16"/>
    </row>
    <row r="487" spans="1:4" ht="12">
      <c r="A487" s="10"/>
      <c r="D487" s="16"/>
    </row>
    <row r="488" spans="1:4" ht="12">
      <c r="A488" s="10"/>
      <c r="D488" s="16"/>
    </row>
    <row r="489" spans="1:4" ht="12">
      <c r="A489" s="10"/>
      <c r="D489" s="16"/>
    </row>
    <row r="490" spans="1:4" ht="12">
      <c r="A490" s="10"/>
      <c r="D490" s="16"/>
    </row>
    <row r="491" spans="1:4" ht="12">
      <c r="A491" s="10"/>
      <c r="D491" s="16"/>
    </row>
    <row r="492" spans="1:4" ht="12">
      <c r="A492" s="10"/>
      <c r="D492" s="16"/>
    </row>
    <row r="493" spans="1:4" ht="12">
      <c r="A493" s="10"/>
      <c r="D493" s="16"/>
    </row>
    <row r="494" spans="1:4" ht="12">
      <c r="A494" s="10"/>
      <c r="D494" s="16"/>
    </row>
    <row r="495" spans="1:4" ht="12">
      <c r="A495" s="10"/>
      <c r="D495" s="16"/>
    </row>
    <row r="496" spans="1:4" ht="12">
      <c r="A496" s="10"/>
      <c r="D496" s="16"/>
    </row>
    <row r="497" spans="1:4" ht="12">
      <c r="A497" s="10"/>
      <c r="D497" s="16"/>
    </row>
    <row r="498" spans="1:4" ht="12">
      <c r="A498" s="10"/>
      <c r="D498" s="16"/>
    </row>
    <row r="499" spans="1:4" ht="12">
      <c r="A499" s="10"/>
      <c r="D499" s="16"/>
    </row>
    <row r="500" spans="1:4" ht="12">
      <c r="A500" s="10"/>
      <c r="D500" s="16"/>
    </row>
    <row r="501" spans="1:4" ht="12">
      <c r="A501" s="10"/>
      <c r="D501" s="16"/>
    </row>
    <row r="502" spans="1:4" ht="12">
      <c r="A502" s="10"/>
      <c r="D502" s="16"/>
    </row>
    <row r="503" spans="1:4" ht="12">
      <c r="A503" s="10"/>
      <c r="D503" s="16"/>
    </row>
    <row r="504" spans="1:4" ht="12">
      <c r="A504" s="10"/>
      <c r="D504" s="16"/>
    </row>
    <row r="505" spans="1:4" ht="12">
      <c r="A505" s="10"/>
      <c r="D505" s="16"/>
    </row>
    <row r="506" spans="1:4" ht="12">
      <c r="A506" s="10"/>
      <c r="D506" s="16"/>
    </row>
    <row r="507" spans="1:4" ht="12">
      <c r="A507" s="10"/>
      <c r="D507" s="16"/>
    </row>
    <row r="508" spans="1:4" ht="12">
      <c r="A508" s="10"/>
      <c r="D508" s="16"/>
    </row>
    <row r="509" spans="1:4" ht="12">
      <c r="A509" s="10"/>
      <c r="D509" s="16"/>
    </row>
    <row r="510" spans="1:4" ht="12">
      <c r="A510" s="10"/>
      <c r="D510" s="16"/>
    </row>
    <row r="511" spans="1:4" ht="12">
      <c r="A511" s="10"/>
      <c r="D511" s="16"/>
    </row>
    <row r="512" spans="1:4" ht="12">
      <c r="A512" s="10"/>
      <c r="D512" s="16"/>
    </row>
    <row r="513" spans="1:4" ht="12">
      <c r="A513" s="10"/>
      <c r="D513" s="16"/>
    </row>
    <row r="514" spans="1:4" ht="12">
      <c r="A514" s="10"/>
      <c r="D514" s="16"/>
    </row>
    <row r="515" spans="1:4" ht="12">
      <c r="A515" s="10"/>
      <c r="D515" s="16"/>
    </row>
    <row r="516" spans="1:4" ht="12">
      <c r="A516" s="10"/>
      <c r="D516" s="16"/>
    </row>
    <row r="517" spans="1:4" ht="12">
      <c r="A517" s="10"/>
      <c r="D517" s="16"/>
    </row>
    <row r="518" spans="1:4" ht="12">
      <c r="A518" s="10"/>
      <c r="D518" s="16"/>
    </row>
    <row r="519" spans="1:4" ht="12">
      <c r="A519" s="10"/>
      <c r="D519" s="16"/>
    </row>
    <row r="520" spans="1:4" ht="12">
      <c r="A520" s="10"/>
      <c r="D520" s="16"/>
    </row>
    <row r="521" spans="1:4" ht="12">
      <c r="A521" s="10"/>
      <c r="D521" s="16"/>
    </row>
    <row r="522" spans="1:4" ht="12">
      <c r="A522" s="10"/>
      <c r="D522" s="16"/>
    </row>
    <row r="523" spans="1:4" ht="12">
      <c r="A523" s="10"/>
      <c r="D523" s="16"/>
    </row>
    <row r="524" spans="1:4" ht="12">
      <c r="A524" s="10"/>
      <c r="D524" s="16"/>
    </row>
    <row r="525" spans="1:4" ht="12">
      <c r="A525" s="10"/>
      <c r="D525" s="16"/>
    </row>
    <row r="526" spans="1:4" ht="12">
      <c r="A526" s="10"/>
      <c r="D526" s="16"/>
    </row>
    <row r="527" spans="1:4" ht="12">
      <c r="A527" s="10"/>
      <c r="D527" s="16"/>
    </row>
    <row r="528" spans="1:4" ht="12">
      <c r="A528" s="10"/>
      <c r="D528" s="16"/>
    </row>
    <row r="529" spans="1:4" ht="12">
      <c r="A529" s="10"/>
      <c r="D529" s="16"/>
    </row>
    <row r="530" spans="1:4" ht="12">
      <c r="A530" s="10"/>
      <c r="D530" s="16"/>
    </row>
    <row r="531" spans="1:4" ht="12">
      <c r="A531" s="10"/>
      <c r="D531" s="16"/>
    </row>
    <row r="532" spans="1:4" ht="12">
      <c r="A532" s="10"/>
      <c r="D532" s="16"/>
    </row>
    <row r="533" spans="1:4" ht="12">
      <c r="A533" s="10"/>
      <c r="D533" s="16"/>
    </row>
    <row r="534" spans="1:4" ht="12">
      <c r="A534" s="10"/>
      <c r="D534" s="16"/>
    </row>
    <row r="535" spans="1:4" ht="12">
      <c r="A535" s="10"/>
      <c r="D535" s="16"/>
    </row>
    <row r="536" spans="1:4" ht="12">
      <c r="A536" s="10"/>
      <c r="D536" s="16"/>
    </row>
    <row r="537" spans="1:4" ht="12">
      <c r="A537" s="10"/>
      <c r="D537" s="16"/>
    </row>
    <row r="538" spans="1:4" ht="12">
      <c r="A538" s="10"/>
      <c r="D538" s="16"/>
    </row>
    <row r="539" spans="1:4" ht="12">
      <c r="A539" s="10"/>
      <c r="D539" s="16"/>
    </row>
    <row r="540" spans="1:4" ht="12">
      <c r="A540" s="10"/>
      <c r="D540" s="16"/>
    </row>
    <row r="541" spans="1:4" ht="12">
      <c r="A541" s="10"/>
      <c r="D541" s="16"/>
    </row>
    <row r="542" spans="1:4" ht="12">
      <c r="A542" s="10"/>
      <c r="D542" s="16"/>
    </row>
    <row r="543" spans="1:4" ht="12">
      <c r="A543" s="10"/>
      <c r="D543" s="16"/>
    </row>
    <row r="544" spans="1:4" ht="12">
      <c r="A544" s="10"/>
      <c r="D544" s="16"/>
    </row>
    <row r="545" spans="1:4" ht="12">
      <c r="A545" s="10"/>
      <c r="D545" s="16"/>
    </row>
    <row r="546" spans="1:4" ht="12">
      <c r="A546" s="10"/>
      <c r="D546" s="16"/>
    </row>
    <row r="547" spans="1:4" ht="12">
      <c r="A547" s="10"/>
      <c r="D547" s="16"/>
    </row>
    <row r="548" spans="1:4" ht="12">
      <c r="A548" s="10"/>
      <c r="D548" s="16"/>
    </row>
    <row r="549" spans="1:4" ht="12">
      <c r="A549" s="10"/>
      <c r="D549" s="16"/>
    </row>
    <row r="550" spans="1:4" ht="12">
      <c r="A550" s="10"/>
      <c r="D550" s="16"/>
    </row>
    <row r="551" spans="1:4" ht="12">
      <c r="A551" s="10"/>
      <c r="D551" s="16"/>
    </row>
    <row r="552" spans="1:4" ht="12">
      <c r="A552" s="10"/>
      <c r="D552" s="16"/>
    </row>
    <row r="553" spans="1:4" ht="12">
      <c r="A553" s="10"/>
      <c r="D553" s="16"/>
    </row>
    <row r="554" spans="1:4" ht="12">
      <c r="A554" s="10"/>
      <c r="D554" s="16"/>
    </row>
    <row r="555" spans="1:4" ht="12">
      <c r="A555" s="10"/>
      <c r="D555" s="16"/>
    </row>
    <row r="556" spans="1:4" ht="12">
      <c r="A556" s="10"/>
      <c r="D556" s="16"/>
    </row>
    <row r="557" spans="1:4" ht="12">
      <c r="A557" s="10"/>
      <c r="D557" s="16"/>
    </row>
    <row r="558" spans="1:4" ht="12">
      <c r="A558" s="10"/>
      <c r="D558" s="16"/>
    </row>
    <row r="559" spans="1:4" ht="12">
      <c r="A559" s="10"/>
      <c r="D559" s="16"/>
    </row>
    <row r="560" spans="1:4" ht="12">
      <c r="A560" s="10"/>
      <c r="D560" s="16"/>
    </row>
    <row r="561" spans="1:4" ht="12">
      <c r="A561" s="10"/>
      <c r="D561" s="16"/>
    </row>
    <row r="562" spans="1:4" ht="12">
      <c r="A562" s="10"/>
      <c r="D562" s="16"/>
    </row>
    <row r="563" spans="1:4" ht="12">
      <c r="A563" s="10"/>
      <c r="D563" s="16"/>
    </row>
    <row r="564" spans="1:4" ht="12">
      <c r="A564" s="10"/>
      <c r="D564" s="16"/>
    </row>
    <row r="565" spans="1:4" ht="12">
      <c r="A565" s="10"/>
      <c r="D565" s="16"/>
    </row>
    <row r="566" spans="1:4" ht="12">
      <c r="A566" s="10"/>
      <c r="D566" s="16"/>
    </row>
    <row r="567" spans="1:4" ht="12">
      <c r="A567" s="10"/>
      <c r="D567" s="16"/>
    </row>
    <row r="568" spans="1:4" ht="12">
      <c r="A568" s="10"/>
      <c r="D568" s="16"/>
    </row>
    <row r="569" spans="1:4" ht="12">
      <c r="A569" s="10"/>
      <c r="D569" s="16"/>
    </row>
    <row r="570" spans="1:4" ht="12">
      <c r="A570" s="10"/>
      <c r="D570" s="16"/>
    </row>
    <row r="571" spans="1:4" ht="12">
      <c r="A571" s="10"/>
      <c r="D571" s="16"/>
    </row>
    <row r="572" spans="1:4" ht="12">
      <c r="A572" s="10"/>
      <c r="D572" s="16"/>
    </row>
    <row r="573" spans="1:4" ht="12">
      <c r="A573" s="10"/>
      <c r="D573" s="16"/>
    </row>
    <row r="574" spans="1:4" ht="12">
      <c r="A574" s="10"/>
      <c r="D574" s="16"/>
    </row>
    <row r="575" spans="1:4" ht="12">
      <c r="A575" s="10"/>
      <c r="D575" s="16"/>
    </row>
    <row r="576" spans="1:4" ht="12">
      <c r="A576" s="10"/>
      <c r="D576" s="16"/>
    </row>
    <row r="577" spans="1:4" ht="12">
      <c r="A577" s="10"/>
      <c r="D577" s="16"/>
    </row>
    <row r="578" spans="1:4" ht="12">
      <c r="A578" s="10"/>
      <c r="D578" s="16"/>
    </row>
    <row r="579" spans="1:4" ht="12">
      <c r="A579" s="10"/>
      <c r="D579" s="16"/>
    </row>
    <row r="580" spans="1:4" ht="12">
      <c r="A580" s="10"/>
      <c r="D580" s="16"/>
    </row>
    <row r="581" spans="1:4" ht="12">
      <c r="A581" s="10"/>
      <c r="D581" s="16"/>
    </row>
    <row r="582" spans="1:4" ht="12">
      <c r="A582" s="10"/>
      <c r="D582" s="16"/>
    </row>
    <row r="583" spans="1:4" ht="12">
      <c r="A583" s="10"/>
      <c r="D583" s="16"/>
    </row>
    <row r="584" spans="1:4" ht="12">
      <c r="A584" s="10"/>
      <c r="D584" s="16"/>
    </row>
    <row r="585" spans="1:4" ht="12">
      <c r="A585" s="10"/>
      <c r="D585" s="16"/>
    </row>
    <row r="586" spans="1:4" ht="12">
      <c r="A586" s="10"/>
      <c r="D586" s="16"/>
    </row>
    <row r="587" spans="1:4" ht="12">
      <c r="A587" s="10"/>
      <c r="D587" s="16"/>
    </row>
    <row r="588" spans="1:4" ht="12">
      <c r="A588" s="10"/>
      <c r="D588" s="16"/>
    </row>
    <row r="589" spans="1:4" ht="12">
      <c r="A589" s="10"/>
      <c r="D589" s="16"/>
    </row>
    <row r="590" spans="1:4" ht="12">
      <c r="A590" s="10"/>
      <c r="D590" s="16"/>
    </row>
    <row r="591" spans="1:4" ht="12">
      <c r="A591" s="10"/>
      <c r="D591" s="16"/>
    </row>
    <row r="592" spans="1:4" ht="12">
      <c r="A592" s="10"/>
      <c r="D592" s="16"/>
    </row>
    <row r="593" spans="1:4" ht="12">
      <c r="A593" s="10"/>
      <c r="D593" s="16"/>
    </row>
    <row r="594" spans="1:4" ht="12">
      <c r="A594" s="10"/>
      <c r="D594" s="16"/>
    </row>
    <row r="595" spans="1:4" ht="12">
      <c r="A595" s="10"/>
      <c r="D595" s="16"/>
    </row>
    <row r="596" spans="1:4" ht="12">
      <c r="A596" s="10"/>
      <c r="D596" s="16"/>
    </row>
    <row r="597" spans="1:4" ht="12">
      <c r="A597" s="10"/>
      <c r="D597" s="16"/>
    </row>
    <row r="598" spans="1:4" ht="12">
      <c r="A598" s="10"/>
      <c r="D598" s="16"/>
    </row>
    <row r="599" spans="1:4" ht="12">
      <c r="A599" s="10"/>
      <c r="D599" s="16"/>
    </row>
    <row r="600" spans="1:4" ht="12">
      <c r="A600" s="10"/>
      <c r="D600" s="16"/>
    </row>
    <row r="601" spans="1:4" ht="12">
      <c r="A601" s="10"/>
      <c r="D601" s="16"/>
    </row>
    <row r="602" spans="1:4" ht="12">
      <c r="A602" s="10"/>
      <c r="D602" s="16"/>
    </row>
    <row r="603" spans="1:4" ht="12">
      <c r="A603" s="10"/>
      <c r="D603" s="16"/>
    </row>
    <row r="604" spans="1:4" ht="12">
      <c r="A604" s="10"/>
      <c r="D604" s="16"/>
    </row>
    <row r="605" spans="1:4" ht="12">
      <c r="A605" s="10"/>
      <c r="D605" s="16"/>
    </row>
    <row r="606" spans="1:4" ht="12">
      <c r="A606" s="10"/>
      <c r="D606" s="16"/>
    </row>
    <row r="607" spans="1:4" ht="12">
      <c r="A607" s="10"/>
      <c r="D607" s="16"/>
    </row>
    <row r="608" spans="1:4" ht="12">
      <c r="A608" s="10"/>
      <c r="D608" s="16"/>
    </row>
    <row r="609" spans="1:4" ht="12">
      <c r="A609" s="10"/>
      <c r="D609" s="16"/>
    </row>
    <row r="610" spans="1:4" ht="12">
      <c r="A610" s="10"/>
      <c r="D610" s="16"/>
    </row>
    <row r="611" spans="1:4" ht="12">
      <c r="A611" s="10"/>
      <c r="D611" s="16"/>
    </row>
    <row r="612" spans="1:4" ht="12">
      <c r="A612" s="10"/>
      <c r="D612" s="16"/>
    </row>
    <row r="613" spans="1:4" ht="12">
      <c r="A613" s="10"/>
      <c r="D613" s="16"/>
    </row>
    <row r="614" spans="1:4" ht="12">
      <c r="A614" s="10"/>
      <c r="D614" s="16"/>
    </row>
    <row r="615" spans="1:4" ht="12">
      <c r="A615" s="10"/>
      <c r="D615" s="16"/>
    </row>
    <row r="616" spans="1:4" ht="12">
      <c r="A616" s="10"/>
      <c r="D616" s="16"/>
    </row>
    <row r="617" spans="1:4" ht="12">
      <c r="A617" s="10"/>
      <c r="D617" s="16"/>
    </row>
    <row r="618" spans="1:4" ht="12">
      <c r="A618" s="10"/>
      <c r="D618" s="16"/>
    </row>
    <row r="619" spans="1:4" ht="12">
      <c r="A619" s="10"/>
      <c r="D619" s="16"/>
    </row>
    <row r="620" spans="1:4" ht="12">
      <c r="A620" s="10"/>
      <c r="D620" s="16"/>
    </row>
    <row r="621" spans="1:4" ht="12">
      <c r="A621" s="10"/>
      <c r="D621" s="16"/>
    </row>
    <row r="622" spans="1:4" ht="12">
      <c r="A622" s="10"/>
      <c r="D622" s="16"/>
    </row>
    <row r="623" spans="1:4" ht="12">
      <c r="A623" s="10"/>
      <c r="D623" s="16"/>
    </row>
    <row r="624" spans="1:4" ht="12">
      <c r="A624" s="10"/>
      <c r="D624" s="16"/>
    </row>
    <row r="625" spans="1:4" ht="12">
      <c r="A625" s="10"/>
      <c r="D625" s="16"/>
    </row>
    <row r="626" spans="1:4" ht="12">
      <c r="A626" s="10"/>
      <c r="D626" s="16"/>
    </row>
    <row r="627" spans="1:4" ht="12">
      <c r="A627" s="10"/>
      <c r="D627" s="16"/>
    </row>
    <row r="628" spans="1:4" ht="12">
      <c r="A628" s="10"/>
      <c r="D628" s="16"/>
    </row>
    <row r="629" spans="1:4" ht="12">
      <c r="A629" s="10"/>
      <c r="D629" s="16"/>
    </row>
    <row r="630" spans="1:4" ht="12">
      <c r="A630" s="10"/>
      <c r="D630" s="16"/>
    </row>
    <row r="631" spans="1:4" ht="12">
      <c r="A631" s="10"/>
      <c r="D631" s="16"/>
    </row>
    <row r="632" spans="1:4" ht="12">
      <c r="A632" s="10"/>
      <c r="D632" s="16"/>
    </row>
    <row r="633" spans="1:4" ht="12">
      <c r="A633" s="10"/>
      <c r="D633" s="16"/>
    </row>
    <row r="634" spans="1:4" ht="12">
      <c r="A634" s="10"/>
      <c r="D634" s="16"/>
    </row>
    <row r="635" spans="1:4" ht="12">
      <c r="A635" s="10"/>
      <c r="D635" s="16"/>
    </row>
    <row r="636" spans="1:4" ht="12">
      <c r="A636" s="10"/>
      <c r="D636" s="16"/>
    </row>
    <row r="637" spans="1:4" ht="12">
      <c r="A637" s="10"/>
      <c r="D637" s="16"/>
    </row>
    <row r="638" spans="1:4" ht="12">
      <c r="A638" s="10"/>
      <c r="D638" s="16"/>
    </row>
    <row r="639" spans="1:4" ht="12">
      <c r="A639" s="10"/>
      <c r="D639" s="16"/>
    </row>
    <row r="640" spans="1:4" ht="12">
      <c r="A640" s="10"/>
      <c r="D640" s="16"/>
    </row>
    <row r="641" spans="1:4" ht="12">
      <c r="A641" s="10"/>
      <c r="D641" s="16"/>
    </row>
    <row r="642" spans="1:4" ht="12">
      <c r="A642" s="10"/>
      <c r="D642" s="16"/>
    </row>
    <row r="643" spans="1:4" ht="12">
      <c r="A643" s="10"/>
      <c r="D643" s="16"/>
    </row>
    <row r="644" spans="1:4" ht="12">
      <c r="A644" s="10"/>
      <c r="D644" s="16"/>
    </row>
    <row r="645" spans="1:4" ht="12">
      <c r="A645" s="10"/>
      <c r="D645" s="16"/>
    </row>
    <row r="646" spans="1:4" ht="12">
      <c r="A646" s="10"/>
      <c r="D646" s="16"/>
    </row>
    <row r="647" spans="1:4" ht="12">
      <c r="A647" s="10"/>
      <c r="D647" s="16"/>
    </row>
    <row r="648" spans="1:4" ht="12">
      <c r="A648" s="10"/>
      <c r="D648" s="16"/>
    </row>
    <row r="649" spans="1:4" ht="12">
      <c r="A649" s="10"/>
      <c r="D649" s="16"/>
    </row>
    <row r="650" spans="1:4" ht="12">
      <c r="A650" s="10"/>
      <c r="D650" s="16"/>
    </row>
    <row r="651" spans="1:4" ht="12">
      <c r="A651" s="10"/>
      <c r="D651" s="16"/>
    </row>
    <row r="652" spans="1:4" ht="12">
      <c r="A652" s="10"/>
      <c r="D652" s="16"/>
    </row>
    <row r="653" spans="1:4" ht="12">
      <c r="A653" s="10"/>
      <c r="D653" s="16"/>
    </row>
    <row r="654" spans="1:4" ht="12">
      <c r="A654" s="10"/>
      <c r="D654" s="16"/>
    </row>
    <row r="655" spans="1:4" ht="12">
      <c r="A655" s="10"/>
      <c r="D655" s="16"/>
    </row>
    <row r="656" spans="1:4" ht="12">
      <c r="A656" s="10"/>
      <c r="D656" s="16"/>
    </row>
    <row r="657" spans="1:4" ht="12">
      <c r="A657" s="10"/>
      <c r="D657" s="16"/>
    </row>
    <row r="658" spans="1:4" ht="12">
      <c r="A658" s="10"/>
      <c r="D658" s="16"/>
    </row>
    <row r="659" spans="1:4" ht="12">
      <c r="A659" s="10"/>
      <c r="D659" s="16"/>
    </row>
    <row r="660" spans="1:4" ht="12">
      <c r="A660" s="10"/>
      <c r="D660" s="16"/>
    </row>
    <row r="661" spans="1:4" ht="12">
      <c r="A661" s="10"/>
      <c r="D661" s="16"/>
    </row>
    <row r="662" spans="1:4" ht="12">
      <c r="A662" s="10"/>
      <c r="D662" s="16"/>
    </row>
    <row r="663" spans="1:4" ht="12">
      <c r="A663" s="10"/>
      <c r="D663" s="16"/>
    </row>
    <row r="664" spans="1:4" ht="12">
      <c r="A664" s="10"/>
      <c r="D664" s="16"/>
    </row>
    <row r="665" spans="1:4" ht="12">
      <c r="A665" s="10"/>
      <c r="D665" s="16"/>
    </row>
    <row r="666" spans="1:4" ht="12">
      <c r="A666" s="10"/>
      <c r="D666" s="16"/>
    </row>
    <row r="667" spans="1:4" ht="12">
      <c r="A667" s="10"/>
      <c r="D667" s="16"/>
    </row>
    <row r="668" spans="1:4" ht="12">
      <c r="A668" s="10"/>
      <c r="D668" s="16"/>
    </row>
    <row r="669" spans="1:4" ht="12">
      <c r="A669" s="10"/>
      <c r="D669" s="16"/>
    </row>
    <row r="670" spans="1:4" ht="12">
      <c r="A670" s="10"/>
      <c r="D670" s="16"/>
    </row>
    <row r="671" spans="1:4" ht="12">
      <c r="A671" s="10"/>
      <c r="D671" s="16"/>
    </row>
    <row r="672" spans="1:4" ht="12">
      <c r="A672" s="10"/>
      <c r="D672" s="16"/>
    </row>
    <row r="673" spans="1:4" ht="12">
      <c r="A673" s="10"/>
      <c r="D673" s="16"/>
    </row>
    <row r="674" spans="1:4" ht="12">
      <c r="A674" s="10"/>
      <c r="D674" s="16"/>
    </row>
    <row r="675" spans="1:4" ht="12">
      <c r="A675" s="10"/>
      <c r="D675" s="16"/>
    </row>
    <row r="676" spans="1:4" ht="12">
      <c r="A676" s="10"/>
      <c r="D676" s="16"/>
    </row>
    <row r="677" spans="1:4" ht="12">
      <c r="A677" s="10"/>
      <c r="D677" s="16"/>
    </row>
    <row r="678" spans="1:4" ht="12">
      <c r="A678" s="10"/>
      <c r="D678" s="16"/>
    </row>
    <row r="679" spans="1:4" ht="12">
      <c r="A679" s="10"/>
      <c r="D679" s="16"/>
    </row>
    <row r="680" spans="1:4" ht="12">
      <c r="A680" s="10"/>
      <c r="D680" s="16"/>
    </row>
    <row r="681" spans="1:4" ht="12">
      <c r="A681" s="10"/>
      <c r="D681" s="16"/>
    </row>
    <row r="682" spans="1:4" ht="12">
      <c r="A682" s="10"/>
      <c r="D682" s="16"/>
    </row>
    <row r="683" spans="1:4" ht="12">
      <c r="A683" s="10"/>
      <c r="D683" s="16"/>
    </row>
    <row r="684" spans="1:4" ht="12">
      <c r="A684" s="10"/>
      <c r="D684" s="16"/>
    </row>
    <row r="685" spans="1:4" ht="12">
      <c r="A685" s="10"/>
      <c r="D685" s="16"/>
    </row>
    <row r="686" spans="1:4" ht="12">
      <c r="A686" s="10"/>
      <c r="D686" s="16"/>
    </row>
    <row r="687" spans="1:4" ht="12">
      <c r="A687" s="10"/>
      <c r="D687" s="16"/>
    </row>
    <row r="688" spans="1:4" ht="12">
      <c r="A688" s="10"/>
      <c r="D688" s="16"/>
    </row>
    <row r="689" spans="1:4" ht="12">
      <c r="A689" s="10"/>
      <c r="D689" s="16"/>
    </row>
    <row r="690" spans="1:4" ht="12">
      <c r="A690" s="10"/>
      <c r="D690" s="16"/>
    </row>
    <row r="691" spans="1:4" ht="12">
      <c r="A691" s="10"/>
      <c r="D691" s="16"/>
    </row>
    <row r="692" spans="1:4" ht="12">
      <c r="A692" s="10"/>
      <c r="D692" s="16"/>
    </row>
    <row r="693" spans="1:4" ht="12">
      <c r="A693" s="10"/>
      <c r="D693" s="16"/>
    </row>
    <row r="694" spans="1:4" ht="12">
      <c r="A694" s="10"/>
      <c r="D694" s="16"/>
    </row>
    <row r="695" spans="1:4" ht="12">
      <c r="A695" s="10"/>
      <c r="D695" s="16"/>
    </row>
    <row r="696" spans="1:4" ht="12">
      <c r="A696" s="10"/>
      <c r="D696" s="16"/>
    </row>
    <row r="697" spans="1:4" ht="12">
      <c r="A697" s="10"/>
      <c r="D697" s="16"/>
    </row>
    <row r="698" spans="1:4" ht="12">
      <c r="A698" s="10"/>
      <c r="D698" s="16"/>
    </row>
    <row r="699" spans="1:4" ht="12">
      <c r="A699" s="10"/>
      <c r="D699" s="16"/>
    </row>
    <row r="700" spans="1:4" ht="12">
      <c r="A700" s="10"/>
      <c r="D700" s="16"/>
    </row>
    <row r="701" spans="1:4" ht="12">
      <c r="A701" s="10"/>
      <c r="D701" s="16"/>
    </row>
    <row r="702" spans="1:4" ht="12">
      <c r="A702" s="10"/>
      <c r="D702" s="16"/>
    </row>
    <row r="703" spans="1:4" ht="12">
      <c r="A703" s="10"/>
      <c r="D703" s="16"/>
    </row>
    <row r="704" spans="1:4" ht="12">
      <c r="A704" s="10"/>
      <c r="D704" s="16"/>
    </row>
    <row r="705" spans="1:4" ht="12">
      <c r="A705" s="10"/>
      <c r="D705" s="16"/>
    </row>
    <row r="706" spans="1:4" ht="12">
      <c r="A706" s="10"/>
      <c r="D706" s="16"/>
    </row>
    <row r="707" spans="1:4" ht="12">
      <c r="A707" s="10"/>
      <c r="D707" s="16"/>
    </row>
    <row r="708" spans="1:4" ht="12">
      <c r="A708" s="10"/>
      <c r="D708" s="16"/>
    </row>
    <row r="709" spans="1:4" ht="12">
      <c r="A709" s="10"/>
      <c r="D709" s="16"/>
    </row>
    <row r="710" spans="1:4" ht="12">
      <c r="A710" s="10"/>
      <c r="D710" s="16"/>
    </row>
    <row r="711" spans="1:4" ht="12">
      <c r="A711" s="10"/>
      <c r="D711" s="16"/>
    </row>
    <row r="712" spans="1:4" ht="12">
      <c r="A712" s="10"/>
      <c r="D712" s="16"/>
    </row>
    <row r="713" spans="1:4" ht="12">
      <c r="A713" s="10"/>
      <c r="D713" s="16"/>
    </row>
    <row r="714" spans="1:4" ht="12">
      <c r="A714" s="10"/>
      <c r="D714" s="16"/>
    </row>
    <row r="715" spans="1:4" ht="12">
      <c r="A715" s="10"/>
      <c r="D715" s="16"/>
    </row>
    <row r="716" spans="1:4" ht="12">
      <c r="A716" s="10"/>
      <c r="D716" s="16"/>
    </row>
    <row r="717" spans="1:4" ht="12">
      <c r="A717" s="10"/>
      <c r="D717" s="16"/>
    </row>
    <row r="718" spans="1:4" ht="12">
      <c r="A718" s="10"/>
      <c r="D718" s="16"/>
    </row>
    <row r="719" spans="1:4" ht="12">
      <c r="A719" s="10"/>
      <c r="D719" s="16"/>
    </row>
    <row r="720" spans="1:4" ht="12">
      <c r="A720" s="10"/>
      <c r="D720" s="16"/>
    </row>
    <row r="721" spans="1:4" ht="12">
      <c r="A721" s="10"/>
      <c r="D721" s="16"/>
    </row>
    <row r="722" spans="1:4" ht="12">
      <c r="A722" s="10"/>
      <c r="D722" s="16"/>
    </row>
    <row r="723" spans="1:4" ht="12">
      <c r="A723" s="10"/>
      <c r="D723" s="16"/>
    </row>
    <row r="724" spans="1:4" ht="12">
      <c r="A724" s="10"/>
      <c r="D724" s="16"/>
    </row>
    <row r="725" spans="1:4" ht="12">
      <c r="A725" s="10"/>
      <c r="D725" s="16"/>
    </row>
    <row r="726" spans="1:4" ht="12">
      <c r="A726" s="10"/>
      <c r="D726" s="16"/>
    </row>
    <row r="727" spans="1:4" ht="12">
      <c r="A727" s="10"/>
      <c r="D727" s="16"/>
    </row>
    <row r="728" spans="1:4" ht="12">
      <c r="A728" s="10"/>
      <c r="D728" s="16"/>
    </row>
    <row r="729" spans="1:4" ht="12">
      <c r="A729" s="10"/>
      <c r="D729" s="16"/>
    </row>
    <row r="730" spans="1:4" ht="12">
      <c r="A730" s="10"/>
      <c r="D730" s="16"/>
    </row>
    <row r="731" spans="1:4" ht="12">
      <c r="A731" s="10"/>
      <c r="D731" s="16"/>
    </row>
    <row r="732" spans="1:4" ht="12">
      <c r="A732" s="10"/>
      <c r="D732" s="16"/>
    </row>
    <row r="733" spans="1:4" ht="12">
      <c r="A733" s="10"/>
      <c r="D733" s="16"/>
    </row>
    <row r="734" spans="1:4" ht="12">
      <c r="A734" s="10"/>
      <c r="D734" s="16"/>
    </row>
    <row r="735" spans="1:4" ht="12">
      <c r="A735" s="10"/>
      <c r="D735" s="16"/>
    </row>
    <row r="736" spans="1:4" ht="12">
      <c r="A736" s="10"/>
      <c r="D736" s="16"/>
    </row>
    <row r="737" spans="1:4" ht="12">
      <c r="A737" s="10"/>
      <c r="D737" s="16"/>
    </row>
    <row r="738" spans="1:4" ht="12">
      <c r="A738" s="10"/>
      <c r="D738" s="16"/>
    </row>
    <row r="739" spans="1:4" ht="12">
      <c r="A739" s="10"/>
      <c r="D739" s="16"/>
    </row>
    <row r="740" spans="1:4" ht="12">
      <c r="A740" s="10"/>
      <c r="D740" s="16"/>
    </row>
    <row r="741" spans="1:4" ht="12">
      <c r="A741" s="10"/>
      <c r="D741" s="16"/>
    </row>
    <row r="742" spans="1:4" ht="12">
      <c r="A742" s="10"/>
      <c r="D742" s="16"/>
    </row>
    <row r="743" spans="1:4" ht="12">
      <c r="A743" s="10"/>
      <c r="D743" s="16"/>
    </row>
    <row r="744" spans="1:4" ht="12">
      <c r="A744" s="10"/>
      <c r="D744" s="16"/>
    </row>
    <row r="745" spans="1:4" ht="12">
      <c r="A745" s="10"/>
      <c r="D745" s="16"/>
    </row>
    <row r="746" spans="1:4" ht="12">
      <c r="A746" s="10"/>
      <c r="D746" s="16"/>
    </row>
    <row r="747" spans="1:4" ht="12">
      <c r="A747" s="10"/>
      <c r="D747" s="16"/>
    </row>
    <row r="748" spans="1:4" ht="12">
      <c r="A748" s="10"/>
      <c r="D748" s="16"/>
    </row>
    <row r="749" spans="1:4" ht="12">
      <c r="A749" s="10"/>
      <c r="D749" s="16"/>
    </row>
    <row r="750" spans="1:4" ht="12">
      <c r="A750" s="10"/>
      <c r="D750" s="16"/>
    </row>
    <row r="751" spans="1:4" ht="12">
      <c r="A751" s="10"/>
      <c r="D751" s="16"/>
    </row>
    <row r="752" spans="1:4" ht="12">
      <c r="A752" s="10"/>
      <c r="D752" s="16"/>
    </row>
    <row r="753" spans="1:4" ht="12">
      <c r="A753" s="10"/>
      <c r="D753" s="16"/>
    </row>
    <row r="754" spans="1:4" ht="12">
      <c r="A754" s="10"/>
      <c r="D754" s="16"/>
    </row>
    <row r="755" spans="1:4" ht="12">
      <c r="A755" s="10"/>
      <c r="D755" s="16"/>
    </row>
    <row r="756" spans="1:4" ht="12">
      <c r="A756" s="10"/>
      <c r="D756" s="16"/>
    </row>
    <row r="757" spans="1:4" ht="12">
      <c r="A757" s="10"/>
      <c r="D757" s="16"/>
    </row>
    <row r="758" spans="1:4" ht="12">
      <c r="A758" s="10"/>
      <c r="D758" s="16"/>
    </row>
    <row r="759" spans="1:4" ht="12">
      <c r="A759" s="10"/>
      <c r="D759" s="16"/>
    </row>
    <row r="760" spans="1:4" ht="12">
      <c r="A760" s="10"/>
      <c r="D760" s="16"/>
    </row>
    <row r="761" spans="1:4" ht="12">
      <c r="A761" s="10"/>
      <c r="D761" s="16"/>
    </row>
    <row r="762" spans="1:4" ht="12">
      <c r="A762" s="10"/>
      <c r="D762" s="16"/>
    </row>
    <row r="763" spans="1:4" ht="12">
      <c r="A763" s="10"/>
      <c r="D763" s="16"/>
    </row>
    <row r="764" spans="1:4" ht="12">
      <c r="A764" s="10"/>
      <c r="D764" s="16"/>
    </row>
    <row r="765" spans="1:4" ht="12">
      <c r="A765" s="10"/>
      <c r="D765" s="16"/>
    </row>
    <row r="766" spans="1:4" ht="12">
      <c r="A766" s="10"/>
      <c r="D766" s="16"/>
    </row>
    <row r="767" spans="1:4" ht="12">
      <c r="A767" s="10"/>
      <c r="D767" s="16"/>
    </row>
    <row r="768" spans="1:4" ht="12">
      <c r="A768" s="10"/>
      <c r="D768" s="16"/>
    </row>
    <row r="769" spans="1:4" ht="12">
      <c r="A769" s="10"/>
      <c r="D769" s="16"/>
    </row>
    <row r="770" spans="1:4" ht="12">
      <c r="A770" s="10"/>
      <c r="D770" s="16"/>
    </row>
    <row r="771" spans="1:4" ht="12">
      <c r="A771" s="10"/>
      <c r="D771" s="16"/>
    </row>
    <row r="772" spans="1:4" ht="12">
      <c r="A772" s="10"/>
      <c r="D772" s="16"/>
    </row>
    <row r="773" spans="1:4" ht="12">
      <c r="A773" s="10"/>
      <c r="D773" s="16"/>
    </row>
    <row r="774" spans="1:4" ht="12">
      <c r="A774" s="10"/>
      <c r="D774" s="16"/>
    </row>
    <row r="775" spans="1:4" ht="12">
      <c r="A775" s="10"/>
      <c r="D775" s="16"/>
    </row>
    <row r="776" spans="1:4" ht="12">
      <c r="A776" s="10"/>
      <c r="D776" s="16"/>
    </row>
    <row r="777" spans="1:4" ht="12">
      <c r="A777" s="10"/>
      <c r="D777" s="16"/>
    </row>
    <row r="778" spans="1:4" ht="12">
      <c r="A778" s="10"/>
      <c r="D778" s="16"/>
    </row>
    <row r="779" spans="1:4" ht="12">
      <c r="A779" s="10"/>
      <c r="D779" s="16"/>
    </row>
    <row r="780" spans="1:4" ht="12">
      <c r="A780" s="10"/>
      <c r="D780" s="16"/>
    </row>
    <row r="781" spans="1:4" ht="12">
      <c r="A781" s="10"/>
      <c r="D781" s="16"/>
    </row>
    <row r="782" spans="1:4" ht="12">
      <c r="A782" s="10"/>
      <c r="D782" s="16"/>
    </row>
    <row r="783" spans="1:4" ht="12">
      <c r="A783" s="10"/>
      <c r="D783" s="16"/>
    </row>
    <row r="784" spans="1:4" ht="12">
      <c r="A784" s="10"/>
      <c r="D784" s="16"/>
    </row>
    <row r="785" spans="1:4" ht="12">
      <c r="A785" s="10"/>
      <c r="D785" s="16"/>
    </row>
    <row r="786" spans="1:4" ht="12">
      <c r="A786" s="10"/>
      <c r="D786" s="16"/>
    </row>
    <row r="787" spans="1:4" ht="12">
      <c r="A787" s="10"/>
      <c r="D787" s="16"/>
    </row>
    <row r="788" spans="1:4" ht="12">
      <c r="A788" s="10"/>
      <c r="D788" s="16"/>
    </row>
    <row r="789" spans="1:4" ht="12">
      <c r="A789" s="10"/>
      <c r="D789" s="16"/>
    </row>
    <row r="790" spans="1:4" ht="12">
      <c r="A790" s="10"/>
      <c r="D790" s="16"/>
    </row>
    <row r="791" spans="1:4" ht="12">
      <c r="A791" s="10"/>
      <c r="D791" s="16"/>
    </row>
    <row r="792" spans="1:4" ht="12">
      <c r="A792" s="10"/>
      <c r="D792" s="16"/>
    </row>
    <row r="793" spans="1:4" ht="12">
      <c r="A793" s="10"/>
      <c r="D793" s="16"/>
    </row>
    <row r="794" spans="1:4" ht="12">
      <c r="A794" s="10"/>
      <c r="D794" s="16"/>
    </row>
    <row r="795" spans="1:4" ht="12">
      <c r="A795" s="10"/>
      <c r="D795" s="16"/>
    </row>
    <row r="796" spans="1:4" ht="12">
      <c r="A796" s="10"/>
      <c r="D796" s="16"/>
    </row>
    <row r="797" spans="1:4" ht="12">
      <c r="A797" s="10"/>
      <c r="D797" s="16"/>
    </row>
    <row r="798" spans="1:4" ht="12">
      <c r="A798" s="10"/>
      <c r="D798" s="16"/>
    </row>
    <row r="799" spans="1:4" ht="12">
      <c r="A799" s="10"/>
      <c r="D799" s="16"/>
    </row>
    <row r="800" spans="1:4" ht="12">
      <c r="A800" s="10"/>
      <c r="D800" s="16"/>
    </row>
    <row r="801" spans="1:4" ht="12">
      <c r="A801" s="10"/>
      <c r="D801" s="16"/>
    </row>
    <row r="802" spans="1:4" ht="12">
      <c r="A802" s="10"/>
      <c r="D802" s="16"/>
    </row>
    <row r="803" spans="1:4" ht="12">
      <c r="A803" s="10"/>
      <c r="D803" s="16"/>
    </row>
    <row r="804" spans="1:4" ht="12">
      <c r="A804" s="10"/>
      <c r="D804" s="16"/>
    </row>
    <row r="805" spans="1:4" ht="12">
      <c r="A805" s="10"/>
      <c r="D805" s="16"/>
    </row>
    <row r="806" spans="1:4" ht="12">
      <c r="A806" s="10"/>
      <c r="D806" s="16"/>
    </row>
    <row r="807" spans="1:4" ht="12">
      <c r="A807" s="10"/>
      <c r="D807" s="16"/>
    </row>
    <row r="808" spans="1:4" ht="12">
      <c r="A808" s="10"/>
      <c r="D808" s="16"/>
    </row>
    <row r="809" spans="1:4" ht="12">
      <c r="A809" s="10"/>
      <c r="D809" s="16"/>
    </row>
    <row r="810" spans="1:4" ht="12">
      <c r="A810" s="10"/>
      <c r="D810" s="16"/>
    </row>
    <row r="811" spans="1:4" ht="12">
      <c r="A811" s="10"/>
      <c r="D811" s="16"/>
    </row>
    <row r="812" spans="1:4" ht="12">
      <c r="A812" s="10"/>
      <c r="D812" s="16"/>
    </row>
    <row r="813" spans="1:4" ht="12">
      <c r="A813" s="10"/>
      <c r="D813" s="16"/>
    </row>
    <row r="814" spans="1:4" ht="12">
      <c r="A814" s="10"/>
      <c r="D814" s="16"/>
    </row>
    <row r="815" spans="1:4" ht="12">
      <c r="A815" s="10"/>
      <c r="D815" s="16"/>
    </row>
    <row r="816" spans="1:4" ht="12">
      <c r="A816" s="10"/>
      <c r="D816" s="16"/>
    </row>
    <row r="817" spans="1:4" ht="12">
      <c r="A817" s="10"/>
      <c r="D817" s="16"/>
    </row>
    <row r="818" spans="1:4" ht="12">
      <c r="A818" s="10"/>
      <c r="D818" s="16"/>
    </row>
    <row r="819" spans="1:4" ht="12">
      <c r="A819" s="10"/>
      <c r="D819" s="16"/>
    </row>
    <row r="820" spans="1:4" ht="12">
      <c r="A820" s="10"/>
      <c r="D820" s="16"/>
    </row>
    <row r="821" spans="1:4" ht="12">
      <c r="A821" s="10"/>
      <c r="D821" s="16"/>
    </row>
    <row r="822" spans="1:4" ht="12">
      <c r="A822" s="10"/>
      <c r="D822" s="16"/>
    </row>
    <row r="823" spans="1:4" ht="12">
      <c r="A823" s="10"/>
      <c r="D823" s="16"/>
    </row>
    <row r="824" spans="1:4" ht="12">
      <c r="A824" s="10"/>
      <c r="D824" s="16"/>
    </row>
    <row r="825" spans="1:4" ht="12">
      <c r="A825" s="10"/>
      <c r="D825" s="16"/>
    </row>
    <row r="826" spans="1:4" ht="12">
      <c r="A826" s="10"/>
      <c r="D826" s="16"/>
    </row>
    <row r="827" spans="1:4" ht="12">
      <c r="A827" s="10"/>
      <c r="D827" s="16"/>
    </row>
    <row r="828" spans="1:4" ht="12">
      <c r="A828" s="10"/>
      <c r="D828" s="16"/>
    </row>
    <row r="829" spans="1:4" ht="12">
      <c r="A829" s="10"/>
      <c r="D829" s="16"/>
    </row>
    <row r="830" spans="1:4" ht="12">
      <c r="A830" s="10"/>
      <c r="D830" s="16"/>
    </row>
    <row r="831" spans="1:4" ht="12">
      <c r="A831" s="10"/>
      <c r="D831" s="16"/>
    </row>
    <row r="832" spans="1:4" ht="12">
      <c r="A832" s="10"/>
      <c r="D832" s="16"/>
    </row>
    <row r="833" spans="1:4" ht="12">
      <c r="A833" s="10"/>
      <c r="D833" s="16"/>
    </row>
    <row r="834" spans="1:4" ht="12">
      <c r="A834" s="10"/>
      <c r="D834" s="16"/>
    </row>
    <row r="835" spans="1:4" ht="12">
      <c r="A835" s="10"/>
      <c r="D835" s="16"/>
    </row>
    <row r="836" spans="1:4" ht="12">
      <c r="A836" s="10"/>
      <c r="D836" s="16"/>
    </row>
    <row r="837" spans="1:4" ht="12">
      <c r="A837" s="10"/>
      <c r="D837" s="16"/>
    </row>
    <row r="838" spans="1:4" ht="12">
      <c r="A838" s="10"/>
      <c r="D838" s="16"/>
    </row>
    <row r="839" spans="1:4" ht="12">
      <c r="A839" s="10"/>
      <c r="D839" s="16"/>
    </row>
    <row r="840" spans="1:4" ht="12">
      <c r="A840" s="10"/>
      <c r="D840" s="16"/>
    </row>
    <row r="841" spans="1:4" ht="12">
      <c r="A841" s="10"/>
      <c r="D841" s="16"/>
    </row>
    <row r="842" spans="1:4" ht="12">
      <c r="A842" s="10"/>
      <c r="D842" s="16"/>
    </row>
    <row r="843" spans="1:4" ht="12">
      <c r="A843" s="10"/>
      <c r="D843" s="16"/>
    </row>
    <row r="844" spans="1:4" ht="12">
      <c r="A844" s="10"/>
      <c r="D844" s="16"/>
    </row>
    <row r="845" spans="1:4" ht="12">
      <c r="A845" s="10"/>
      <c r="D845" s="16"/>
    </row>
    <row r="846" spans="1:4" ht="12">
      <c r="A846" s="10"/>
      <c r="D846" s="16"/>
    </row>
    <row r="847" spans="1:4" ht="12">
      <c r="A847" s="10"/>
      <c r="D847" s="16"/>
    </row>
    <row r="848" spans="1:4" ht="12">
      <c r="A848" s="10"/>
      <c r="D848" s="16"/>
    </row>
    <row r="849" spans="1:4" ht="12">
      <c r="A849" s="10"/>
      <c r="D849" s="16"/>
    </row>
    <row r="850" spans="1:4" ht="12">
      <c r="A850" s="10"/>
      <c r="D850" s="16"/>
    </row>
    <row r="851" spans="1:4" ht="12">
      <c r="A851" s="10"/>
      <c r="D851" s="16"/>
    </row>
    <row r="852" spans="1:4" ht="12">
      <c r="A852" s="10"/>
      <c r="D852" s="16"/>
    </row>
    <row r="853" spans="1:4" ht="12">
      <c r="A853" s="10"/>
      <c r="D853" s="16"/>
    </row>
    <row r="854" spans="1:4" ht="12">
      <c r="A854" s="10"/>
      <c r="D854" s="16"/>
    </row>
    <row r="855" spans="1:4" ht="12">
      <c r="A855" s="10"/>
      <c r="D855" s="16"/>
    </row>
    <row r="856" spans="1:4" ht="12">
      <c r="A856" s="10"/>
      <c r="D856" s="16"/>
    </row>
    <row r="857" spans="1:4" ht="12">
      <c r="A857" s="10"/>
      <c r="D857" s="16"/>
    </row>
    <row r="858" spans="1:4" ht="12">
      <c r="A858" s="10"/>
      <c r="D858" s="16"/>
    </row>
    <row r="859" spans="1:4" ht="12">
      <c r="A859" s="10"/>
      <c r="D859" s="16"/>
    </row>
    <row r="860" spans="1:4" ht="12">
      <c r="A860" s="10"/>
      <c r="D860" s="16"/>
    </row>
    <row r="861" spans="1:4" ht="12">
      <c r="A861" s="10"/>
      <c r="D861" s="16"/>
    </row>
    <row r="862" spans="1:4" ht="12">
      <c r="A862" s="10"/>
      <c r="D862" s="16"/>
    </row>
    <row r="863" spans="1:4" ht="12">
      <c r="A863" s="10"/>
      <c r="D863" s="16"/>
    </row>
    <row r="864" spans="1:4" ht="12">
      <c r="A864" s="10"/>
      <c r="D864" s="16"/>
    </row>
    <row r="865" spans="1:4" ht="12">
      <c r="A865" s="10"/>
      <c r="D865" s="16"/>
    </row>
    <row r="866" spans="1:4" ht="12">
      <c r="A866" s="10"/>
      <c r="D866" s="16"/>
    </row>
    <row r="867" spans="1:4" ht="12">
      <c r="A867" s="10"/>
      <c r="D867" s="16"/>
    </row>
    <row r="868" spans="1:4" ht="12">
      <c r="A868" s="10"/>
      <c r="D868" s="16"/>
    </row>
    <row r="869" spans="1:4" ht="12">
      <c r="A869" s="10"/>
      <c r="D869" s="16"/>
    </row>
    <row r="870" spans="1:4" ht="12">
      <c r="A870" s="10"/>
      <c r="D870" s="16"/>
    </row>
    <row r="871" spans="1:4" ht="12">
      <c r="A871" s="10"/>
      <c r="D871" s="16"/>
    </row>
    <row r="872" spans="1:4" ht="12">
      <c r="A872" s="10"/>
      <c r="D872" s="16"/>
    </row>
    <row r="873" spans="1:4" ht="12">
      <c r="A873" s="10"/>
      <c r="D873" s="16"/>
    </row>
    <row r="874" spans="1:4" ht="12">
      <c r="A874" s="10"/>
      <c r="D874" s="16"/>
    </row>
    <row r="875" spans="1:4" ht="12">
      <c r="A875" s="10"/>
      <c r="D875" s="16"/>
    </row>
    <row r="876" spans="1:4" ht="12">
      <c r="A876" s="10"/>
      <c r="D876" s="16"/>
    </row>
    <row r="877" spans="1:4" ht="12">
      <c r="A877" s="10"/>
      <c r="D877" s="16"/>
    </row>
    <row r="878" spans="1:4" ht="12">
      <c r="A878" s="10"/>
      <c r="D878" s="16"/>
    </row>
    <row r="879" spans="1:4" ht="12">
      <c r="A879" s="10"/>
      <c r="D879" s="16"/>
    </row>
    <row r="880" spans="1:4" ht="12">
      <c r="A880" s="10"/>
      <c r="D880" s="16"/>
    </row>
    <row r="881" spans="1:4" ht="12">
      <c r="A881" s="10"/>
      <c r="D881" s="16"/>
    </row>
    <row r="882" spans="1:4" ht="12">
      <c r="A882" s="10"/>
      <c r="D882" s="16"/>
    </row>
    <row r="883" spans="1:4" ht="12">
      <c r="A883" s="10"/>
      <c r="D883" s="16"/>
    </row>
    <row r="884" spans="1:4" ht="12">
      <c r="A884" s="10"/>
      <c r="D884" s="16"/>
    </row>
    <row r="885" spans="1:4" ht="12">
      <c r="A885" s="10"/>
      <c r="D885" s="16"/>
    </row>
    <row r="886" spans="1:4" ht="12">
      <c r="A886" s="10"/>
      <c r="D886" s="16"/>
    </row>
    <row r="887" spans="1:4" ht="12">
      <c r="A887" s="10"/>
      <c r="D887" s="16"/>
    </row>
    <row r="888" spans="1:4" ht="12">
      <c r="A888" s="10"/>
      <c r="D888" s="16"/>
    </row>
    <row r="889" spans="1:4" ht="12">
      <c r="A889" s="10"/>
      <c r="D889" s="16"/>
    </row>
    <row r="890" spans="1:4" ht="12">
      <c r="A890" s="10"/>
      <c r="D890" s="16"/>
    </row>
    <row r="891" spans="1:4" ht="12">
      <c r="A891" s="10"/>
      <c r="D891" s="16"/>
    </row>
    <row r="892" spans="1:4" ht="12">
      <c r="A892" s="10"/>
      <c r="D892" s="16"/>
    </row>
    <row r="893" spans="1:4" ht="12">
      <c r="A893" s="10"/>
      <c r="D893" s="16"/>
    </row>
    <row r="894" spans="1:4" ht="12">
      <c r="A894" s="10"/>
      <c r="D894" s="16"/>
    </row>
    <row r="895" spans="1:4" ht="12">
      <c r="A895" s="10"/>
      <c r="D895" s="16"/>
    </row>
    <row r="896" spans="1:4" ht="12">
      <c r="A896" s="10"/>
      <c r="D896" s="16"/>
    </row>
    <row r="897" spans="1:4" ht="12">
      <c r="A897" s="10"/>
      <c r="D897" s="16"/>
    </row>
    <row r="898" spans="1:4" ht="12">
      <c r="A898" s="10"/>
      <c r="D898" s="16"/>
    </row>
    <row r="899" spans="1:4" ht="12">
      <c r="A899" s="10"/>
      <c r="D899" s="16"/>
    </row>
    <row r="900" spans="1:4" ht="12">
      <c r="A900" s="10"/>
      <c r="D900" s="16"/>
    </row>
    <row r="901" spans="1:4" ht="12">
      <c r="A901" s="10"/>
      <c r="D901" s="16"/>
    </row>
    <row r="902" spans="1:4" ht="12">
      <c r="A902" s="10"/>
      <c r="D902" s="16"/>
    </row>
    <row r="903" spans="1:4" ht="12">
      <c r="A903" s="10"/>
      <c r="D903" s="16"/>
    </row>
    <row r="904" spans="1:4" ht="12">
      <c r="A904" s="10"/>
      <c r="D904" s="16"/>
    </row>
    <row r="905" spans="1:4" ht="12">
      <c r="A905" s="10"/>
      <c r="D905" s="16"/>
    </row>
    <row r="906" spans="1:4" ht="12">
      <c r="A906" s="10"/>
      <c r="D906" s="16"/>
    </row>
    <row r="907" spans="1:4" ht="12">
      <c r="A907" s="10"/>
      <c r="D907" s="16"/>
    </row>
    <row r="908" spans="1:4" ht="12">
      <c r="A908" s="10"/>
      <c r="D908" s="16"/>
    </row>
    <row r="909" spans="1:4" ht="12">
      <c r="A909" s="10"/>
      <c r="D909" s="16"/>
    </row>
    <row r="910" spans="1:4" ht="12">
      <c r="A910" s="10"/>
      <c r="D910" s="16"/>
    </row>
    <row r="911" spans="1:4" ht="12">
      <c r="A911" s="10"/>
      <c r="D911" s="16"/>
    </row>
    <row r="912" spans="1:4" ht="12">
      <c r="A912" s="10"/>
      <c r="D912" s="16"/>
    </row>
    <row r="913" spans="1:4" ht="12">
      <c r="A913" s="10"/>
      <c r="D913" s="16"/>
    </row>
    <row r="914" spans="1:4" ht="12">
      <c r="A914" s="10"/>
      <c r="D914" s="16"/>
    </row>
    <row r="915" spans="1:4" ht="12">
      <c r="A915" s="10"/>
      <c r="D915" s="16"/>
    </row>
    <row r="916" spans="1:4" ht="12">
      <c r="A916" s="10"/>
      <c r="D916" s="16"/>
    </row>
    <row r="917" spans="1:4" ht="12">
      <c r="A917" s="10"/>
      <c r="D917" s="16"/>
    </row>
    <row r="918" spans="1:4" ht="12">
      <c r="A918" s="10"/>
      <c r="D918" s="16"/>
    </row>
    <row r="919" spans="1:4" ht="12">
      <c r="A919" s="10"/>
      <c r="D919" s="16"/>
    </row>
    <row r="920" spans="1:4" ht="12">
      <c r="A920" s="10"/>
      <c r="D920" s="16"/>
    </row>
    <row r="921" spans="1:4" ht="12">
      <c r="A921" s="10"/>
      <c r="D921" s="16"/>
    </row>
    <row r="922" spans="1:4" ht="12">
      <c r="A922" s="10"/>
      <c r="D922" s="16"/>
    </row>
    <row r="923" spans="1:4" ht="12">
      <c r="A923" s="10"/>
      <c r="D923" s="16"/>
    </row>
    <row r="924" spans="1:4" ht="12">
      <c r="A924" s="10"/>
      <c r="D924" s="16"/>
    </row>
    <row r="925" spans="1:4" ht="12">
      <c r="A925" s="10"/>
      <c r="D925" s="16"/>
    </row>
    <row r="926" spans="1:4" ht="12">
      <c r="A926" s="10"/>
      <c r="D926" s="16"/>
    </row>
    <row r="927" spans="1:4" ht="12">
      <c r="A927" s="10"/>
      <c r="D927" s="16"/>
    </row>
    <row r="928" spans="1:4" ht="12">
      <c r="A928" s="10"/>
      <c r="D928" s="16"/>
    </row>
    <row r="929" spans="1:4" ht="12">
      <c r="A929" s="10"/>
      <c r="D929" s="16"/>
    </row>
    <row r="930" spans="1:4" ht="12">
      <c r="A930" s="10"/>
      <c r="D930" s="16"/>
    </row>
    <row r="931" spans="1:4" ht="12">
      <c r="A931" s="10"/>
      <c r="D931" s="16"/>
    </row>
    <row r="932" spans="1:4" ht="12">
      <c r="A932" s="10"/>
      <c r="D932" s="16"/>
    </row>
    <row r="933" spans="1:4" ht="12">
      <c r="A933" s="10"/>
      <c r="D933" s="16"/>
    </row>
    <row r="934" spans="1:4" ht="12">
      <c r="A934" s="10"/>
      <c r="D934" s="16"/>
    </row>
    <row r="935" spans="1:4" ht="12">
      <c r="A935" s="10"/>
      <c r="D935" s="16"/>
    </row>
    <row r="936" spans="1:4" ht="12">
      <c r="A936" s="10"/>
      <c r="D936" s="16"/>
    </row>
    <row r="937" spans="1:4" ht="12">
      <c r="A937" s="10"/>
      <c r="D937" s="16"/>
    </row>
    <row r="938" spans="1:4" ht="12">
      <c r="A938" s="10"/>
      <c r="D938" s="16"/>
    </row>
    <row r="939" spans="1:4" ht="12">
      <c r="A939" s="10"/>
      <c r="D939" s="16"/>
    </row>
    <row r="940" spans="1:4" ht="12">
      <c r="A940" s="10"/>
      <c r="D940" s="16"/>
    </row>
    <row r="941" spans="1:4" ht="12">
      <c r="A941" s="10"/>
      <c r="D941" s="16"/>
    </row>
    <row r="942" spans="1:4" ht="12">
      <c r="A942" s="10"/>
      <c r="D942" s="16"/>
    </row>
    <row r="943" spans="1:4" ht="12">
      <c r="A943" s="10"/>
      <c r="D943" s="16"/>
    </row>
    <row r="944" spans="1:4" ht="12">
      <c r="A944" s="10"/>
      <c r="D944" s="16"/>
    </row>
    <row r="945" spans="1:4" ht="12">
      <c r="A945" s="10"/>
      <c r="D945" s="16"/>
    </row>
    <row r="946" spans="1:4" ht="12">
      <c r="A946" s="10"/>
      <c r="D946" s="16"/>
    </row>
    <row r="947" spans="1:4" ht="12">
      <c r="A947" s="10"/>
      <c r="D947" s="16"/>
    </row>
    <row r="948" spans="1:4" ht="12">
      <c r="A948" s="10"/>
      <c r="D948" s="16"/>
    </row>
    <row r="949" spans="1:4" ht="12">
      <c r="A949" s="10"/>
      <c r="D949" s="16"/>
    </row>
    <row r="950" spans="1:4" ht="12">
      <c r="A950" s="10"/>
      <c r="D950" s="16"/>
    </row>
    <row r="951" spans="1:4" ht="12">
      <c r="A951" s="10"/>
      <c r="D951" s="16"/>
    </row>
    <row r="952" spans="1:4" ht="12">
      <c r="A952" s="10"/>
      <c r="D952" s="16"/>
    </row>
    <row r="953" spans="1:4" ht="12">
      <c r="A953" s="10"/>
      <c r="D953" s="16"/>
    </row>
    <row r="954" spans="1:4" ht="12">
      <c r="A954" s="10"/>
      <c r="D954" s="16"/>
    </row>
    <row r="955" spans="1:4" ht="12">
      <c r="A955" s="10"/>
      <c r="D955" s="16"/>
    </row>
    <row r="956" spans="1:4" ht="12">
      <c r="A956" s="10"/>
      <c r="D956" s="16"/>
    </row>
    <row r="957" spans="1:4" ht="12">
      <c r="A957" s="10"/>
      <c r="D957" s="16"/>
    </row>
    <row r="958" spans="1:4" ht="12">
      <c r="A958" s="10"/>
      <c r="D958" s="16"/>
    </row>
    <row r="959" spans="1:4" ht="12">
      <c r="A959" s="10"/>
      <c r="D959" s="16"/>
    </row>
    <row r="960" spans="1:4" ht="12">
      <c r="A960" s="10"/>
      <c r="D960" s="16"/>
    </row>
    <row r="961" spans="1:4" ht="12">
      <c r="A961" s="10"/>
      <c r="D961" s="16"/>
    </row>
    <row r="962" spans="1:4" ht="12">
      <c r="A962" s="10"/>
      <c r="D962" s="16"/>
    </row>
    <row r="963" spans="1:4" ht="12">
      <c r="A963" s="10"/>
      <c r="D963" s="16"/>
    </row>
    <row r="964" spans="1:4" ht="12">
      <c r="A964" s="10"/>
      <c r="D964" s="16"/>
    </row>
    <row r="965" spans="1:4" ht="12">
      <c r="A965" s="10"/>
      <c r="D965" s="16"/>
    </row>
    <row r="966" spans="1:4" ht="12">
      <c r="A966" s="10"/>
      <c r="D966" s="16"/>
    </row>
    <row r="967" spans="1:4" ht="12">
      <c r="A967" s="10"/>
      <c r="D967" s="16"/>
    </row>
    <row r="968" spans="1:4" ht="12">
      <c r="A968" s="10"/>
      <c r="D968" s="16"/>
    </row>
    <row r="969" spans="1:4" ht="12">
      <c r="A969" s="10"/>
      <c r="D969" s="16"/>
    </row>
    <row r="970" spans="1:4" ht="12">
      <c r="A970" s="10"/>
      <c r="D970" s="16"/>
    </row>
    <row r="971" spans="1:4" ht="12">
      <c r="A971" s="10"/>
      <c r="D971" s="16"/>
    </row>
    <row r="972" spans="1:4" ht="12">
      <c r="A972" s="10"/>
      <c r="D972" s="16"/>
    </row>
    <row r="973" spans="1:4" ht="12">
      <c r="A973" s="10"/>
      <c r="D973" s="16"/>
    </row>
    <row r="974" spans="1:4" ht="12">
      <c r="A974" s="10"/>
      <c r="D974" s="16"/>
    </row>
    <row r="975" spans="1:4" ht="12">
      <c r="A975" s="10"/>
      <c r="D975" s="16"/>
    </row>
    <row r="976" spans="1:4" ht="12">
      <c r="A976" s="10"/>
      <c r="D976" s="16"/>
    </row>
    <row r="977" spans="1:4" ht="12">
      <c r="A977" s="10"/>
      <c r="D977" s="16"/>
    </row>
    <row r="978" spans="1:4" ht="12">
      <c r="A978" s="10"/>
      <c r="D978" s="16"/>
    </row>
    <row r="979" spans="1:4" ht="12">
      <c r="A979" s="10"/>
      <c r="D979" s="16"/>
    </row>
    <row r="980" spans="1:4" ht="12">
      <c r="A980" s="10"/>
      <c r="D980" s="16"/>
    </row>
    <row r="981" spans="1:4" ht="12">
      <c r="A981" s="10"/>
      <c r="D981" s="16"/>
    </row>
    <row r="982" spans="1:4" ht="12">
      <c r="A982" s="10"/>
      <c r="D982" s="16"/>
    </row>
    <row r="983" spans="1:4" ht="12">
      <c r="A983" s="10"/>
      <c r="D983" s="16"/>
    </row>
    <row r="984" spans="1:4" ht="12">
      <c r="A984" s="10"/>
      <c r="D984" s="16"/>
    </row>
    <row r="985" spans="1:4" ht="12">
      <c r="A985" s="10"/>
      <c r="D985" s="16"/>
    </row>
    <row r="986" spans="1:4" ht="12">
      <c r="A986" s="10"/>
      <c r="D986" s="16"/>
    </row>
    <row r="987" spans="1:4" ht="12">
      <c r="A987" s="10"/>
      <c r="D987" s="16"/>
    </row>
    <row r="988" spans="1:4" ht="12">
      <c r="A988" s="10"/>
      <c r="D988" s="16"/>
    </row>
    <row r="989" spans="1:4" ht="12">
      <c r="A989" s="10"/>
      <c r="D989" s="16"/>
    </row>
    <row r="990" spans="1:4" ht="12">
      <c r="A990" s="10"/>
      <c r="D990" s="16"/>
    </row>
    <row r="991" spans="1:4" ht="12">
      <c r="A991" s="10"/>
      <c r="D991" s="16"/>
    </row>
    <row r="992" spans="1:4" ht="12">
      <c r="A992" s="10"/>
      <c r="D992" s="16"/>
    </row>
    <row r="993" spans="1:4" ht="12">
      <c r="A993" s="10"/>
      <c r="D993" s="16"/>
    </row>
    <row r="994" spans="1:4" ht="12">
      <c r="A994" s="10"/>
      <c r="D994" s="16"/>
    </row>
    <row r="995" spans="1:4" ht="12">
      <c r="A995" s="10"/>
      <c r="D995" s="16"/>
    </row>
    <row r="996" spans="1:4" ht="12">
      <c r="A996" s="10"/>
      <c r="D996" s="16"/>
    </row>
    <row r="997" spans="1:4" ht="12">
      <c r="A997" s="10"/>
      <c r="D997" s="16"/>
    </row>
    <row r="998" spans="1:4" ht="12">
      <c r="A998" s="10"/>
      <c r="D998" s="16"/>
    </row>
    <row r="999" spans="1:4" ht="12">
      <c r="A999" s="10"/>
      <c r="D999" s="16"/>
    </row>
  </sheetData>
  <sortState ref="B2:D1000">
    <sortCondition ref="B7"/>
  </sortState>
  <pageMargins left="0.7" right="0.7" top="0.75" bottom="0.75" header="0.3" footer="0.3"/>
  <pageSetup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5"/>
  <sheetViews>
    <sheetView workbookViewId="0"/>
  </sheetViews>
  <sheetFormatPr baseColWidth="10" defaultColWidth="14.5" defaultRowHeight="15.75" customHeight="1" x14ac:dyDescent="0"/>
  <cols>
    <col min="2" max="2" width="35.5" customWidth="1"/>
    <col min="3" max="3" width="35.6640625" customWidth="1"/>
    <col min="4" max="4" width="16.33203125" customWidth="1"/>
    <col min="5" max="5" width="20.5" customWidth="1"/>
    <col min="6" max="6" width="33" customWidth="1"/>
  </cols>
  <sheetData>
    <row r="1" spans="1:27" ht="15.75" customHeight="1">
      <c r="A1" s="1" t="s">
        <v>0</v>
      </c>
      <c r="B1" s="1" t="s">
        <v>7</v>
      </c>
      <c r="C1" s="1" t="s">
        <v>8</v>
      </c>
      <c r="D1" s="1" t="s">
        <v>2</v>
      </c>
      <c r="E1" s="1" t="s">
        <v>1</v>
      </c>
      <c r="F1" s="3" t="s">
        <v>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>
      <c r="A2" s="1" t="s">
        <v>4</v>
      </c>
      <c r="B2" s="4">
        <v>124</v>
      </c>
      <c r="C2" s="4"/>
      <c r="F2" s="5"/>
    </row>
    <row r="3" spans="1:27" ht="15.75" customHeight="1">
      <c r="A3" s="1" t="s">
        <v>10</v>
      </c>
      <c r="B3" s="4">
        <v>456</v>
      </c>
      <c r="C3" s="4"/>
      <c r="F3" s="5"/>
    </row>
    <row r="4" spans="1:27" ht="15.75" customHeight="1">
      <c r="A4" s="2"/>
      <c r="B4" s="4">
        <v>596.57000000000005</v>
      </c>
      <c r="C4" s="4"/>
      <c r="F4" s="5"/>
    </row>
    <row r="5" spans="1:27" ht="15.75" customHeight="1">
      <c r="A5" s="2"/>
      <c r="B5" s="4">
        <v>512</v>
      </c>
      <c r="F5" s="5"/>
    </row>
    <row r="6" spans="1:27" ht="15.75" customHeight="1">
      <c r="A6" s="2"/>
      <c r="B6" s="4">
        <v>536</v>
      </c>
      <c r="C6" s="4"/>
      <c r="D6">
        <f>SUM(B2:C6)</f>
        <v>2224.5700000000002</v>
      </c>
      <c r="E6">
        <f>SUM(B2:B6)</f>
        <v>2224.5700000000002</v>
      </c>
      <c r="F6" s="5">
        <f>100*(E6/D6)</f>
        <v>100</v>
      </c>
    </row>
    <row r="7" spans="1:27" ht="15.75" customHeight="1">
      <c r="A7" s="1" t="s">
        <v>5</v>
      </c>
      <c r="B7" s="4">
        <v>624.99</v>
      </c>
      <c r="C7" s="4"/>
      <c r="F7" s="5"/>
    </row>
    <row r="8" spans="1:27" ht="15.75" customHeight="1">
      <c r="A8" s="2"/>
      <c r="B8" s="4">
        <v>530.01</v>
      </c>
      <c r="F8" s="5"/>
    </row>
    <row r="9" spans="1:27" ht="15.75" customHeight="1">
      <c r="A9" s="2"/>
      <c r="B9" s="4">
        <v>927.54</v>
      </c>
      <c r="D9">
        <f>SUM(B7:C9)</f>
        <v>2082.54</v>
      </c>
      <c r="E9">
        <f>SUM(B7:B9)</f>
        <v>2082.54</v>
      </c>
      <c r="F9" s="5">
        <f>100*(E9/D9)</f>
        <v>100</v>
      </c>
    </row>
    <row r="10" spans="1:27" ht="15.75" customHeight="1">
      <c r="A10" s="1" t="s">
        <v>6</v>
      </c>
      <c r="B10" s="4">
        <f>36+40+52</f>
        <v>128</v>
      </c>
      <c r="C10" s="4"/>
      <c r="F10" s="5"/>
    </row>
    <row r="11" spans="1:27" ht="15.75" customHeight="1">
      <c r="A11" s="2"/>
      <c r="B11" s="4">
        <v>1257.9000000000001</v>
      </c>
      <c r="C11" s="4"/>
      <c r="F11" s="5"/>
    </row>
    <row r="12" spans="1:27" ht="15.75" customHeight="1">
      <c r="A12" s="2"/>
      <c r="B12" s="4">
        <v>1128.2</v>
      </c>
      <c r="F12" s="5"/>
    </row>
    <row r="13" spans="1:27" ht="15.75" customHeight="1">
      <c r="A13" s="2"/>
      <c r="B13" s="4">
        <v>1389.45</v>
      </c>
      <c r="F13" s="5"/>
    </row>
    <row r="14" spans="1:27" ht="15.75" customHeight="1">
      <c r="A14" s="2"/>
      <c r="B14" s="4">
        <v>843.9</v>
      </c>
      <c r="D14">
        <f>SUM(B10:C14)</f>
        <v>4747.45</v>
      </c>
      <c r="E14">
        <f>SUM(B10:B14)</f>
        <v>4747.45</v>
      </c>
      <c r="F14" s="5">
        <f>100*(E14/D14)</f>
        <v>100</v>
      </c>
    </row>
    <row r="15" spans="1:27" ht="15.75" customHeight="1">
      <c r="A15" s="1"/>
      <c r="B15" s="4"/>
      <c r="F15" s="5"/>
    </row>
    <row r="16" spans="1:27" ht="15.75" customHeight="1">
      <c r="A16" s="2"/>
      <c r="B16" s="4"/>
      <c r="F16" s="5"/>
    </row>
    <row r="17" spans="1:6" ht="15.75" customHeight="1">
      <c r="A17" s="2"/>
      <c r="B17" s="4"/>
      <c r="F17" s="5"/>
    </row>
    <row r="18" spans="1:6" ht="15.75" customHeight="1">
      <c r="A18" s="2"/>
      <c r="B18" s="4"/>
      <c r="F18" s="5"/>
    </row>
    <row r="19" spans="1:6" ht="15.75" customHeight="1">
      <c r="A19" s="2"/>
      <c r="B19" s="4"/>
      <c r="F19" s="5"/>
    </row>
    <row r="20" spans="1:6" ht="15.75" customHeight="1">
      <c r="A20" s="2"/>
      <c r="F20" s="5"/>
    </row>
    <row r="21" spans="1:6" ht="15.75" customHeight="1">
      <c r="A21" s="2"/>
      <c r="F21" s="5"/>
    </row>
    <row r="22" spans="1:6" ht="15.75" customHeight="1">
      <c r="A22" s="2"/>
      <c r="F22" s="5"/>
    </row>
    <row r="23" spans="1:6" ht="15.75" customHeight="1">
      <c r="A23" s="2"/>
      <c r="F23" s="5"/>
    </row>
    <row r="24" spans="1:6" ht="15.75" customHeight="1">
      <c r="A24" s="2"/>
      <c r="F24" s="5"/>
    </row>
    <row r="25" spans="1:6" ht="15.75" customHeight="1">
      <c r="A25" s="2"/>
      <c r="F25" s="5"/>
    </row>
    <row r="26" spans="1:6" ht="15.75" customHeight="1">
      <c r="A26" s="2"/>
      <c r="F26" s="5"/>
    </row>
    <row r="27" spans="1:6" ht="15.75" customHeight="1">
      <c r="A27" s="2"/>
      <c r="F27" s="5"/>
    </row>
    <row r="28" spans="1:6" ht="15.75" customHeight="1">
      <c r="A28" s="2"/>
      <c r="F28" s="5"/>
    </row>
    <row r="29" spans="1:6" ht="15.75" customHeight="1">
      <c r="A29" s="2"/>
      <c r="F29" s="5"/>
    </row>
    <row r="30" spans="1:6" ht="15.75" customHeight="1">
      <c r="A30" s="2"/>
      <c r="F30" s="5"/>
    </row>
    <row r="31" spans="1:6" ht="12">
      <c r="A31" s="2"/>
      <c r="F31" s="5"/>
    </row>
    <row r="32" spans="1:6" ht="12">
      <c r="A32" s="2"/>
      <c r="F32" s="5"/>
    </row>
    <row r="33" spans="1:6" ht="12">
      <c r="A33" s="2"/>
      <c r="F33" s="5"/>
    </row>
    <row r="34" spans="1:6" ht="12">
      <c r="A34" s="2"/>
      <c r="F34" s="5"/>
    </row>
    <row r="35" spans="1:6" ht="12">
      <c r="A35" s="2"/>
      <c r="F35" s="5"/>
    </row>
    <row r="36" spans="1:6" ht="12">
      <c r="A36" s="2"/>
      <c r="F36" s="5"/>
    </row>
    <row r="37" spans="1:6" ht="12">
      <c r="A37" s="2"/>
      <c r="F37" s="5"/>
    </row>
    <row r="38" spans="1:6" ht="12">
      <c r="A38" s="2"/>
      <c r="F38" s="5"/>
    </row>
    <row r="39" spans="1:6" ht="12">
      <c r="A39" s="2"/>
      <c r="F39" s="5"/>
    </row>
    <row r="40" spans="1:6" ht="12">
      <c r="A40" s="2"/>
      <c r="F40" s="5"/>
    </row>
    <row r="41" spans="1:6" ht="12">
      <c r="A41" s="2"/>
      <c r="F41" s="5"/>
    </row>
    <row r="42" spans="1:6" ht="12">
      <c r="A42" s="2"/>
      <c r="F42" s="5"/>
    </row>
    <row r="43" spans="1:6" ht="12">
      <c r="A43" s="2"/>
      <c r="F43" s="5"/>
    </row>
    <row r="44" spans="1:6" ht="12">
      <c r="A44" s="2"/>
      <c r="F44" s="5"/>
    </row>
    <row r="45" spans="1:6" ht="12">
      <c r="A45" s="2"/>
      <c r="F45" s="5"/>
    </row>
    <row r="46" spans="1:6" ht="12">
      <c r="A46" s="2"/>
      <c r="F46" s="5"/>
    </row>
    <row r="47" spans="1:6" ht="12">
      <c r="A47" s="2"/>
      <c r="F47" s="5"/>
    </row>
    <row r="48" spans="1:6" ht="12">
      <c r="A48" s="2"/>
      <c r="F48" s="5"/>
    </row>
    <row r="49" spans="1:6" ht="12">
      <c r="A49" s="2"/>
      <c r="F49" s="5"/>
    </row>
    <row r="50" spans="1:6" ht="12">
      <c r="A50" s="2"/>
      <c r="F50" s="5"/>
    </row>
    <row r="51" spans="1:6" ht="12">
      <c r="A51" s="2"/>
      <c r="F51" s="5"/>
    </row>
    <row r="52" spans="1:6" ht="12">
      <c r="A52" s="2"/>
      <c r="F52" s="5"/>
    </row>
    <row r="53" spans="1:6" ht="12">
      <c r="A53" s="2"/>
      <c r="F53" s="5"/>
    </row>
    <row r="54" spans="1:6" ht="12">
      <c r="A54" s="2"/>
      <c r="F54" s="5"/>
    </row>
    <row r="55" spans="1:6" ht="12">
      <c r="A55" s="2"/>
      <c r="F55" s="5"/>
    </row>
    <row r="56" spans="1:6" ht="12">
      <c r="A56" s="2"/>
      <c r="F56" s="5"/>
    </row>
    <row r="57" spans="1:6" ht="12">
      <c r="A57" s="2"/>
      <c r="F57" s="5"/>
    </row>
    <row r="58" spans="1:6" ht="12">
      <c r="A58" s="2"/>
      <c r="F58" s="5"/>
    </row>
    <row r="59" spans="1:6" ht="12">
      <c r="A59" s="2"/>
      <c r="F59" s="5"/>
    </row>
    <row r="60" spans="1:6" ht="12">
      <c r="A60" s="2"/>
      <c r="F60" s="5"/>
    </row>
    <row r="61" spans="1:6" ht="12">
      <c r="A61" s="2"/>
      <c r="F61" s="5"/>
    </row>
    <row r="62" spans="1:6" ht="12">
      <c r="A62" s="2"/>
      <c r="F62" s="5"/>
    </row>
    <row r="63" spans="1:6" ht="12">
      <c r="A63" s="2"/>
      <c r="F63" s="5"/>
    </row>
    <row r="64" spans="1:6" ht="12">
      <c r="A64" s="2"/>
      <c r="F64" s="5"/>
    </row>
    <row r="65" spans="1:6" ht="12">
      <c r="A65" s="2"/>
      <c r="F65" s="5"/>
    </row>
    <row r="66" spans="1:6" ht="12">
      <c r="A66" s="2"/>
      <c r="F66" s="5"/>
    </row>
    <row r="67" spans="1:6" ht="12">
      <c r="A67" s="2"/>
      <c r="F67" s="5"/>
    </row>
    <row r="68" spans="1:6" ht="12">
      <c r="A68" s="2"/>
      <c r="F68" s="5"/>
    </row>
    <row r="69" spans="1:6" ht="12">
      <c r="A69" s="2"/>
      <c r="F69" s="5"/>
    </row>
    <row r="70" spans="1:6" ht="12">
      <c r="A70" s="2"/>
      <c r="F70" s="5"/>
    </row>
    <row r="71" spans="1:6" ht="12">
      <c r="A71" s="2"/>
      <c r="F71" s="5"/>
    </row>
    <row r="72" spans="1:6" ht="12">
      <c r="A72" s="2"/>
      <c r="F72" s="5"/>
    </row>
    <row r="73" spans="1:6" ht="12">
      <c r="A73" s="2"/>
      <c r="F73" s="5"/>
    </row>
    <row r="74" spans="1:6" ht="12">
      <c r="A74" s="2"/>
      <c r="F74" s="5"/>
    </row>
    <row r="75" spans="1:6" ht="12">
      <c r="A75" s="2"/>
      <c r="F75" s="5"/>
    </row>
    <row r="76" spans="1:6" ht="12">
      <c r="A76" s="2"/>
      <c r="F76" s="5"/>
    </row>
    <row r="77" spans="1:6" ht="12">
      <c r="A77" s="2"/>
      <c r="F77" s="5"/>
    </row>
    <row r="78" spans="1:6" ht="12">
      <c r="A78" s="2"/>
      <c r="F78" s="5"/>
    </row>
    <row r="79" spans="1:6" ht="12">
      <c r="A79" s="2"/>
      <c r="F79" s="5"/>
    </row>
    <row r="80" spans="1:6" ht="12">
      <c r="A80" s="2"/>
      <c r="F80" s="5"/>
    </row>
    <row r="81" spans="1:6" ht="12">
      <c r="A81" s="2"/>
      <c r="F81" s="5"/>
    </row>
    <row r="82" spans="1:6" ht="12">
      <c r="A82" s="2"/>
      <c r="F82" s="5"/>
    </row>
    <row r="83" spans="1:6" ht="12">
      <c r="A83" s="2"/>
      <c r="F83" s="5"/>
    </row>
    <row r="84" spans="1:6" ht="12">
      <c r="A84" s="2"/>
      <c r="F84" s="5"/>
    </row>
    <row r="85" spans="1:6" ht="12">
      <c r="A85" s="2"/>
      <c r="F85" s="5"/>
    </row>
    <row r="86" spans="1:6" ht="12">
      <c r="A86" s="2"/>
      <c r="F86" s="5"/>
    </row>
    <row r="87" spans="1:6" ht="12">
      <c r="A87" s="2"/>
      <c r="F87" s="5"/>
    </row>
    <row r="88" spans="1:6" ht="12">
      <c r="A88" s="2"/>
      <c r="F88" s="5"/>
    </row>
    <row r="89" spans="1:6" ht="12">
      <c r="A89" s="2"/>
      <c r="F89" s="5"/>
    </row>
    <row r="90" spans="1:6" ht="12">
      <c r="A90" s="2"/>
      <c r="F90" s="5"/>
    </row>
    <row r="91" spans="1:6" ht="12">
      <c r="A91" s="2"/>
      <c r="F91" s="5"/>
    </row>
    <row r="92" spans="1:6" ht="12">
      <c r="A92" s="2"/>
      <c r="F92" s="5"/>
    </row>
    <row r="93" spans="1:6" ht="12">
      <c r="A93" s="2"/>
      <c r="F93" s="5"/>
    </row>
    <row r="94" spans="1:6" ht="12">
      <c r="A94" s="2"/>
      <c r="F94" s="5"/>
    </row>
    <row r="95" spans="1:6" ht="12">
      <c r="A95" s="2"/>
      <c r="F95" s="5"/>
    </row>
    <row r="96" spans="1:6" ht="12">
      <c r="A96" s="2"/>
      <c r="F96" s="5"/>
    </row>
    <row r="97" spans="1:6" ht="12">
      <c r="A97" s="2"/>
      <c r="F97" s="5"/>
    </row>
    <row r="98" spans="1:6" ht="12">
      <c r="A98" s="2"/>
      <c r="F98" s="5"/>
    </row>
    <row r="99" spans="1:6" ht="12">
      <c r="A99" s="2"/>
      <c r="F99" s="5"/>
    </row>
    <row r="100" spans="1:6" ht="12">
      <c r="A100" s="2"/>
      <c r="F100" s="5"/>
    </row>
    <row r="101" spans="1:6" ht="12">
      <c r="A101" s="2"/>
      <c r="F101" s="5"/>
    </row>
    <row r="102" spans="1:6" ht="12">
      <c r="A102" s="2"/>
      <c r="F102" s="5"/>
    </row>
    <row r="103" spans="1:6" ht="12">
      <c r="A103" s="2"/>
      <c r="F103" s="5"/>
    </row>
    <row r="104" spans="1:6" ht="12">
      <c r="A104" s="2"/>
      <c r="F104" s="5"/>
    </row>
    <row r="105" spans="1:6" ht="12">
      <c r="A105" s="2"/>
      <c r="F105" s="5"/>
    </row>
    <row r="106" spans="1:6" ht="12">
      <c r="A106" s="2"/>
      <c r="F106" s="5"/>
    </row>
    <row r="107" spans="1:6" ht="12">
      <c r="A107" s="2"/>
      <c r="F107" s="5"/>
    </row>
    <row r="108" spans="1:6" ht="12">
      <c r="A108" s="2"/>
      <c r="F108" s="5"/>
    </row>
    <row r="109" spans="1:6" ht="12">
      <c r="A109" s="2"/>
      <c r="F109" s="5"/>
    </row>
    <row r="110" spans="1:6" ht="12">
      <c r="A110" s="2"/>
      <c r="F110" s="5"/>
    </row>
    <row r="111" spans="1:6" ht="12">
      <c r="A111" s="2"/>
      <c r="F111" s="5"/>
    </row>
    <row r="112" spans="1:6" ht="12">
      <c r="A112" s="2"/>
      <c r="F112" s="5"/>
    </row>
    <row r="113" spans="1:6" ht="12">
      <c r="A113" s="2"/>
      <c r="F113" s="5"/>
    </row>
    <row r="114" spans="1:6" ht="12">
      <c r="A114" s="2"/>
      <c r="F114" s="5"/>
    </row>
    <row r="115" spans="1:6" ht="12">
      <c r="A115" s="2"/>
      <c r="F115" s="5"/>
    </row>
    <row r="116" spans="1:6" ht="12">
      <c r="A116" s="2"/>
      <c r="F116" s="5"/>
    </row>
    <row r="117" spans="1:6" ht="12">
      <c r="A117" s="2"/>
      <c r="F117" s="5"/>
    </row>
    <row r="118" spans="1:6" ht="12">
      <c r="A118" s="2"/>
      <c r="F118" s="5"/>
    </row>
    <row r="119" spans="1:6" ht="12">
      <c r="A119" s="2"/>
      <c r="F119" s="5"/>
    </row>
    <row r="120" spans="1:6" ht="12">
      <c r="A120" s="2"/>
      <c r="F120" s="5"/>
    </row>
    <row r="121" spans="1:6" ht="12">
      <c r="A121" s="2"/>
      <c r="F121" s="5"/>
    </row>
    <row r="122" spans="1:6" ht="12">
      <c r="A122" s="2"/>
      <c r="F122" s="5"/>
    </row>
    <row r="123" spans="1:6" ht="12">
      <c r="A123" s="2"/>
      <c r="F123" s="5"/>
    </row>
    <row r="124" spans="1:6" ht="12">
      <c r="A124" s="2"/>
      <c r="F124" s="5"/>
    </row>
    <row r="125" spans="1:6" ht="12">
      <c r="A125" s="2"/>
      <c r="F125" s="5"/>
    </row>
    <row r="126" spans="1:6" ht="12">
      <c r="A126" s="2"/>
      <c r="F126" s="5"/>
    </row>
    <row r="127" spans="1:6" ht="12">
      <c r="A127" s="2"/>
      <c r="F127" s="5"/>
    </row>
    <row r="128" spans="1:6" ht="12">
      <c r="A128" s="2"/>
      <c r="F128" s="5"/>
    </row>
    <row r="129" spans="1:6" ht="12">
      <c r="A129" s="2"/>
      <c r="F129" s="5"/>
    </row>
    <row r="130" spans="1:6" ht="12">
      <c r="A130" s="2"/>
      <c r="F130" s="5"/>
    </row>
    <row r="131" spans="1:6" ht="12">
      <c r="A131" s="2"/>
      <c r="F131" s="5"/>
    </row>
    <row r="132" spans="1:6" ht="12">
      <c r="A132" s="2"/>
      <c r="F132" s="5"/>
    </row>
    <row r="133" spans="1:6" ht="12">
      <c r="A133" s="2"/>
      <c r="F133" s="5"/>
    </row>
    <row r="134" spans="1:6" ht="12">
      <c r="A134" s="2"/>
      <c r="F134" s="5"/>
    </row>
    <row r="135" spans="1:6" ht="12">
      <c r="A135" s="2"/>
      <c r="F135" s="5"/>
    </row>
    <row r="136" spans="1:6" ht="12">
      <c r="A136" s="2"/>
      <c r="F136" s="5"/>
    </row>
    <row r="137" spans="1:6" ht="12">
      <c r="A137" s="2"/>
      <c r="F137" s="5"/>
    </row>
    <row r="138" spans="1:6" ht="12">
      <c r="A138" s="2"/>
      <c r="F138" s="5"/>
    </row>
    <row r="139" spans="1:6" ht="12">
      <c r="A139" s="2"/>
      <c r="F139" s="5"/>
    </row>
    <row r="140" spans="1:6" ht="12">
      <c r="A140" s="2"/>
      <c r="F140" s="5"/>
    </row>
    <row r="141" spans="1:6" ht="12">
      <c r="A141" s="2"/>
      <c r="F141" s="5"/>
    </row>
    <row r="142" spans="1:6" ht="12">
      <c r="A142" s="2"/>
      <c r="F142" s="5"/>
    </row>
    <row r="143" spans="1:6" ht="12">
      <c r="A143" s="2"/>
      <c r="F143" s="5"/>
    </row>
    <row r="144" spans="1:6" ht="12">
      <c r="A144" s="2"/>
      <c r="F144" s="5"/>
    </row>
    <row r="145" spans="1:6" ht="12">
      <c r="A145" s="2"/>
      <c r="F145" s="5"/>
    </row>
    <row r="146" spans="1:6" ht="12">
      <c r="A146" s="2"/>
      <c r="F146" s="5"/>
    </row>
    <row r="147" spans="1:6" ht="12">
      <c r="A147" s="2"/>
      <c r="F147" s="5"/>
    </row>
    <row r="148" spans="1:6" ht="12">
      <c r="A148" s="2"/>
      <c r="F148" s="5"/>
    </row>
    <row r="149" spans="1:6" ht="12">
      <c r="A149" s="2"/>
      <c r="F149" s="5"/>
    </row>
    <row r="150" spans="1:6" ht="12">
      <c r="A150" s="2"/>
      <c r="F150" s="5"/>
    </row>
    <row r="151" spans="1:6" ht="12">
      <c r="A151" s="2"/>
      <c r="F151" s="5"/>
    </row>
    <row r="152" spans="1:6" ht="12">
      <c r="A152" s="2"/>
      <c r="F152" s="5"/>
    </row>
    <row r="153" spans="1:6" ht="12">
      <c r="A153" s="2"/>
      <c r="F153" s="5"/>
    </row>
    <row r="154" spans="1:6" ht="12">
      <c r="A154" s="2"/>
      <c r="F154" s="5"/>
    </row>
    <row r="155" spans="1:6" ht="12">
      <c r="A155" s="2"/>
      <c r="F155" s="5"/>
    </row>
    <row r="156" spans="1:6" ht="12">
      <c r="A156" s="2"/>
      <c r="F156" s="5"/>
    </row>
    <row r="157" spans="1:6" ht="12">
      <c r="A157" s="2"/>
      <c r="F157" s="5"/>
    </row>
    <row r="158" spans="1:6" ht="12">
      <c r="A158" s="2"/>
      <c r="F158" s="5"/>
    </row>
    <row r="159" spans="1:6" ht="12">
      <c r="A159" s="2"/>
      <c r="F159" s="5"/>
    </row>
    <row r="160" spans="1:6" ht="12">
      <c r="A160" s="2"/>
      <c r="F160" s="5"/>
    </row>
    <row r="161" spans="1:6" ht="12">
      <c r="A161" s="2"/>
      <c r="F161" s="5"/>
    </row>
    <row r="162" spans="1:6" ht="12">
      <c r="A162" s="2"/>
      <c r="F162" s="5"/>
    </row>
    <row r="163" spans="1:6" ht="12">
      <c r="A163" s="2"/>
      <c r="F163" s="5"/>
    </row>
    <row r="164" spans="1:6" ht="12">
      <c r="A164" s="2"/>
      <c r="F164" s="5"/>
    </row>
    <row r="165" spans="1:6" ht="12">
      <c r="A165" s="2"/>
      <c r="F165" s="5"/>
    </row>
    <row r="166" spans="1:6" ht="12">
      <c r="A166" s="2"/>
      <c r="F166" s="5"/>
    </row>
    <row r="167" spans="1:6" ht="12">
      <c r="A167" s="2"/>
      <c r="F167" s="5"/>
    </row>
    <row r="168" spans="1:6" ht="12">
      <c r="A168" s="2"/>
      <c r="F168" s="5"/>
    </row>
    <row r="169" spans="1:6" ht="12">
      <c r="A169" s="2"/>
      <c r="F169" s="5"/>
    </row>
    <row r="170" spans="1:6" ht="12">
      <c r="A170" s="2"/>
      <c r="F170" s="5"/>
    </row>
    <row r="171" spans="1:6" ht="12">
      <c r="A171" s="2"/>
      <c r="F171" s="5"/>
    </row>
    <row r="172" spans="1:6" ht="12">
      <c r="A172" s="2"/>
      <c r="F172" s="5"/>
    </row>
    <row r="173" spans="1:6" ht="12">
      <c r="A173" s="2"/>
      <c r="F173" s="5"/>
    </row>
    <row r="174" spans="1:6" ht="12">
      <c r="A174" s="2"/>
      <c r="F174" s="5"/>
    </row>
    <row r="175" spans="1:6" ht="12">
      <c r="A175" s="2"/>
      <c r="F175" s="5"/>
    </row>
    <row r="176" spans="1:6" ht="12">
      <c r="A176" s="2"/>
      <c r="F176" s="5"/>
    </row>
    <row r="177" spans="1:6" ht="12">
      <c r="A177" s="2"/>
      <c r="F177" s="5"/>
    </row>
    <row r="178" spans="1:6" ht="12">
      <c r="A178" s="2"/>
      <c r="F178" s="5"/>
    </row>
    <row r="179" spans="1:6" ht="12">
      <c r="A179" s="2"/>
      <c r="F179" s="5"/>
    </row>
    <row r="180" spans="1:6" ht="12">
      <c r="A180" s="2"/>
      <c r="F180" s="5"/>
    </row>
    <row r="181" spans="1:6" ht="12">
      <c r="A181" s="2"/>
      <c r="F181" s="5"/>
    </row>
    <row r="182" spans="1:6" ht="12">
      <c r="A182" s="2"/>
      <c r="F182" s="5"/>
    </row>
    <row r="183" spans="1:6" ht="12">
      <c r="A183" s="2"/>
      <c r="F183" s="5"/>
    </row>
    <row r="184" spans="1:6" ht="12">
      <c r="A184" s="2"/>
      <c r="F184" s="5"/>
    </row>
    <row r="185" spans="1:6" ht="12">
      <c r="A185" s="2"/>
      <c r="F185" s="5"/>
    </row>
    <row r="186" spans="1:6" ht="12">
      <c r="A186" s="2"/>
      <c r="F186" s="5"/>
    </row>
    <row r="187" spans="1:6" ht="12">
      <c r="A187" s="2"/>
      <c r="F187" s="5"/>
    </row>
    <row r="188" spans="1:6" ht="12">
      <c r="A188" s="2"/>
      <c r="F188" s="5"/>
    </row>
    <row r="189" spans="1:6" ht="12">
      <c r="A189" s="2"/>
      <c r="F189" s="5"/>
    </row>
    <row r="190" spans="1:6" ht="12">
      <c r="A190" s="2"/>
      <c r="F190" s="5"/>
    </row>
    <row r="191" spans="1:6" ht="12">
      <c r="A191" s="2"/>
      <c r="F191" s="5"/>
    </row>
    <row r="192" spans="1:6" ht="12">
      <c r="A192" s="2"/>
      <c r="F192" s="5"/>
    </row>
    <row r="193" spans="1:6" ht="12">
      <c r="A193" s="2"/>
      <c r="F193" s="5"/>
    </row>
    <row r="194" spans="1:6" ht="12">
      <c r="A194" s="2"/>
      <c r="F194" s="5"/>
    </row>
    <row r="195" spans="1:6" ht="12">
      <c r="A195" s="2"/>
      <c r="F195" s="5"/>
    </row>
    <row r="196" spans="1:6" ht="12">
      <c r="A196" s="2"/>
      <c r="F196" s="5"/>
    </row>
    <row r="197" spans="1:6" ht="12">
      <c r="A197" s="2"/>
      <c r="F197" s="5"/>
    </row>
    <row r="198" spans="1:6" ht="12">
      <c r="A198" s="2"/>
      <c r="F198" s="5"/>
    </row>
    <row r="199" spans="1:6" ht="12">
      <c r="A199" s="2"/>
      <c r="F199" s="5"/>
    </row>
    <row r="200" spans="1:6" ht="12">
      <c r="A200" s="2"/>
      <c r="F200" s="5"/>
    </row>
    <row r="201" spans="1:6" ht="12">
      <c r="A201" s="2"/>
      <c r="F201" s="5"/>
    </row>
    <row r="202" spans="1:6" ht="12">
      <c r="A202" s="2"/>
      <c r="F202" s="5"/>
    </row>
    <row r="203" spans="1:6" ht="12">
      <c r="A203" s="2"/>
      <c r="F203" s="5"/>
    </row>
    <row r="204" spans="1:6" ht="12">
      <c r="A204" s="2"/>
      <c r="F204" s="5"/>
    </row>
    <row r="205" spans="1:6" ht="12">
      <c r="A205" s="2"/>
      <c r="F205" s="5"/>
    </row>
    <row r="206" spans="1:6" ht="12">
      <c r="A206" s="2"/>
      <c r="F206" s="5"/>
    </row>
    <row r="207" spans="1:6" ht="12">
      <c r="A207" s="2"/>
      <c r="F207" s="5"/>
    </row>
    <row r="208" spans="1:6" ht="12">
      <c r="A208" s="2"/>
      <c r="F208" s="5"/>
    </row>
    <row r="209" spans="1:6" ht="12">
      <c r="A209" s="2"/>
      <c r="F209" s="5"/>
    </row>
    <row r="210" spans="1:6" ht="12">
      <c r="A210" s="2"/>
      <c r="F210" s="5"/>
    </row>
    <row r="211" spans="1:6" ht="12">
      <c r="A211" s="2"/>
      <c r="F211" s="5"/>
    </row>
    <row r="212" spans="1:6" ht="12">
      <c r="A212" s="2"/>
      <c r="F212" s="5"/>
    </row>
    <row r="213" spans="1:6" ht="12">
      <c r="A213" s="2"/>
      <c r="F213" s="5"/>
    </row>
    <row r="214" spans="1:6" ht="12">
      <c r="A214" s="2"/>
      <c r="F214" s="5"/>
    </row>
    <row r="215" spans="1:6" ht="12">
      <c r="A215" s="2"/>
      <c r="F215" s="5"/>
    </row>
    <row r="216" spans="1:6" ht="12">
      <c r="A216" s="2"/>
      <c r="F216" s="5"/>
    </row>
    <row r="217" spans="1:6" ht="12">
      <c r="A217" s="2"/>
      <c r="F217" s="5"/>
    </row>
    <row r="218" spans="1:6" ht="12">
      <c r="A218" s="2"/>
      <c r="F218" s="5"/>
    </row>
    <row r="219" spans="1:6" ht="12">
      <c r="A219" s="2"/>
      <c r="F219" s="5"/>
    </row>
    <row r="220" spans="1:6" ht="12">
      <c r="A220" s="2"/>
      <c r="F220" s="5"/>
    </row>
    <row r="221" spans="1:6" ht="12">
      <c r="A221" s="2"/>
      <c r="F221" s="5"/>
    </row>
    <row r="222" spans="1:6" ht="12">
      <c r="A222" s="2"/>
      <c r="F222" s="5"/>
    </row>
    <row r="223" spans="1:6" ht="12">
      <c r="A223" s="2"/>
      <c r="F223" s="5"/>
    </row>
    <row r="224" spans="1:6" ht="12">
      <c r="A224" s="2"/>
      <c r="F224" s="5"/>
    </row>
    <row r="225" spans="1:6" ht="12">
      <c r="A225" s="2"/>
      <c r="F225" s="5"/>
    </row>
    <row r="226" spans="1:6" ht="12">
      <c r="A226" s="2"/>
      <c r="F226" s="5"/>
    </row>
    <row r="227" spans="1:6" ht="12">
      <c r="A227" s="2"/>
      <c r="F227" s="5"/>
    </row>
    <row r="228" spans="1:6" ht="12">
      <c r="A228" s="2"/>
      <c r="F228" s="5"/>
    </row>
    <row r="229" spans="1:6" ht="12">
      <c r="A229" s="2"/>
      <c r="F229" s="5"/>
    </row>
    <row r="230" spans="1:6" ht="12">
      <c r="A230" s="2"/>
      <c r="F230" s="5"/>
    </row>
    <row r="231" spans="1:6" ht="12">
      <c r="A231" s="2"/>
      <c r="F231" s="5"/>
    </row>
    <row r="232" spans="1:6" ht="12">
      <c r="A232" s="2"/>
      <c r="F232" s="5"/>
    </row>
    <row r="233" spans="1:6" ht="12">
      <c r="A233" s="2"/>
      <c r="F233" s="5"/>
    </row>
    <row r="234" spans="1:6" ht="12">
      <c r="A234" s="2"/>
      <c r="F234" s="5"/>
    </row>
    <row r="235" spans="1:6" ht="12">
      <c r="A235" s="2"/>
      <c r="F235" s="5"/>
    </row>
    <row r="236" spans="1:6" ht="12">
      <c r="A236" s="2"/>
      <c r="F236" s="5"/>
    </row>
    <row r="237" spans="1:6" ht="12">
      <c r="A237" s="2"/>
      <c r="F237" s="5"/>
    </row>
    <row r="238" spans="1:6" ht="12">
      <c r="A238" s="2"/>
      <c r="F238" s="5"/>
    </row>
    <row r="239" spans="1:6" ht="12">
      <c r="A239" s="2"/>
      <c r="F239" s="5"/>
    </row>
    <row r="240" spans="1:6" ht="12">
      <c r="A240" s="2"/>
      <c r="F240" s="5"/>
    </row>
    <row r="241" spans="1:6" ht="12">
      <c r="A241" s="2"/>
      <c r="F241" s="5"/>
    </row>
    <row r="242" spans="1:6" ht="12">
      <c r="A242" s="2"/>
      <c r="F242" s="5"/>
    </row>
    <row r="243" spans="1:6" ht="12">
      <c r="A243" s="2"/>
      <c r="F243" s="5"/>
    </row>
    <row r="244" spans="1:6" ht="12">
      <c r="A244" s="2"/>
      <c r="F244" s="5"/>
    </row>
    <row r="245" spans="1:6" ht="12">
      <c r="A245" s="2"/>
      <c r="F245" s="5"/>
    </row>
    <row r="246" spans="1:6" ht="12">
      <c r="A246" s="2"/>
      <c r="F246" s="5"/>
    </row>
    <row r="247" spans="1:6" ht="12">
      <c r="A247" s="2"/>
      <c r="F247" s="5"/>
    </row>
    <row r="248" spans="1:6" ht="12">
      <c r="A248" s="2"/>
      <c r="F248" s="5"/>
    </row>
    <row r="249" spans="1:6" ht="12">
      <c r="A249" s="2"/>
      <c r="F249" s="5"/>
    </row>
    <row r="250" spans="1:6" ht="12">
      <c r="A250" s="2"/>
      <c r="F250" s="5"/>
    </row>
    <row r="251" spans="1:6" ht="12">
      <c r="A251" s="2"/>
      <c r="F251" s="5"/>
    </row>
    <row r="252" spans="1:6" ht="12">
      <c r="A252" s="2"/>
      <c r="F252" s="5"/>
    </row>
    <row r="253" spans="1:6" ht="12">
      <c r="A253" s="2"/>
      <c r="F253" s="5"/>
    </row>
    <row r="254" spans="1:6" ht="12">
      <c r="A254" s="2"/>
      <c r="F254" s="5"/>
    </row>
    <row r="255" spans="1:6" ht="12">
      <c r="A255" s="2"/>
      <c r="F255" s="5"/>
    </row>
    <row r="256" spans="1:6" ht="12">
      <c r="A256" s="2"/>
      <c r="F256" s="5"/>
    </row>
    <row r="257" spans="1:6" ht="12">
      <c r="A257" s="2"/>
      <c r="F257" s="5"/>
    </row>
    <row r="258" spans="1:6" ht="12">
      <c r="A258" s="2"/>
      <c r="F258" s="5"/>
    </row>
    <row r="259" spans="1:6" ht="12">
      <c r="A259" s="2"/>
      <c r="F259" s="5"/>
    </row>
    <row r="260" spans="1:6" ht="12">
      <c r="A260" s="2"/>
      <c r="F260" s="5"/>
    </row>
    <row r="261" spans="1:6" ht="12">
      <c r="A261" s="2"/>
      <c r="F261" s="5"/>
    </row>
    <row r="262" spans="1:6" ht="12">
      <c r="A262" s="2"/>
      <c r="F262" s="5"/>
    </row>
    <row r="263" spans="1:6" ht="12">
      <c r="A263" s="2"/>
      <c r="F263" s="5"/>
    </row>
    <row r="264" spans="1:6" ht="12">
      <c r="A264" s="2"/>
      <c r="F264" s="5"/>
    </row>
    <row r="265" spans="1:6" ht="12">
      <c r="A265" s="2"/>
      <c r="F265" s="5"/>
    </row>
    <row r="266" spans="1:6" ht="12">
      <c r="A266" s="2"/>
      <c r="F266" s="5"/>
    </row>
    <row r="267" spans="1:6" ht="12">
      <c r="A267" s="2"/>
      <c r="F267" s="5"/>
    </row>
    <row r="268" spans="1:6" ht="12">
      <c r="A268" s="2"/>
      <c r="F268" s="5"/>
    </row>
    <row r="269" spans="1:6" ht="12">
      <c r="A269" s="2"/>
      <c r="F269" s="5"/>
    </row>
    <row r="270" spans="1:6" ht="12">
      <c r="A270" s="2"/>
      <c r="F270" s="5"/>
    </row>
    <row r="271" spans="1:6" ht="12">
      <c r="A271" s="2"/>
      <c r="F271" s="5"/>
    </row>
    <row r="272" spans="1:6" ht="12">
      <c r="A272" s="2"/>
      <c r="F272" s="5"/>
    </row>
    <row r="273" spans="1:6" ht="12">
      <c r="A273" s="2"/>
      <c r="F273" s="5"/>
    </row>
    <row r="274" spans="1:6" ht="12">
      <c r="A274" s="2"/>
      <c r="F274" s="5"/>
    </row>
    <row r="275" spans="1:6" ht="12">
      <c r="A275" s="2"/>
      <c r="F275" s="5"/>
    </row>
    <row r="276" spans="1:6" ht="12">
      <c r="A276" s="2"/>
      <c r="F276" s="5"/>
    </row>
    <row r="277" spans="1:6" ht="12">
      <c r="A277" s="2"/>
      <c r="F277" s="5"/>
    </row>
    <row r="278" spans="1:6" ht="12">
      <c r="A278" s="2"/>
      <c r="F278" s="5"/>
    </row>
    <row r="279" spans="1:6" ht="12">
      <c r="A279" s="2"/>
      <c r="F279" s="5"/>
    </row>
    <row r="280" spans="1:6" ht="12">
      <c r="A280" s="2"/>
      <c r="F280" s="5"/>
    </row>
    <row r="281" spans="1:6" ht="12">
      <c r="A281" s="2"/>
      <c r="F281" s="5"/>
    </row>
    <row r="282" spans="1:6" ht="12">
      <c r="A282" s="2"/>
      <c r="F282" s="5"/>
    </row>
    <row r="283" spans="1:6" ht="12">
      <c r="A283" s="2"/>
      <c r="F283" s="5"/>
    </row>
    <row r="284" spans="1:6" ht="12">
      <c r="A284" s="2"/>
      <c r="F284" s="5"/>
    </row>
    <row r="285" spans="1:6" ht="12">
      <c r="A285" s="2"/>
      <c r="F285" s="5"/>
    </row>
    <row r="286" spans="1:6" ht="12">
      <c r="A286" s="2"/>
      <c r="F286" s="5"/>
    </row>
    <row r="287" spans="1:6" ht="12">
      <c r="A287" s="2"/>
      <c r="F287" s="5"/>
    </row>
    <row r="288" spans="1:6" ht="12">
      <c r="A288" s="2"/>
      <c r="F288" s="5"/>
    </row>
    <row r="289" spans="1:6" ht="12">
      <c r="A289" s="2"/>
      <c r="F289" s="5"/>
    </row>
    <row r="290" spans="1:6" ht="12">
      <c r="A290" s="2"/>
      <c r="F290" s="5"/>
    </row>
    <row r="291" spans="1:6" ht="12">
      <c r="A291" s="2"/>
      <c r="F291" s="5"/>
    </row>
    <row r="292" spans="1:6" ht="12">
      <c r="A292" s="2"/>
      <c r="F292" s="5"/>
    </row>
    <row r="293" spans="1:6" ht="12">
      <c r="A293" s="2"/>
      <c r="F293" s="5"/>
    </row>
    <row r="294" spans="1:6" ht="12">
      <c r="A294" s="2"/>
      <c r="F294" s="5"/>
    </row>
    <row r="295" spans="1:6" ht="12">
      <c r="A295" s="2"/>
      <c r="F295" s="5"/>
    </row>
    <row r="296" spans="1:6" ht="12">
      <c r="A296" s="2"/>
      <c r="F296" s="5"/>
    </row>
    <row r="297" spans="1:6" ht="12">
      <c r="A297" s="2"/>
      <c r="F297" s="5"/>
    </row>
    <row r="298" spans="1:6" ht="12">
      <c r="A298" s="2"/>
      <c r="F298" s="5"/>
    </row>
    <row r="299" spans="1:6" ht="12">
      <c r="A299" s="2"/>
      <c r="F299" s="5"/>
    </row>
    <row r="300" spans="1:6" ht="12">
      <c r="A300" s="2"/>
      <c r="F300" s="5"/>
    </row>
    <row r="301" spans="1:6" ht="12">
      <c r="A301" s="2"/>
      <c r="F301" s="5"/>
    </row>
    <row r="302" spans="1:6" ht="12">
      <c r="A302" s="2"/>
      <c r="F302" s="5"/>
    </row>
    <row r="303" spans="1:6" ht="12">
      <c r="A303" s="2"/>
      <c r="F303" s="5"/>
    </row>
    <row r="304" spans="1:6" ht="12">
      <c r="A304" s="2"/>
      <c r="F304" s="5"/>
    </row>
    <row r="305" spans="1:6" ht="12">
      <c r="A305" s="2"/>
      <c r="F305" s="5"/>
    </row>
    <row r="306" spans="1:6" ht="12">
      <c r="A306" s="2"/>
      <c r="F306" s="5"/>
    </row>
    <row r="307" spans="1:6" ht="12">
      <c r="A307" s="2"/>
      <c r="F307" s="5"/>
    </row>
    <row r="308" spans="1:6" ht="12">
      <c r="A308" s="2"/>
      <c r="F308" s="5"/>
    </row>
    <row r="309" spans="1:6" ht="12">
      <c r="A309" s="2"/>
      <c r="F309" s="5"/>
    </row>
    <row r="310" spans="1:6" ht="12">
      <c r="A310" s="2"/>
      <c r="F310" s="5"/>
    </row>
    <row r="311" spans="1:6" ht="12">
      <c r="A311" s="2"/>
      <c r="F311" s="5"/>
    </row>
    <row r="312" spans="1:6" ht="12">
      <c r="A312" s="2"/>
      <c r="F312" s="5"/>
    </row>
    <row r="313" spans="1:6" ht="12">
      <c r="A313" s="2"/>
      <c r="F313" s="5"/>
    </row>
    <row r="314" spans="1:6" ht="12">
      <c r="A314" s="2"/>
      <c r="F314" s="5"/>
    </row>
    <row r="315" spans="1:6" ht="12">
      <c r="A315" s="2"/>
      <c r="F315" s="5"/>
    </row>
    <row r="316" spans="1:6" ht="12">
      <c r="A316" s="2"/>
      <c r="F316" s="5"/>
    </row>
    <row r="317" spans="1:6" ht="12">
      <c r="A317" s="2"/>
      <c r="F317" s="5"/>
    </row>
    <row r="318" spans="1:6" ht="12">
      <c r="A318" s="2"/>
      <c r="F318" s="5"/>
    </row>
    <row r="319" spans="1:6" ht="12">
      <c r="A319" s="2"/>
      <c r="F319" s="5"/>
    </row>
    <row r="320" spans="1:6" ht="12">
      <c r="A320" s="2"/>
      <c r="F320" s="5"/>
    </row>
    <row r="321" spans="1:6" ht="12">
      <c r="A321" s="2"/>
      <c r="F321" s="5"/>
    </row>
    <row r="322" spans="1:6" ht="12">
      <c r="A322" s="2"/>
      <c r="F322" s="5"/>
    </row>
    <row r="323" spans="1:6" ht="12">
      <c r="A323" s="2"/>
      <c r="F323" s="5"/>
    </row>
    <row r="324" spans="1:6" ht="12">
      <c r="A324" s="2"/>
      <c r="F324" s="5"/>
    </row>
    <row r="325" spans="1:6" ht="12">
      <c r="A325" s="2"/>
      <c r="F325" s="5"/>
    </row>
    <row r="326" spans="1:6" ht="12">
      <c r="A326" s="2"/>
      <c r="F326" s="5"/>
    </row>
    <row r="327" spans="1:6" ht="12">
      <c r="A327" s="2"/>
      <c r="F327" s="5"/>
    </row>
    <row r="328" spans="1:6" ht="12">
      <c r="A328" s="2"/>
      <c r="F328" s="5"/>
    </row>
    <row r="329" spans="1:6" ht="12">
      <c r="A329" s="2"/>
      <c r="F329" s="5"/>
    </row>
    <row r="330" spans="1:6" ht="12">
      <c r="A330" s="2"/>
      <c r="F330" s="5"/>
    </row>
    <row r="331" spans="1:6" ht="12">
      <c r="A331" s="2"/>
      <c r="F331" s="5"/>
    </row>
    <row r="332" spans="1:6" ht="12">
      <c r="A332" s="2"/>
      <c r="F332" s="5"/>
    </row>
    <row r="333" spans="1:6" ht="12">
      <c r="A333" s="2"/>
      <c r="F333" s="5"/>
    </row>
    <row r="334" spans="1:6" ht="12">
      <c r="A334" s="2"/>
      <c r="F334" s="5"/>
    </row>
    <row r="335" spans="1:6" ht="12">
      <c r="A335" s="2"/>
      <c r="F335" s="5"/>
    </row>
    <row r="336" spans="1:6" ht="12">
      <c r="A336" s="2"/>
      <c r="F336" s="5"/>
    </row>
    <row r="337" spans="1:6" ht="12">
      <c r="A337" s="2"/>
      <c r="F337" s="5"/>
    </row>
    <row r="338" spans="1:6" ht="12">
      <c r="A338" s="2"/>
      <c r="F338" s="5"/>
    </row>
    <row r="339" spans="1:6" ht="12">
      <c r="A339" s="2"/>
      <c r="F339" s="5"/>
    </row>
    <row r="340" spans="1:6" ht="12">
      <c r="A340" s="2"/>
      <c r="F340" s="5"/>
    </row>
    <row r="341" spans="1:6" ht="12">
      <c r="A341" s="2"/>
      <c r="F341" s="5"/>
    </row>
    <row r="342" spans="1:6" ht="12">
      <c r="A342" s="2"/>
      <c r="F342" s="5"/>
    </row>
    <row r="343" spans="1:6" ht="12">
      <c r="A343" s="2"/>
      <c r="F343" s="5"/>
    </row>
    <row r="344" spans="1:6" ht="12">
      <c r="A344" s="2"/>
      <c r="F344" s="5"/>
    </row>
    <row r="345" spans="1:6" ht="12">
      <c r="A345" s="2"/>
      <c r="F345" s="5"/>
    </row>
    <row r="346" spans="1:6" ht="12">
      <c r="A346" s="2"/>
      <c r="F346" s="5"/>
    </row>
    <row r="347" spans="1:6" ht="12">
      <c r="A347" s="2"/>
      <c r="F347" s="5"/>
    </row>
    <row r="348" spans="1:6" ht="12">
      <c r="A348" s="2"/>
      <c r="F348" s="5"/>
    </row>
    <row r="349" spans="1:6" ht="12">
      <c r="A349" s="2"/>
      <c r="F349" s="5"/>
    </row>
    <row r="350" spans="1:6" ht="12">
      <c r="A350" s="2"/>
      <c r="F350" s="5"/>
    </row>
    <row r="351" spans="1:6" ht="12">
      <c r="A351" s="2"/>
      <c r="F351" s="5"/>
    </row>
    <row r="352" spans="1:6" ht="12">
      <c r="A352" s="2"/>
      <c r="F352" s="5"/>
    </row>
    <row r="353" spans="1:6" ht="12">
      <c r="A353" s="2"/>
      <c r="F353" s="5"/>
    </row>
    <row r="354" spans="1:6" ht="12">
      <c r="A354" s="2"/>
      <c r="F354" s="5"/>
    </row>
    <row r="355" spans="1:6" ht="12">
      <c r="A355" s="2"/>
      <c r="F355" s="5"/>
    </row>
    <row r="356" spans="1:6" ht="12">
      <c r="A356" s="2"/>
      <c r="F356" s="5"/>
    </row>
    <row r="357" spans="1:6" ht="12">
      <c r="A357" s="2"/>
      <c r="F357" s="5"/>
    </row>
    <row r="358" spans="1:6" ht="12">
      <c r="A358" s="2"/>
      <c r="F358" s="5"/>
    </row>
    <row r="359" spans="1:6" ht="12">
      <c r="A359" s="2"/>
      <c r="F359" s="5"/>
    </row>
    <row r="360" spans="1:6" ht="12">
      <c r="A360" s="2"/>
      <c r="F360" s="5"/>
    </row>
    <row r="361" spans="1:6" ht="12">
      <c r="A361" s="2"/>
      <c r="F361" s="5"/>
    </row>
    <row r="362" spans="1:6" ht="12">
      <c r="A362" s="2"/>
      <c r="F362" s="5"/>
    </row>
    <row r="363" spans="1:6" ht="12">
      <c r="A363" s="2"/>
      <c r="F363" s="5"/>
    </row>
    <row r="364" spans="1:6" ht="12">
      <c r="A364" s="2"/>
      <c r="F364" s="5"/>
    </row>
    <row r="365" spans="1:6" ht="12">
      <c r="A365" s="2"/>
      <c r="F365" s="5"/>
    </row>
    <row r="366" spans="1:6" ht="12">
      <c r="A366" s="2"/>
      <c r="F366" s="5"/>
    </row>
    <row r="367" spans="1:6" ht="12">
      <c r="A367" s="2"/>
      <c r="F367" s="5"/>
    </row>
    <row r="368" spans="1:6" ht="12">
      <c r="A368" s="2"/>
      <c r="F368" s="5"/>
    </row>
    <row r="369" spans="1:6" ht="12">
      <c r="A369" s="2"/>
      <c r="F369" s="5"/>
    </row>
    <row r="370" spans="1:6" ht="12">
      <c r="A370" s="2"/>
      <c r="F370" s="5"/>
    </row>
    <row r="371" spans="1:6" ht="12">
      <c r="A371" s="2"/>
      <c r="F371" s="5"/>
    </row>
    <row r="372" spans="1:6" ht="12">
      <c r="A372" s="2"/>
      <c r="F372" s="5"/>
    </row>
    <row r="373" spans="1:6" ht="12">
      <c r="A373" s="2"/>
      <c r="F373" s="5"/>
    </row>
    <row r="374" spans="1:6" ht="12">
      <c r="A374" s="2"/>
      <c r="F374" s="5"/>
    </row>
    <row r="375" spans="1:6" ht="12">
      <c r="A375" s="2"/>
      <c r="F375" s="5"/>
    </row>
    <row r="376" spans="1:6" ht="12">
      <c r="A376" s="2"/>
      <c r="F376" s="5"/>
    </row>
    <row r="377" spans="1:6" ht="12">
      <c r="A377" s="2"/>
      <c r="F377" s="5"/>
    </row>
    <row r="378" spans="1:6" ht="12">
      <c r="A378" s="2"/>
      <c r="F378" s="5"/>
    </row>
    <row r="379" spans="1:6" ht="12">
      <c r="A379" s="2"/>
      <c r="F379" s="5"/>
    </row>
    <row r="380" spans="1:6" ht="12">
      <c r="A380" s="2"/>
      <c r="F380" s="5"/>
    </row>
    <row r="381" spans="1:6" ht="12">
      <c r="A381" s="2"/>
      <c r="F381" s="5"/>
    </row>
    <row r="382" spans="1:6" ht="12">
      <c r="A382" s="2"/>
      <c r="F382" s="5"/>
    </row>
    <row r="383" spans="1:6" ht="12">
      <c r="A383" s="2"/>
      <c r="F383" s="5"/>
    </row>
    <row r="384" spans="1:6" ht="12">
      <c r="A384" s="2"/>
      <c r="F384" s="5"/>
    </row>
    <row r="385" spans="1:6" ht="12">
      <c r="A385" s="2"/>
      <c r="F385" s="5"/>
    </row>
    <row r="386" spans="1:6" ht="12">
      <c r="A386" s="2"/>
      <c r="F386" s="5"/>
    </row>
    <row r="387" spans="1:6" ht="12">
      <c r="A387" s="2"/>
      <c r="F387" s="5"/>
    </row>
    <row r="388" spans="1:6" ht="12">
      <c r="A388" s="2"/>
      <c r="F388" s="5"/>
    </row>
    <row r="389" spans="1:6" ht="12">
      <c r="A389" s="2"/>
      <c r="F389" s="5"/>
    </row>
    <row r="390" spans="1:6" ht="12">
      <c r="A390" s="2"/>
      <c r="F390" s="5"/>
    </row>
    <row r="391" spans="1:6" ht="12">
      <c r="A391" s="2"/>
      <c r="F391" s="5"/>
    </row>
    <row r="392" spans="1:6" ht="12">
      <c r="A392" s="2"/>
      <c r="F392" s="5"/>
    </row>
    <row r="393" spans="1:6" ht="12">
      <c r="A393" s="2"/>
      <c r="F393" s="5"/>
    </row>
    <row r="394" spans="1:6" ht="12">
      <c r="A394" s="2"/>
      <c r="F394" s="5"/>
    </row>
    <row r="395" spans="1:6" ht="12">
      <c r="A395" s="2"/>
      <c r="F395" s="5"/>
    </row>
    <row r="396" spans="1:6" ht="12">
      <c r="A396" s="2"/>
      <c r="F396" s="5"/>
    </row>
    <row r="397" spans="1:6" ht="12">
      <c r="A397" s="2"/>
      <c r="F397" s="5"/>
    </row>
    <row r="398" spans="1:6" ht="12">
      <c r="A398" s="2"/>
      <c r="F398" s="5"/>
    </row>
    <row r="399" spans="1:6" ht="12">
      <c r="A399" s="2"/>
      <c r="F399" s="5"/>
    </row>
    <row r="400" spans="1:6" ht="12">
      <c r="A400" s="2"/>
      <c r="F400" s="5"/>
    </row>
    <row r="401" spans="1:6" ht="12">
      <c r="A401" s="2"/>
      <c r="F401" s="5"/>
    </row>
    <row r="402" spans="1:6" ht="12">
      <c r="A402" s="2"/>
      <c r="F402" s="5"/>
    </row>
    <row r="403" spans="1:6" ht="12">
      <c r="A403" s="2"/>
      <c r="F403" s="5"/>
    </row>
    <row r="404" spans="1:6" ht="12">
      <c r="A404" s="2"/>
      <c r="F404" s="5"/>
    </row>
    <row r="405" spans="1:6" ht="12">
      <c r="A405" s="2"/>
      <c r="F405" s="5"/>
    </row>
    <row r="406" spans="1:6" ht="12">
      <c r="A406" s="2"/>
      <c r="F406" s="5"/>
    </row>
    <row r="407" spans="1:6" ht="12">
      <c r="A407" s="2"/>
      <c r="F407" s="5"/>
    </row>
    <row r="408" spans="1:6" ht="12">
      <c r="A408" s="2"/>
      <c r="F408" s="5"/>
    </row>
    <row r="409" spans="1:6" ht="12">
      <c r="A409" s="2"/>
      <c r="F409" s="5"/>
    </row>
    <row r="410" spans="1:6" ht="12">
      <c r="A410" s="2"/>
      <c r="F410" s="5"/>
    </row>
    <row r="411" spans="1:6" ht="12">
      <c r="A411" s="2"/>
      <c r="F411" s="5"/>
    </row>
    <row r="412" spans="1:6" ht="12">
      <c r="A412" s="2"/>
      <c r="F412" s="5"/>
    </row>
    <row r="413" spans="1:6" ht="12">
      <c r="A413" s="2"/>
      <c r="F413" s="5"/>
    </row>
    <row r="414" spans="1:6" ht="12">
      <c r="A414" s="2"/>
      <c r="F414" s="5"/>
    </row>
    <row r="415" spans="1:6" ht="12">
      <c r="A415" s="2"/>
      <c r="F415" s="5"/>
    </row>
    <row r="416" spans="1:6" ht="12">
      <c r="A416" s="2"/>
      <c r="F416" s="5"/>
    </row>
    <row r="417" spans="1:6" ht="12">
      <c r="A417" s="2"/>
      <c r="F417" s="5"/>
    </row>
    <row r="418" spans="1:6" ht="12">
      <c r="A418" s="2"/>
      <c r="F418" s="5"/>
    </row>
    <row r="419" spans="1:6" ht="12">
      <c r="A419" s="2"/>
      <c r="F419" s="5"/>
    </row>
    <row r="420" spans="1:6" ht="12">
      <c r="A420" s="2"/>
      <c r="F420" s="5"/>
    </row>
    <row r="421" spans="1:6" ht="12">
      <c r="A421" s="2"/>
      <c r="F421" s="5"/>
    </row>
    <row r="422" spans="1:6" ht="12">
      <c r="A422" s="2"/>
      <c r="F422" s="5"/>
    </row>
    <row r="423" spans="1:6" ht="12">
      <c r="A423" s="2"/>
      <c r="F423" s="5"/>
    </row>
    <row r="424" spans="1:6" ht="12">
      <c r="A424" s="2"/>
      <c r="F424" s="5"/>
    </row>
    <row r="425" spans="1:6" ht="12">
      <c r="A425" s="2"/>
      <c r="F425" s="5"/>
    </row>
    <row r="426" spans="1:6" ht="12">
      <c r="A426" s="2"/>
      <c r="F426" s="5"/>
    </row>
    <row r="427" spans="1:6" ht="12">
      <c r="A427" s="2"/>
      <c r="F427" s="5"/>
    </row>
    <row r="428" spans="1:6" ht="12">
      <c r="A428" s="2"/>
      <c r="F428" s="5"/>
    </row>
    <row r="429" spans="1:6" ht="12">
      <c r="A429" s="2"/>
      <c r="F429" s="5"/>
    </row>
    <row r="430" spans="1:6" ht="12">
      <c r="A430" s="2"/>
      <c r="F430" s="5"/>
    </row>
    <row r="431" spans="1:6" ht="12">
      <c r="A431" s="2"/>
      <c r="F431" s="5"/>
    </row>
    <row r="432" spans="1:6" ht="12">
      <c r="A432" s="2"/>
      <c r="F432" s="5"/>
    </row>
    <row r="433" spans="1:6" ht="12">
      <c r="A433" s="2"/>
      <c r="F433" s="5"/>
    </row>
    <row r="434" spans="1:6" ht="12">
      <c r="A434" s="2"/>
      <c r="F434" s="5"/>
    </row>
    <row r="435" spans="1:6" ht="12">
      <c r="A435" s="2"/>
      <c r="F435" s="5"/>
    </row>
    <row r="436" spans="1:6" ht="12">
      <c r="A436" s="2"/>
      <c r="F436" s="5"/>
    </row>
    <row r="437" spans="1:6" ht="12">
      <c r="A437" s="2"/>
      <c r="F437" s="5"/>
    </row>
    <row r="438" spans="1:6" ht="12">
      <c r="A438" s="2"/>
      <c r="F438" s="5"/>
    </row>
    <row r="439" spans="1:6" ht="12">
      <c r="A439" s="2"/>
      <c r="F439" s="5"/>
    </row>
    <row r="440" spans="1:6" ht="12">
      <c r="A440" s="2"/>
      <c r="F440" s="5"/>
    </row>
    <row r="441" spans="1:6" ht="12">
      <c r="A441" s="2"/>
      <c r="F441" s="5"/>
    </row>
    <row r="442" spans="1:6" ht="12">
      <c r="A442" s="2"/>
      <c r="F442" s="5"/>
    </row>
    <row r="443" spans="1:6" ht="12">
      <c r="A443" s="2"/>
      <c r="F443" s="5"/>
    </row>
    <row r="444" spans="1:6" ht="12">
      <c r="A444" s="2"/>
      <c r="F444" s="5"/>
    </row>
    <row r="445" spans="1:6" ht="12">
      <c r="A445" s="2"/>
      <c r="F445" s="5"/>
    </row>
    <row r="446" spans="1:6" ht="12">
      <c r="A446" s="2"/>
      <c r="F446" s="5"/>
    </row>
    <row r="447" spans="1:6" ht="12">
      <c r="A447" s="2"/>
      <c r="F447" s="5"/>
    </row>
    <row r="448" spans="1:6" ht="12">
      <c r="A448" s="2"/>
      <c r="F448" s="5"/>
    </row>
    <row r="449" spans="1:6" ht="12">
      <c r="A449" s="2"/>
      <c r="F449" s="5"/>
    </row>
    <row r="450" spans="1:6" ht="12">
      <c r="A450" s="2"/>
      <c r="F450" s="5"/>
    </row>
    <row r="451" spans="1:6" ht="12">
      <c r="A451" s="2"/>
      <c r="F451" s="5"/>
    </row>
    <row r="452" spans="1:6" ht="12">
      <c r="A452" s="2"/>
      <c r="F452" s="5"/>
    </row>
    <row r="453" spans="1:6" ht="12">
      <c r="A453" s="2"/>
      <c r="F453" s="5"/>
    </row>
    <row r="454" spans="1:6" ht="12">
      <c r="A454" s="2"/>
      <c r="F454" s="5"/>
    </row>
    <row r="455" spans="1:6" ht="12">
      <c r="A455" s="2"/>
      <c r="F455" s="5"/>
    </row>
    <row r="456" spans="1:6" ht="12">
      <c r="A456" s="2"/>
      <c r="F456" s="5"/>
    </row>
    <row r="457" spans="1:6" ht="12">
      <c r="A457" s="2"/>
      <c r="F457" s="5"/>
    </row>
    <row r="458" spans="1:6" ht="12">
      <c r="A458" s="2"/>
      <c r="F458" s="5"/>
    </row>
    <row r="459" spans="1:6" ht="12">
      <c r="A459" s="2"/>
      <c r="F459" s="5"/>
    </row>
    <row r="460" spans="1:6" ht="12">
      <c r="A460" s="2"/>
      <c r="F460" s="5"/>
    </row>
    <row r="461" spans="1:6" ht="12">
      <c r="A461" s="2"/>
      <c r="F461" s="5"/>
    </row>
    <row r="462" spans="1:6" ht="12">
      <c r="A462" s="2"/>
      <c r="F462" s="5"/>
    </row>
    <row r="463" spans="1:6" ht="12">
      <c r="A463" s="2"/>
      <c r="F463" s="5"/>
    </row>
    <row r="464" spans="1:6" ht="12">
      <c r="A464" s="2"/>
      <c r="F464" s="5"/>
    </row>
    <row r="465" spans="1:6" ht="12">
      <c r="A465" s="2"/>
      <c r="F465" s="5"/>
    </row>
    <row r="466" spans="1:6" ht="12">
      <c r="A466" s="2"/>
      <c r="F466" s="5"/>
    </row>
    <row r="467" spans="1:6" ht="12">
      <c r="A467" s="2"/>
      <c r="F467" s="5"/>
    </row>
    <row r="468" spans="1:6" ht="12">
      <c r="A468" s="2"/>
      <c r="F468" s="5"/>
    </row>
    <row r="469" spans="1:6" ht="12">
      <c r="A469" s="2"/>
      <c r="F469" s="5"/>
    </row>
    <row r="470" spans="1:6" ht="12">
      <c r="A470" s="2"/>
      <c r="F470" s="5"/>
    </row>
    <row r="471" spans="1:6" ht="12">
      <c r="A471" s="2"/>
      <c r="F471" s="5"/>
    </row>
    <row r="472" spans="1:6" ht="12">
      <c r="A472" s="2"/>
      <c r="F472" s="5"/>
    </row>
    <row r="473" spans="1:6" ht="12">
      <c r="A473" s="2"/>
      <c r="F473" s="5"/>
    </row>
    <row r="474" spans="1:6" ht="12">
      <c r="A474" s="2"/>
      <c r="F474" s="5"/>
    </row>
    <row r="475" spans="1:6" ht="12">
      <c r="A475" s="2"/>
      <c r="F475" s="5"/>
    </row>
    <row r="476" spans="1:6" ht="12">
      <c r="A476" s="2"/>
      <c r="F476" s="5"/>
    </row>
    <row r="477" spans="1:6" ht="12">
      <c r="A477" s="2"/>
      <c r="F477" s="5"/>
    </row>
    <row r="478" spans="1:6" ht="12">
      <c r="A478" s="2"/>
      <c r="F478" s="5"/>
    </row>
    <row r="479" spans="1:6" ht="12">
      <c r="A479" s="2"/>
      <c r="F479" s="5"/>
    </row>
    <row r="480" spans="1:6" ht="12">
      <c r="A480" s="2"/>
      <c r="F480" s="5"/>
    </row>
    <row r="481" spans="1:6" ht="12">
      <c r="A481" s="2"/>
      <c r="F481" s="5"/>
    </row>
    <row r="482" spans="1:6" ht="12">
      <c r="A482" s="2"/>
      <c r="F482" s="5"/>
    </row>
    <row r="483" spans="1:6" ht="12">
      <c r="A483" s="2"/>
      <c r="F483" s="5"/>
    </row>
    <row r="484" spans="1:6" ht="12">
      <c r="A484" s="2"/>
      <c r="F484" s="5"/>
    </row>
    <row r="485" spans="1:6" ht="12">
      <c r="A485" s="2"/>
      <c r="F485" s="5"/>
    </row>
    <row r="486" spans="1:6" ht="12">
      <c r="A486" s="2"/>
      <c r="F486" s="5"/>
    </row>
    <row r="487" spans="1:6" ht="12">
      <c r="A487" s="2"/>
      <c r="F487" s="5"/>
    </row>
    <row r="488" spans="1:6" ht="12">
      <c r="A488" s="2"/>
      <c r="F488" s="5"/>
    </row>
    <row r="489" spans="1:6" ht="12">
      <c r="A489" s="2"/>
      <c r="F489" s="5"/>
    </row>
    <row r="490" spans="1:6" ht="12">
      <c r="A490" s="2"/>
      <c r="F490" s="5"/>
    </row>
    <row r="491" spans="1:6" ht="12">
      <c r="A491" s="2"/>
      <c r="F491" s="5"/>
    </row>
    <row r="492" spans="1:6" ht="12">
      <c r="A492" s="2"/>
      <c r="F492" s="5"/>
    </row>
    <row r="493" spans="1:6" ht="12">
      <c r="A493" s="2"/>
      <c r="F493" s="5"/>
    </row>
    <row r="494" spans="1:6" ht="12">
      <c r="A494" s="2"/>
      <c r="F494" s="5"/>
    </row>
    <row r="495" spans="1:6" ht="12">
      <c r="A495" s="2"/>
      <c r="F495" s="5"/>
    </row>
    <row r="496" spans="1:6" ht="12">
      <c r="A496" s="2"/>
      <c r="F496" s="5"/>
    </row>
    <row r="497" spans="1:6" ht="12">
      <c r="A497" s="2"/>
      <c r="F497" s="5"/>
    </row>
    <row r="498" spans="1:6" ht="12">
      <c r="A498" s="2"/>
      <c r="F498" s="5"/>
    </row>
    <row r="499" spans="1:6" ht="12">
      <c r="A499" s="2"/>
      <c r="F499" s="5"/>
    </row>
    <row r="500" spans="1:6" ht="12">
      <c r="A500" s="2"/>
      <c r="F500" s="5"/>
    </row>
    <row r="501" spans="1:6" ht="12">
      <c r="A501" s="2"/>
      <c r="F501" s="5"/>
    </row>
    <row r="502" spans="1:6" ht="12">
      <c r="A502" s="2"/>
      <c r="F502" s="5"/>
    </row>
    <row r="503" spans="1:6" ht="12">
      <c r="A503" s="2"/>
      <c r="F503" s="5"/>
    </row>
    <row r="504" spans="1:6" ht="12">
      <c r="A504" s="2"/>
      <c r="F504" s="5"/>
    </row>
    <row r="505" spans="1:6" ht="12">
      <c r="A505" s="2"/>
      <c r="F505" s="5"/>
    </row>
    <row r="506" spans="1:6" ht="12">
      <c r="A506" s="2"/>
      <c r="F506" s="5"/>
    </row>
    <row r="507" spans="1:6" ht="12">
      <c r="A507" s="2"/>
      <c r="F507" s="5"/>
    </row>
    <row r="508" spans="1:6" ht="12">
      <c r="A508" s="2"/>
      <c r="F508" s="5"/>
    </row>
    <row r="509" spans="1:6" ht="12">
      <c r="A509" s="2"/>
      <c r="F509" s="5"/>
    </row>
    <row r="510" spans="1:6" ht="12">
      <c r="A510" s="2"/>
      <c r="F510" s="5"/>
    </row>
    <row r="511" spans="1:6" ht="12">
      <c r="A511" s="2"/>
      <c r="F511" s="5"/>
    </row>
    <row r="512" spans="1:6" ht="12">
      <c r="A512" s="2"/>
      <c r="F512" s="5"/>
    </row>
    <row r="513" spans="1:6" ht="12">
      <c r="A513" s="2"/>
      <c r="F513" s="5"/>
    </row>
    <row r="514" spans="1:6" ht="12">
      <c r="A514" s="2"/>
      <c r="F514" s="5"/>
    </row>
    <row r="515" spans="1:6" ht="12">
      <c r="A515" s="2"/>
      <c r="F515" s="5"/>
    </row>
    <row r="516" spans="1:6" ht="12">
      <c r="A516" s="2"/>
      <c r="F516" s="5"/>
    </row>
    <row r="517" spans="1:6" ht="12">
      <c r="A517" s="2"/>
      <c r="F517" s="5"/>
    </row>
    <row r="518" spans="1:6" ht="12">
      <c r="A518" s="2"/>
      <c r="F518" s="5"/>
    </row>
    <row r="519" spans="1:6" ht="12">
      <c r="A519" s="2"/>
      <c r="F519" s="5"/>
    </row>
    <row r="520" spans="1:6" ht="12">
      <c r="A520" s="2"/>
      <c r="F520" s="5"/>
    </row>
    <row r="521" spans="1:6" ht="12">
      <c r="A521" s="2"/>
      <c r="F521" s="5"/>
    </row>
    <row r="522" spans="1:6" ht="12">
      <c r="A522" s="2"/>
      <c r="F522" s="5"/>
    </row>
    <row r="523" spans="1:6" ht="12">
      <c r="A523" s="2"/>
      <c r="F523" s="5"/>
    </row>
    <row r="524" spans="1:6" ht="12">
      <c r="A524" s="2"/>
      <c r="F524" s="5"/>
    </row>
    <row r="525" spans="1:6" ht="12">
      <c r="A525" s="2"/>
      <c r="F525" s="5"/>
    </row>
    <row r="526" spans="1:6" ht="12">
      <c r="A526" s="2"/>
      <c r="F526" s="5"/>
    </row>
    <row r="527" spans="1:6" ht="12">
      <c r="A527" s="2"/>
      <c r="F527" s="5"/>
    </row>
    <row r="528" spans="1:6" ht="12">
      <c r="A528" s="2"/>
      <c r="F528" s="5"/>
    </row>
    <row r="529" spans="1:6" ht="12">
      <c r="A529" s="2"/>
      <c r="F529" s="5"/>
    </row>
    <row r="530" spans="1:6" ht="12">
      <c r="A530" s="2"/>
      <c r="F530" s="5"/>
    </row>
    <row r="531" spans="1:6" ht="12">
      <c r="A531" s="2"/>
      <c r="F531" s="5"/>
    </row>
    <row r="532" spans="1:6" ht="12">
      <c r="A532" s="2"/>
      <c r="F532" s="5"/>
    </row>
    <row r="533" spans="1:6" ht="12">
      <c r="A533" s="2"/>
      <c r="F533" s="5"/>
    </row>
    <row r="534" spans="1:6" ht="12">
      <c r="A534" s="2"/>
      <c r="F534" s="5"/>
    </row>
    <row r="535" spans="1:6" ht="12">
      <c r="A535" s="2"/>
      <c r="F535" s="5"/>
    </row>
    <row r="536" spans="1:6" ht="12">
      <c r="A536" s="2"/>
      <c r="F536" s="5"/>
    </row>
    <row r="537" spans="1:6" ht="12">
      <c r="A537" s="2"/>
      <c r="F537" s="5"/>
    </row>
    <row r="538" spans="1:6" ht="12">
      <c r="A538" s="2"/>
      <c r="F538" s="5"/>
    </row>
    <row r="539" spans="1:6" ht="12">
      <c r="A539" s="2"/>
      <c r="F539" s="5"/>
    </row>
    <row r="540" spans="1:6" ht="12">
      <c r="A540" s="2"/>
      <c r="F540" s="5"/>
    </row>
    <row r="541" spans="1:6" ht="12">
      <c r="A541" s="2"/>
      <c r="F541" s="5"/>
    </row>
    <row r="542" spans="1:6" ht="12">
      <c r="A542" s="2"/>
      <c r="F542" s="5"/>
    </row>
    <row r="543" spans="1:6" ht="12">
      <c r="A543" s="2"/>
      <c r="F543" s="5"/>
    </row>
    <row r="544" spans="1:6" ht="12">
      <c r="A544" s="2"/>
      <c r="F544" s="5"/>
    </row>
    <row r="545" spans="1:6" ht="12">
      <c r="A545" s="2"/>
      <c r="F545" s="5"/>
    </row>
    <row r="546" spans="1:6" ht="12">
      <c r="A546" s="2"/>
      <c r="F546" s="5"/>
    </row>
    <row r="547" spans="1:6" ht="12">
      <c r="A547" s="2"/>
      <c r="F547" s="5"/>
    </row>
    <row r="548" spans="1:6" ht="12">
      <c r="A548" s="2"/>
      <c r="F548" s="5"/>
    </row>
    <row r="549" spans="1:6" ht="12">
      <c r="A549" s="2"/>
      <c r="F549" s="5"/>
    </row>
    <row r="550" spans="1:6" ht="12">
      <c r="A550" s="2"/>
      <c r="F550" s="5"/>
    </row>
    <row r="551" spans="1:6" ht="12">
      <c r="A551" s="2"/>
      <c r="F551" s="5"/>
    </row>
    <row r="552" spans="1:6" ht="12">
      <c r="A552" s="2"/>
      <c r="F552" s="5"/>
    </row>
    <row r="553" spans="1:6" ht="12">
      <c r="A553" s="2"/>
      <c r="F553" s="5"/>
    </row>
    <row r="554" spans="1:6" ht="12">
      <c r="A554" s="2"/>
      <c r="F554" s="5"/>
    </row>
    <row r="555" spans="1:6" ht="12">
      <c r="A555" s="2"/>
      <c r="F555" s="5"/>
    </row>
    <row r="556" spans="1:6" ht="12">
      <c r="A556" s="2"/>
      <c r="F556" s="5"/>
    </row>
    <row r="557" spans="1:6" ht="12">
      <c r="A557" s="2"/>
      <c r="F557" s="5"/>
    </row>
    <row r="558" spans="1:6" ht="12">
      <c r="A558" s="2"/>
      <c r="F558" s="5"/>
    </row>
    <row r="559" spans="1:6" ht="12">
      <c r="A559" s="2"/>
      <c r="F559" s="5"/>
    </row>
    <row r="560" spans="1:6" ht="12">
      <c r="A560" s="2"/>
      <c r="F560" s="5"/>
    </row>
    <row r="561" spans="1:6" ht="12">
      <c r="A561" s="2"/>
      <c r="F561" s="5"/>
    </row>
    <row r="562" spans="1:6" ht="12">
      <c r="A562" s="2"/>
      <c r="F562" s="5"/>
    </row>
    <row r="563" spans="1:6" ht="12">
      <c r="A563" s="2"/>
      <c r="F563" s="5"/>
    </row>
    <row r="564" spans="1:6" ht="12">
      <c r="A564" s="2"/>
      <c r="F564" s="5"/>
    </row>
    <row r="565" spans="1:6" ht="12">
      <c r="A565" s="2"/>
      <c r="F565" s="5"/>
    </row>
    <row r="566" spans="1:6" ht="12">
      <c r="A566" s="2"/>
      <c r="F566" s="5"/>
    </row>
    <row r="567" spans="1:6" ht="12">
      <c r="A567" s="2"/>
      <c r="F567" s="5"/>
    </row>
    <row r="568" spans="1:6" ht="12">
      <c r="A568" s="2"/>
      <c r="F568" s="5"/>
    </row>
    <row r="569" spans="1:6" ht="12">
      <c r="A569" s="2"/>
      <c r="F569" s="5"/>
    </row>
    <row r="570" spans="1:6" ht="12">
      <c r="A570" s="2"/>
      <c r="F570" s="5"/>
    </row>
    <row r="571" spans="1:6" ht="12">
      <c r="A571" s="2"/>
      <c r="F571" s="5"/>
    </row>
    <row r="572" spans="1:6" ht="12">
      <c r="A572" s="2"/>
      <c r="F572" s="5"/>
    </row>
    <row r="573" spans="1:6" ht="12">
      <c r="A573" s="2"/>
      <c r="F573" s="5"/>
    </row>
    <row r="574" spans="1:6" ht="12">
      <c r="A574" s="2"/>
      <c r="F574" s="5"/>
    </row>
    <row r="575" spans="1:6" ht="12">
      <c r="A575" s="2"/>
      <c r="F575" s="5"/>
    </row>
    <row r="576" spans="1:6" ht="12">
      <c r="A576" s="2"/>
      <c r="F576" s="5"/>
    </row>
    <row r="577" spans="1:6" ht="12">
      <c r="A577" s="2"/>
      <c r="F577" s="5"/>
    </row>
    <row r="578" spans="1:6" ht="12">
      <c r="A578" s="2"/>
      <c r="F578" s="5"/>
    </row>
    <row r="579" spans="1:6" ht="12">
      <c r="A579" s="2"/>
      <c r="F579" s="5"/>
    </row>
    <row r="580" spans="1:6" ht="12">
      <c r="A580" s="2"/>
      <c r="F580" s="5"/>
    </row>
    <row r="581" spans="1:6" ht="12">
      <c r="A581" s="2"/>
      <c r="F581" s="5"/>
    </row>
    <row r="582" spans="1:6" ht="12">
      <c r="A582" s="2"/>
      <c r="F582" s="5"/>
    </row>
    <row r="583" spans="1:6" ht="12">
      <c r="A583" s="2"/>
      <c r="F583" s="5"/>
    </row>
    <row r="584" spans="1:6" ht="12">
      <c r="A584" s="2"/>
      <c r="F584" s="5"/>
    </row>
    <row r="585" spans="1:6" ht="12">
      <c r="A585" s="2"/>
      <c r="F585" s="5"/>
    </row>
    <row r="586" spans="1:6" ht="12">
      <c r="A586" s="2"/>
      <c r="F586" s="5"/>
    </row>
    <row r="587" spans="1:6" ht="12">
      <c r="A587" s="2"/>
      <c r="F587" s="5"/>
    </row>
    <row r="588" spans="1:6" ht="12">
      <c r="A588" s="2"/>
      <c r="F588" s="5"/>
    </row>
    <row r="589" spans="1:6" ht="12">
      <c r="A589" s="2"/>
      <c r="F589" s="5"/>
    </row>
    <row r="590" spans="1:6" ht="12">
      <c r="A590" s="2"/>
      <c r="F590" s="5"/>
    </row>
    <row r="591" spans="1:6" ht="12">
      <c r="A591" s="2"/>
      <c r="F591" s="5"/>
    </row>
    <row r="592" spans="1:6" ht="12">
      <c r="A592" s="2"/>
      <c r="F592" s="5"/>
    </row>
    <row r="593" spans="1:6" ht="12">
      <c r="A593" s="2"/>
      <c r="F593" s="5"/>
    </row>
    <row r="594" spans="1:6" ht="12">
      <c r="A594" s="2"/>
      <c r="F594" s="5"/>
    </row>
    <row r="595" spans="1:6" ht="12">
      <c r="A595" s="2"/>
      <c r="F595" s="5"/>
    </row>
    <row r="596" spans="1:6" ht="12">
      <c r="A596" s="2"/>
      <c r="F596" s="5"/>
    </row>
    <row r="597" spans="1:6" ht="12">
      <c r="A597" s="2"/>
      <c r="F597" s="5"/>
    </row>
    <row r="598" spans="1:6" ht="12">
      <c r="A598" s="2"/>
      <c r="F598" s="5"/>
    </row>
    <row r="599" spans="1:6" ht="12">
      <c r="A599" s="2"/>
      <c r="F599" s="5"/>
    </row>
    <row r="600" spans="1:6" ht="12">
      <c r="A600" s="2"/>
      <c r="F600" s="5"/>
    </row>
    <row r="601" spans="1:6" ht="12">
      <c r="A601" s="2"/>
      <c r="F601" s="5"/>
    </row>
    <row r="602" spans="1:6" ht="12">
      <c r="A602" s="2"/>
      <c r="F602" s="5"/>
    </row>
    <row r="603" spans="1:6" ht="12">
      <c r="A603" s="2"/>
      <c r="F603" s="5"/>
    </row>
    <row r="604" spans="1:6" ht="12">
      <c r="A604" s="2"/>
      <c r="F604" s="5"/>
    </row>
    <row r="605" spans="1:6" ht="12">
      <c r="A605" s="2"/>
      <c r="F605" s="5"/>
    </row>
    <row r="606" spans="1:6" ht="12">
      <c r="A606" s="2"/>
      <c r="F606" s="5"/>
    </row>
    <row r="607" spans="1:6" ht="12">
      <c r="A607" s="2"/>
      <c r="F607" s="5"/>
    </row>
    <row r="608" spans="1:6" ht="12">
      <c r="A608" s="2"/>
      <c r="F608" s="5"/>
    </row>
    <row r="609" spans="1:6" ht="12">
      <c r="A609" s="2"/>
      <c r="F609" s="5"/>
    </row>
    <row r="610" spans="1:6" ht="12">
      <c r="A610" s="2"/>
      <c r="F610" s="5"/>
    </row>
    <row r="611" spans="1:6" ht="12">
      <c r="A611" s="2"/>
      <c r="F611" s="5"/>
    </row>
    <row r="612" spans="1:6" ht="12">
      <c r="A612" s="2"/>
      <c r="F612" s="5"/>
    </row>
    <row r="613" spans="1:6" ht="12">
      <c r="A613" s="2"/>
      <c r="F613" s="5"/>
    </row>
    <row r="614" spans="1:6" ht="12">
      <c r="A614" s="2"/>
      <c r="F614" s="5"/>
    </row>
    <row r="615" spans="1:6" ht="12">
      <c r="A615" s="2"/>
      <c r="F615" s="5"/>
    </row>
    <row r="616" spans="1:6" ht="12">
      <c r="A616" s="2"/>
      <c r="F616" s="5"/>
    </row>
    <row r="617" spans="1:6" ht="12">
      <c r="A617" s="2"/>
      <c r="F617" s="5"/>
    </row>
    <row r="618" spans="1:6" ht="12">
      <c r="A618" s="2"/>
      <c r="F618" s="5"/>
    </row>
    <row r="619" spans="1:6" ht="12">
      <c r="A619" s="2"/>
      <c r="F619" s="5"/>
    </row>
    <row r="620" spans="1:6" ht="12">
      <c r="A620" s="2"/>
      <c r="F620" s="5"/>
    </row>
    <row r="621" spans="1:6" ht="12">
      <c r="A621" s="2"/>
      <c r="F621" s="5"/>
    </row>
    <row r="622" spans="1:6" ht="12">
      <c r="A622" s="2"/>
      <c r="F622" s="5"/>
    </row>
    <row r="623" spans="1:6" ht="12">
      <c r="A623" s="2"/>
      <c r="F623" s="5"/>
    </row>
    <row r="624" spans="1:6" ht="12">
      <c r="A624" s="2"/>
      <c r="F624" s="5"/>
    </row>
    <row r="625" spans="1:6" ht="12">
      <c r="A625" s="2"/>
      <c r="F625" s="5"/>
    </row>
    <row r="626" spans="1:6" ht="12">
      <c r="A626" s="2"/>
      <c r="F626" s="5"/>
    </row>
    <row r="627" spans="1:6" ht="12">
      <c r="A627" s="2"/>
      <c r="F627" s="5"/>
    </row>
    <row r="628" spans="1:6" ht="12">
      <c r="A628" s="2"/>
      <c r="F628" s="5"/>
    </row>
    <row r="629" spans="1:6" ht="12">
      <c r="A629" s="2"/>
      <c r="F629" s="5"/>
    </row>
    <row r="630" spans="1:6" ht="12">
      <c r="A630" s="2"/>
      <c r="F630" s="5"/>
    </row>
    <row r="631" spans="1:6" ht="12">
      <c r="A631" s="2"/>
      <c r="F631" s="5"/>
    </row>
    <row r="632" spans="1:6" ht="12">
      <c r="A632" s="2"/>
      <c r="F632" s="5"/>
    </row>
    <row r="633" spans="1:6" ht="12">
      <c r="A633" s="2"/>
      <c r="F633" s="5"/>
    </row>
    <row r="634" spans="1:6" ht="12">
      <c r="A634" s="2"/>
      <c r="F634" s="5"/>
    </row>
    <row r="635" spans="1:6" ht="12">
      <c r="A635" s="2"/>
      <c r="F635" s="5"/>
    </row>
    <row r="636" spans="1:6" ht="12">
      <c r="A636" s="2"/>
      <c r="F636" s="5"/>
    </row>
    <row r="637" spans="1:6" ht="12">
      <c r="A637" s="2"/>
      <c r="F637" s="5"/>
    </row>
    <row r="638" spans="1:6" ht="12">
      <c r="A638" s="2"/>
      <c r="F638" s="5"/>
    </row>
    <row r="639" spans="1:6" ht="12">
      <c r="A639" s="2"/>
      <c r="F639" s="5"/>
    </row>
    <row r="640" spans="1:6" ht="12">
      <c r="A640" s="2"/>
      <c r="F640" s="5"/>
    </row>
    <row r="641" spans="1:6" ht="12">
      <c r="A641" s="2"/>
      <c r="F641" s="5"/>
    </row>
    <row r="642" spans="1:6" ht="12">
      <c r="A642" s="2"/>
      <c r="F642" s="5"/>
    </row>
    <row r="643" spans="1:6" ht="12">
      <c r="A643" s="2"/>
      <c r="F643" s="5"/>
    </row>
    <row r="644" spans="1:6" ht="12">
      <c r="A644" s="2"/>
      <c r="F644" s="5"/>
    </row>
    <row r="645" spans="1:6" ht="12">
      <c r="A645" s="2"/>
      <c r="F645" s="5"/>
    </row>
    <row r="646" spans="1:6" ht="12">
      <c r="A646" s="2"/>
      <c r="F646" s="5"/>
    </row>
    <row r="647" spans="1:6" ht="12">
      <c r="A647" s="2"/>
      <c r="F647" s="5"/>
    </row>
    <row r="648" spans="1:6" ht="12">
      <c r="A648" s="2"/>
      <c r="F648" s="5"/>
    </row>
    <row r="649" spans="1:6" ht="12">
      <c r="A649" s="2"/>
      <c r="F649" s="5"/>
    </row>
    <row r="650" spans="1:6" ht="12">
      <c r="A650" s="2"/>
      <c r="F650" s="5"/>
    </row>
    <row r="651" spans="1:6" ht="12">
      <c r="A651" s="2"/>
      <c r="F651" s="5"/>
    </row>
    <row r="652" spans="1:6" ht="12">
      <c r="A652" s="2"/>
      <c r="F652" s="5"/>
    </row>
    <row r="653" spans="1:6" ht="12">
      <c r="A653" s="2"/>
      <c r="F653" s="5"/>
    </row>
    <row r="654" spans="1:6" ht="12">
      <c r="A654" s="2"/>
      <c r="F654" s="5"/>
    </row>
    <row r="655" spans="1:6" ht="12">
      <c r="A655" s="2"/>
      <c r="F655" s="5"/>
    </row>
    <row r="656" spans="1:6" ht="12">
      <c r="A656" s="2"/>
      <c r="F656" s="5"/>
    </row>
    <row r="657" spans="1:6" ht="12">
      <c r="A657" s="2"/>
      <c r="F657" s="5"/>
    </row>
    <row r="658" spans="1:6" ht="12">
      <c r="A658" s="2"/>
      <c r="F658" s="5"/>
    </row>
    <row r="659" spans="1:6" ht="12">
      <c r="A659" s="2"/>
      <c r="F659" s="5"/>
    </row>
    <row r="660" spans="1:6" ht="12">
      <c r="A660" s="2"/>
      <c r="F660" s="5"/>
    </row>
    <row r="661" spans="1:6" ht="12">
      <c r="A661" s="2"/>
      <c r="F661" s="5"/>
    </row>
    <row r="662" spans="1:6" ht="12">
      <c r="A662" s="2"/>
      <c r="F662" s="5"/>
    </row>
    <row r="663" spans="1:6" ht="12">
      <c r="A663" s="2"/>
      <c r="F663" s="5"/>
    </row>
    <row r="664" spans="1:6" ht="12">
      <c r="A664" s="2"/>
      <c r="F664" s="5"/>
    </row>
    <row r="665" spans="1:6" ht="12">
      <c r="A665" s="2"/>
      <c r="F665" s="5"/>
    </row>
    <row r="666" spans="1:6" ht="12">
      <c r="A666" s="2"/>
      <c r="F666" s="5"/>
    </row>
    <row r="667" spans="1:6" ht="12">
      <c r="A667" s="2"/>
      <c r="F667" s="5"/>
    </row>
    <row r="668" spans="1:6" ht="12">
      <c r="A668" s="2"/>
      <c r="F668" s="5"/>
    </row>
    <row r="669" spans="1:6" ht="12">
      <c r="A669" s="2"/>
      <c r="F669" s="5"/>
    </row>
    <row r="670" spans="1:6" ht="12">
      <c r="A670" s="2"/>
      <c r="F670" s="5"/>
    </row>
    <row r="671" spans="1:6" ht="12">
      <c r="A671" s="2"/>
      <c r="F671" s="5"/>
    </row>
    <row r="672" spans="1:6" ht="12">
      <c r="A672" s="2"/>
      <c r="F672" s="5"/>
    </row>
    <row r="673" spans="1:6" ht="12">
      <c r="A673" s="2"/>
      <c r="F673" s="5"/>
    </row>
    <row r="674" spans="1:6" ht="12">
      <c r="A674" s="2"/>
      <c r="F674" s="5"/>
    </row>
    <row r="675" spans="1:6" ht="12">
      <c r="A675" s="2"/>
      <c r="F675" s="5"/>
    </row>
    <row r="676" spans="1:6" ht="12">
      <c r="A676" s="2"/>
      <c r="F676" s="5"/>
    </row>
    <row r="677" spans="1:6" ht="12">
      <c r="A677" s="2"/>
      <c r="F677" s="5"/>
    </row>
    <row r="678" spans="1:6" ht="12">
      <c r="A678" s="2"/>
      <c r="F678" s="5"/>
    </row>
    <row r="679" spans="1:6" ht="12">
      <c r="A679" s="2"/>
      <c r="F679" s="5"/>
    </row>
    <row r="680" spans="1:6" ht="12">
      <c r="A680" s="2"/>
      <c r="F680" s="5"/>
    </row>
    <row r="681" spans="1:6" ht="12">
      <c r="A681" s="2"/>
      <c r="F681" s="5"/>
    </row>
    <row r="682" spans="1:6" ht="12">
      <c r="A682" s="2"/>
      <c r="F682" s="5"/>
    </row>
    <row r="683" spans="1:6" ht="12">
      <c r="A683" s="2"/>
      <c r="F683" s="5"/>
    </row>
    <row r="684" spans="1:6" ht="12">
      <c r="A684" s="2"/>
      <c r="F684" s="5"/>
    </row>
    <row r="685" spans="1:6" ht="12">
      <c r="A685" s="2"/>
      <c r="F685" s="5"/>
    </row>
    <row r="686" spans="1:6" ht="12">
      <c r="A686" s="2"/>
      <c r="F686" s="5"/>
    </row>
    <row r="687" spans="1:6" ht="12">
      <c r="A687" s="2"/>
      <c r="F687" s="5"/>
    </row>
    <row r="688" spans="1:6" ht="12">
      <c r="A688" s="2"/>
      <c r="F688" s="5"/>
    </row>
    <row r="689" spans="1:6" ht="12">
      <c r="A689" s="2"/>
      <c r="F689" s="5"/>
    </row>
    <row r="690" spans="1:6" ht="12">
      <c r="A690" s="2"/>
      <c r="F690" s="5"/>
    </row>
    <row r="691" spans="1:6" ht="12">
      <c r="A691" s="2"/>
      <c r="F691" s="5"/>
    </row>
    <row r="692" spans="1:6" ht="12">
      <c r="A692" s="2"/>
      <c r="F692" s="5"/>
    </row>
    <row r="693" spans="1:6" ht="12">
      <c r="A693" s="2"/>
      <c r="F693" s="5"/>
    </row>
    <row r="694" spans="1:6" ht="12">
      <c r="A694" s="2"/>
      <c r="F694" s="5"/>
    </row>
    <row r="695" spans="1:6" ht="12">
      <c r="A695" s="2"/>
      <c r="F695" s="5"/>
    </row>
    <row r="696" spans="1:6" ht="12">
      <c r="A696" s="2"/>
      <c r="F696" s="5"/>
    </row>
    <row r="697" spans="1:6" ht="12">
      <c r="A697" s="2"/>
      <c r="F697" s="5"/>
    </row>
    <row r="698" spans="1:6" ht="12">
      <c r="A698" s="2"/>
      <c r="F698" s="5"/>
    </row>
    <row r="699" spans="1:6" ht="12">
      <c r="A699" s="2"/>
      <c r="F699" s="5"/>
    </row>
    <row r="700" spans="1:6" ht="12">
      <c r="A700" s="2"/>
      <c r="F700" s="5"/>
    </row>
    <row r="701" spans="1:6" ht="12">
      <c r="A701" s="2"/>
      <c r="F701" s="5"/>
    </row>
    <row r="702" spans="1:6" ht="12">
      <c r="A702" s="2"/>
      <c r="F702" s="5"/>
    </row>
    <row r="703" spans="1:6" ht="12">
      <c r="A703" s="2"/>
      <c r="F703" s="5"/>
    </row>
    <row r="704" spans="1:6" ht="12">
      <c r="A704" s="2"/>
      <c r="F704" s="5"/>
    </row>
    <row r="705" spans="1:6" ht="12">
      <c r="A705" s="2"/>
      <c r="F705" s="5"/>
    </row>
    <row r="706" spans="1:6" ht="12">
      <c r="A706" s="2"/>
      <c r="F706" s="5"/>
    </row>
    <row r="707" spans="1:6" ht="12">
      <c r="A707" s="2"/>
      <c r="F707" s="5"/>
    </row>
    <row r="708" spans="1:6" ht="12">
      <c r="A708" s="2"/>
      <c r="F708" s="5"/>
    </row>
    <row r="709" spans="1:6" ht="12">
      <c r="A709" s="2"/>
      <c r="F709" s="5"/>
    </row>
    <row r="710" spans="1:6" ht="12">
      <c r="A710" s="2"/>
      <c r="F710" s="5"/>
    </row>
    <row r="711" spans="1:6" ht="12">
      <c r="A711" s="2"/>
      <c r="F711" s="5"/>
    </row>
    <row r="712" spans="1:6" ht="12">
      <c r="A712" s="2"/>
      <c r="F712" s="5"/>
    </row>
    <row r="713" spans="1:6" ht="12">
      <c r="A713" s="2"/>
      <c r="F713" s="5"/>
    </row>
    <row r="714" spans="1:6" ht="12">
      <c r="A714" s="2"/>
      <c r="F714" s="5"/>
    </row>
    <row r="715" spans="1:6" ht="12">
      <c r="A715" s="2"/>
      <c r="F715" s="5"/>
    </row>
    <row r="716" spans="1:6" ht="12">
      <c r="A716" s="2"/>
      <c r="F716" s="5"/>
    </row>
    <row r="717" spans="1:6" ht="12">
      <c r="A717" s="2"/>
      <c r="F717" s="5"/>
    </row>
    <row r="718" spans="1:6" ht="12">
      <c r="A718" s="2"/>
      <c r="F718" s="5"/>
    </row>
    <row r="719" spans="1:6" ht="12">
      <c r="A719" s="2"/>
      <c r="F719" s="5"/>
    </row>
    <row r="720" spans="1:6" ht="12">
      <c r="A720" s="2"/>
      <c r="F720" s="5"/>
    </row>
    <row r="721" spans="1:6" ht="12">
      <c r="A721" s="2"/>
      <c r="F721" s="5"/>
    </row>
    <row r="722" spans="1:6" ht="12">
      <c r="A722" s="2"/>
      <c r="F722" s="5"/>
    </row>
    <row r="723" spans="1:6" ht="12">
      <c r="A723" s="2"/>
      <c r="F723" s="5"/>
    </row>
    <row r="724" spans="1:6" ht="12">
      <c r="A724" s="2"/>
      <c r="F724" s="5"/>
    </row>
    <row r="725" spans="1:6" ht="12">
      <c r="A725" s="2"/>
      <c r="F725" s="5"/>
    </row>
    <row r="726" spans="1:6" ht="12">
      <c r="A726" s="2"/>
      <c r="F726" s="5"/>
    </row>
    <row r="727" spans="1:6" ht="12">
      <c r="A727" s="2"/>
      <c r="F727" s="5"/>
    </row>
    <row r="728" spans="1:6" ht="12">
      <c r="A728" s="2"/>
      <c r="F728" s="5"/>
    </row>
    <row r="729" spans="1:6" ht="12">
      <c r="A729" s="2"/>
      <c r="F729" s="5"/>
    </row>
    <row r="730" spans="1:6" ht="12">
      <c r="A730" s="2"/>
      <c r="F730" s="5"/>
    </row>
    <row r="731" spans="1:6" ht="12">
      <c r="A731" s="2"/>
      <c r="F731" s="5"/>
    </row>
    <row r="732" spans="1:6" ht="12">
      <c r="A732" s="2"/>
      <c r="F732" s="5"/>
    </row>
    <row r="733" spans="1:6" ht="12">
      <c r="A733" s="2"/>
      <c r="F733" s="5"/>
    </row>
    <row r="734" spans="1:6" ht="12">
      <c r="A734" s="2"/>
      <c r="F734" s="5"/>
    </row>
    <row r="735" spans="1:6" ht="12">
      <c r="A735" s="2"/>
      <c r="F735" s="5"/>
    </row>
    <row r="736" spans="1:6" ht="12">
      <c r="A736" s="2"/>
      <c r="F736" s="5"/>
    </row>
    <row r="737" spans="1:6" ht="12">
      <c r="A737" s="2"/>
      <c r="F737" s="5"/>
    </row>
    <row r="738" spans="1:6" ht="12">
      <c r="A738" s="2"/>
      <c r="F738" s="5"/>
    </row>
    <row r="739" spans="1:6" ht="12">
      <c r="A739" s="2"/>
      <c r="F739" s="5"/>
    </row>
    <row r="740" spans="1:6" ht="12">
      <c r="A740" s="2"/>
      <c r="F740" s="5"/>
    </row>
    <row r="741" spans="1:6" ht="12">
      <c r="A741" s="2"/>
      <c r="F741" s="5"/>
    </row>
    <row r="742" spans="1:6" ht="12">
      <c r="A742" s="2"/>
      <c r="F742" s="5"/>
    </row>
    <row r="743" spans="1:6" ht="12">
      <c r="A743" s="2"/>
      <c r="F743" s="5"/>
    </row>
    <row r="744" spans="1:6" ht="12">
      <c r="A744" s="2"/>
      <c r="F744" s="5"/>
    </row>
    <row r="745" spans="1:6" ht="12">
      <c r="A745" s="2"/>
      <c r="F745" s="5"/>
    </row>
    <row r="746" spans="1:6" ht="12">
      <c r="A746" s="2"/>
      <c r="F746" s="5"/>
    </row>
    <row r="747" spans="1:6" ht="12">
      <c r="A747" s="2"/>
      <c r="F747" s="5"/>
    </row>
    <row r="748" spans="1:6" ht="12">
      <c r="A748" s="2"/>
      <c r="F748" s="5"/>
    </row>
    <row r="749" spans="1:6" ht="12">
      <c r="A749" s="2"/>
      <c r="F749" s="5"/>
    </row>
    <row r="750" spans="1:6" ht="12">
      <c r="A750" s="2"/>
      <c r="F750" s="5"/>
    </row>
    <row r="751" spans="1:6" ht="12">
      <c r="A751" s="2"/>
      <c r="F751" s="5"/>
    </row>
    <row r="752" spans="1:6" ht="12">
      <c r="A752" s="2"/>
      <c r="F752" s="5"/>
    </row>
    <row r="753" spans="1:6" ht="12">
      <c r="A753" s="2"/>
      <c r="F753" s="5"/>
    </row>
    <row r="754" spans="1:6" ht="12">
      <c r="A754" s="2"/>
      <c r="F754" s="5"/>
    </row>
    <row r="755" spans="1:6" ht="12">
      <c r="A755" s="2"/>
      <c r="F755" s="5"/>
    </row>
    <row r="756" spans="1:6" ht="12">
      <c r="A756" s="2"/>
      <c r="F756" s="5"/>
    </row>
    <row r="757" spans="1:6" ht="12">
      <c r="A757" s="2"/>
      <c r="F757" s="5"/>
    </row>
    <row r="758" spans="1:6" ht="12">
      <c r="A758" s="2"/>
      <c r="F758" s="5"/>
    </row>
    <row r="759" spans="1:6" ht="12">
      <c r="A759" s="2"/>
      <c r="F759" s="5"/>
    </row>
    <row r="760" spans="1:6" ht="12">
      <c r="A760" s="2"/>
      <c r="F760" s="5"/>
    </row>
    <row r="761" spans="1:6" ht="12">
      <c r="A761" s="2"/>
      <c r="F761" s="5"/>
    </row>
    <row r="762" spans="1:6" ht="12">
      <c r="A762" s="2"/>
      <c r="F762" s="5"/>
    </row>
    <row r="763" spans="1:6" ht="12">
      <c r="A763" s="2"/>
      <c r="F763" s="5"/>
    </row>
    <row r="764" spans="1:6" ht="12">
      <c r="A764" s="2"/>
      <c r="F764" s="5"/>
    </row>
    <row r="765" spans="1:6" ht="12">
      <c r="A765" s="2"/>
      <c r="F765" s="5"/>
    </row>
    <row r="766" spans="1:6" ht="12">
      <c r="A766" s="2"/>
      <c r="F766" s="5"/>
    </row>
    <row r="767" spans="1:6" ht="12">
      <c r="A767" s="2"/>
      <c r="F767" s="5"/>
    </row>
    <row r="768" spans="1:6" ht="12">
      <c r="A768" s="2"/>
      <c r="F768" s="5"/>
    </row>
    <row r="769" spans="1:6" ht="12">
      <c r="A769" s="2"/>
      <c r="F769" s="5"/>
    </row>
    <row r="770" spans="1:6" ht="12">
      <c r="A770" s="2"/>
      <c r="F770" s="5"/>
    </row>
    <row r="771" spans="1:6" ht="12">
      <c r="A771" s="2"/>
      <c r="F771" s="5"/>
    </row>
    <row r="772" spans="1:6" ht="12">
      <c r="A772" s="2"/>
      <c r="F772" s="5"/>
    </row>
    <row r="773" spans="1:6" ht="12">
      <c r="A773" s="2"/>
      <c r="F773" s="5"/>
    </row>
    <row r="774" spans="1:6" ht="12">
      <c r="A774" s="2"/>
      <c r="F774" s="5"/>
    </row>
    <row r="775" spans="1:6" ht="12">
      <c r="A775" s="2"/>
      <c r="F775" s="5"/>
    </row>
    <row r="776" spans="1:6" ht="12">
      <c r="A776" s="2"/>
      <c r="F776" s="5"/>
    </row>
    <row r="777" spans="1:6" ht="12">
      <c r="A777" s="2"/>
      <c r="F777" s="5"/>
    </row>
    <row r="778" spans="1:6" ht="12">
      <c r="A778" s="2"/>
      <c r="F778" s="5"/>
    </row>
    <row r="779" spans="1:6" ht="12">
      <c r="A779" s="2"/>
      <c r="F779" s="5"/>
    </row>
    <row r="780" spans="1:6" ht="12">
      <c r="A780" s="2"/>
      <c r="F780" s="5"/>
    </row>
    <row r="781" spans="1:6" ht="12">
      <c r="A781" s="2"/>
      <c r="F781" s="5"/>
    </row>
    <row r="782" spans="1:6" ht="12">
      <c r="A782" s="2"/>
      <c r="F782" s="5"/>
    </row>
    <row r="783" spans="1:6" ht="12">
      <c r="A783" s="2"/>
      <c r="F783" s="5"/>
    </row>
    <row r="784" spans="1:6" ht="12">
      <c r="A784" s="2"/>
      <c r="F784" s="5"/>
    </row>
    <row r="785" spans="1:6" ht="12">
      <c r="A785" s="2"/>
      <c r="F785" s="5"/>
    </row>
    <row r="786" spans="1:6" ht="12">
      <c r="A786" s="2"/>
      <c r="F786" s="5"/>
    </row>
    <row r="787" spans="1:6" ht="12">
      <c r="A787" s="2"/>
      <c r="F787" s="5"/>
    </row>
    <row r="788" spans="1:6" ht="12">
      <c r="A788" s="2"/>
      <c r="F788" s="5"/>
    </row>
    <row r="789" spans="1:6" ht="12">
      <c r="A789" s="2"/>
      <c r="F789" s="5"/>
    </row>
    <row r="790" spans="1:6" ht="12">
      <c r="A790" s="2"/>
      <c r="F790" s="5"/>
    </row>
    <row r="791" spans="1:6" ht="12">
      <c r="A791" s="2"/>
      <c r="F791" s="5"/>
    </row>
    <row r="792" spans="1:6" ht="12">
      <c r="A792" s="2"/>
      <c r="F792" s="5"/>
    </row>
    <row r="793" spans="1:6" ht="12">
      <c r="A793" s="2"/>
      <c r="F793" s="5"/>
    </row>
    <row r="794" spans="1:6" ht="12">
      <c r="A794" s="2"/>
      <c r="F794" s="5"/>
    </row>
    <row r="795" spans="1:6" ht="12">
      <c r="A795" s="2"/>
      <c r="F795" s="5"/>
    </row>
    <row r="796" spans="1:6" ht="12">
      <c r="A796" s="2"/>
      <c r="F796" s="5"/>
    </row>
    <row r="797" spans="1:6" ht="12">
      <c r="A797" s="2"/>
      <c r="F797" s="5"/>
    </row>
    <row r="798" spans="1:6" ht="12">
      <c r="A798" s="2"/>
      <c r="F798" s="5"/>
    </row>
    <row r="799" spans="1:6" ht="12">
      <c r="A799" s="2"/>
      <c r="F799" s="5"/>
    </row>
    <row r="800" spans="1:6" ht="12">
      <c r="A800" s="2"/>
      <c r="F800" s="5"/>
    </row>
    <row r="801" spans="1:6" ht="12">
      <c r="A801" s="2"/>
      <c r="F801" s="5"/>
    </row>
    <row r="802" spans="1:6" ht="12">
      <c r="A802" s="2"/>
      <c r="F802" s="5"/>
    </row>
    <row r="803" spans="1:6" ht="12">
      <c r="A803" s="2"/>
      <c r="F803" s="5"/>
    </row>
    <row r="804" spans="1:6" ht="12">
      <c r="A804" s="2"/>
      <c r="F804" s="5"/>
    </row>
    <row r="805" spans="1:6" ht="12">
      <c r="A805" s="2"/>
      <c r="F805" s="5"/>
    </row>
    <row r="806" spans="1:6" ht="12">
      <c r="A806" s="2"/>
      <c r="F806" s="5"/>
    </row>
    <row r="807" spans="1:6" ht="12">
      <c r="A807" s="2"/>
      <c r="F807" s="5"/>
    </row>
    <row r="808" spans="1:6" ht="12">
      <c r="A808" s="2"/>
      <c r="F808" s="5"/>
    </row>
    <row r="809" spans="1:6" ht="12">
      <c r="A809" s="2"/>
      <c r="F809" s="5"/>
    </row>
    <row r="810" spans="1:6" ht="12">
      <c r="A810" s="2"/>
      <c r="F810" s="5"/>
    </row>
    <row r="811" spans="1:6" ht="12">
      <c r="A811" s="2"/>
      <c r="F811" s="5"/>
    </row>
    <row r="812" spans="1:6" ht="12">
      <c r="A812" s="2"/>
      <c r="F812" s="5"/>
    </row>
    <row r="813" spans="1:6" ht="12">
      <c r="A813" s="2"/>
      <c r="F813" s="5"/>
    </row>
    <row r="814" spans="1:6" ht="12">
      <c r="A814" s="2"/>
      <c r="F814" s="5"/>
    </row>
    <row r="815" spans="1:6" ht="12">
      <c r="A815" s="2"/>
      <c r="F815" s="5"/>
    </row>
    <row r="816" spans="1:6" ht="12">
      <c r="A816" s="2"/>
      <c r="F816" s="5"/>
    </row>
    <row r="817" spans="1:6" ht="12">
      <c r="A817" s="2"/>
      <c r="F817" s="5"/>
    </row>
    <row r="818" spans="1:6" ht="12">
      <c r="A818" s="2"/>
      <c r="F818" s="5"/>
    </row>
    <row r="819" spans="1:6" ht="12">
      <c r="A819" s="2"/>
      <c r="F819" s="5"/>
    </row>
    <row r="820" spans="1:6" ht="12">
      <c r="A820" s="2"/>
      <c r="F820" s="5"/>
    </row>
    <row r="821" spans="1:6" ht="12">
      <c r="A821" s="2"/>
      <c r="F821" s="5"/>
    </row>
    <row r="822" spans="1:6" ht="12">
      <c r="A822" s="2"/>
      <c r="F822" s="5"/>
    </row>
    <row r="823" spans="1:6" ht="12">
      <c r="A823" s="2"/>
      <c r="F823" s="5"/>
    </row>
    <row r="824" spans="1:6" ht="12">
      <c r="A824" s="2"/>
      <c r="F824" s="5"/>
    </row>
    <row r="825" spans="1:6" ht="12">
      <c r="A825" s="2"/>
      <c r="F825" s="5"/>
    </row>
    <row r="826" spans="1:6" ht="12">
      <c r="A826" s="2"/>
      <c r="F826" s="5"/>
    </row>
    <row r="827" spans="1:6" ht="12">
      <c r="A827" s="2"/>
      <c r="F827" s="5"/>
    </row>
    <row r="828" spans="1:6" ht="12">
      <c r="A828" s="2"/>
      <c r="F828" s="5"/>
    </row>
    <row r="829" spans="1:6" ht="12">
      <c r="A829" s="2"/>
      <c r="F829" s="5"/>
    </row>
    <row r="830" spans="1:6" ht="12">
      <c r="A830" s="2"/>
      <c r="F830" s="5"/>
    </row>
    <row r="831" spans="1:6" ht="12">
      <c r="A831" s="2"/>
      <c r="F831" s="5"/>
    </row>
    <row r="832" spans="1:6" ht="12">
      <c r="A832" s="2"/>
      <c r="F832" s="5"/>
    </row>
    <row r="833" spans="1:6" ht="12">
      <c r="A833" s="2"/>
      <c r="F833" s="5"/>
    </row>
    <row r="834" spans="1:6" ht="12">
      <c r="A834" s="2"/>
      <c r="F834" s="5"/>
    </row>
    <row r="835" spans="1:6" ht="12">
      <c r="A835" s="2"/>
      <c r="F835" s="5"/>
    </row>
    <row r="836" spans="1:6" ht="12">
      <c r="A836" s="2"/>
      <c r="F836" s="5"/>
    </row>
    <row r="837" spans="1:6" ht="12">
      <c r="A837" s="2"/>
      <c r="F837" s="5"/>
    </row>
    <row r="838" spans="1:6" ht="12">
      <c r="A838" s="2"/>
      <c r="F838" s="5"/>
    </row>
    <row r="839" spans="1:6" ht="12">
      <c r="A839" s="2"/>
      <c r="F839" s="5"/>
    </row>
    <row r="840" spans="1:6" ht="12">
      <c r="A840" s="2"/>
      <c r="F840" s="5"/>
    </row>
    <row r="841" spans="1:6" ht="12">
      <c r="A841" s="2"/>
      <c r="F841" s="5"/>
    </row>
    <row r="842" spans="1:6" ht="12">
      <c r="A842" s="2"/>
      <c r="F842" s="5"/>
    </row>
    <row r="843" spans="1:6" ht="12">
      <c r="A843" s="2"/>
      <c r="F843" s="5"/>
    </row>
    <row r="844" spans="1:6" ht="12">
      <c r="A844" s="2"/>
      <c r="F844" s="5"/>
    </row>
    <row r="845" spans="1:6" ht="12">
      <c r="A845" s="2"/>
      <c r="F845" s="5"/>
    </row>
    <row r="846" spans="1:6" ht="12">
      <c r="A846" s="2"/>
      <c r="F846" s="5"/>
    </row>
    <row r="847" spans="1:6" ht="12">
      <c r="A847" s="2"/>
      <c r="F847" s="5"/>
    </row>
    <row r="848" spans="1:6" ht="12">
      <c r="A848" s="2"/>
      <c r="F848" s="5"/>
    </row>
    <row r="849" spans="1:6" ht="12">
      <c r="A849" s="2"/>
      <c r="F849" s="5"/>
    </row>
    <row r="850" spans="1:6" ht="12">
      <c r="A850" s="2"/>
      <c r="F850" s="5"/>
    </row>
    <row r="851" spans="1:6" ht="12">
      <c r="A851" s="2"/>
      <c r="F851" s="5"/>
    </row>
    <row r="852" spans="1:6" ht="12">
      <c r="A852" s="2"/>
      <c r="F852" s="5"/>
    </row>
    <row r="853" spans="1:6" ht="12">
      <c r="A853" s="2"/>
      <c r="F853" s="5"/>
    </row>
    <row r="854" spans="1:6" ht="12">
      <c r="A854" s="2"/>
      <c r="F854" s="5"/>
    </row>
    <row r="855" spans="1:6" ht="12">
      <c r="A855" s="2"/>
      <c r="F855" s="5"/>
    </row>
    <row r="856" spans="1:6" ht="12">
      <c r="A856" s="2"/>
      <c r="F856" s="5"/>
    </row>
    <row r="857" spans="1:6" ht="12">
      <c r="A857" s="2"/>
      <c r="F857" s="5"/>
    </row>
    <row r="858" spans="1:6" ht="12">
      <c r="A858" s="2"/>
      <c r="F858" s="5"/>
    </row>
    <row r="859" spans="1:6" ht="12">
      <c r="A859" s="2"/>
      <c r="F859" s="5"/>
    </row>
    <row r="860" spans="1:6" ht="12">
      <c r="A860" s="2"/>
      <c r="F860" s="5"/>
    </row>
    <row r="861" spans="1:6" ht="12">
      <c r="A861" s="2"/>
      <c r="F861" s="5"/>
    </row>
    <row r="862" spans="1:6" ht="12">
      <c r="A862" s="2"/>
      <c r="F862" s="5"/>
    </row>
    <row r="863" spans="1:6" ht="12">
      <c r="A863" s="2"/>
      <c r="F863" s="5"/>
    </row>
    <row r="864" spans="1:6" ht="12">
      <c r="A864" s="2"/>
      <c r="F864" s="5"/>
    </row>
    <row r="865" spans="1:6" ht="12">
      <c r="A865" s="2"/>
      <c r="F865" s="5"/>
    </row>
    <row r="866" spans="1:6" ht="12">
      <c r="A866" s="2"/>
      <c r="F866" s="5"/>
    </row>
    <row r="867" spans="1:6" ht="12">
      <c r="A867" s="2"/>
      <c r="F867" s="5"/>
    </row>
    <row r="868" spans="1:6" ht="12">
      <c r="A868" s="2"/>
      <c r="F868" s="5"/>
    </row>
    <row r="869" spans="1:6" ht="12">
      <c r="A869" s="2"/>
      <c r="F869" s="5"/>
    </row>
    <row r="870" spans="1:6" ht="12">
      <c r="A870" s="2"/>
      <c r="F870" s="5"/>
    </row>
    <row r="871" spans="1:6" ht="12">
      <c r="A871" s="2"/>
      <c r="F871" s="5"/>
    </row>
    <row r="872" spans="1:6" ht="12">
      <c r="A872" s="2"/>
      <c r="F872" s="5"/>
    </row>
    <row r="873" spans="1:6" ht="12">
      <c r="A873" s="2"/>
      <c r="F873" s="5"/>
    </row>
    <row r="874" spans="1:6" ht="12">
      <c r="A874" s="2"/>
      <c r="F874" s="5"/>
    </row>
    <row r="875" spans="1:6" ht="12">
      <c r="A875" s="2"/>
      <c r="F875" s="5"/>
    </row>
    <row r="876" spans="1:6" ht="12">
      <c r="A876" s="2"/>
      <c r="F876" s="5"/>
    </row>
    <row r="877" spans="1:6" ht="12">
      <c r="A877" s="2"/>
      <c r="F877" s="5"/>
    </row>
    <row r="878" spans="1:6" ht="12">
      <c r="A878" s="2"/>
      <c r="F878" s="5"/>
    </row>
    <row r="879" spans="1:6" ht="12">
      <c r="A879" s="2"/>
      <c r="F879" s="5"/>
    </row>
    <row r="880" spans="1:6" ht="12">
      <c r="A880" s="2"/>
      <c r="F880" s="5"/>
    </row>
    <row r="881" spans="1:6" ht="12">
      <c r="A881" s="2"/>
      <c r="F881" s="5"/>
    </row>
    <row r="882" spans="1:6" ht="12">
      <c r="A882" s="2"/>
      <c r="F882" s="5"/>
    </row>
    <row r="883" spans="1:6" ht="12">
      <c r="A883" s="2"/>
      <c r="F883" s="5"/>
    </row>
    <row r="884" spans="1:6" ht="12">
      <c r="A884" s="2"/>
      <c r="F884" s="5"/>
    </row>
    <row r="885" spans="1:6" ht="12">
      <c r="A885" s="2"/>
      <c r="F885" s="5"/>
    </row>
    <row r="886" spans="1:6" ht="12">
      <c r="A886" s="2"/>
      <c r="F886" s="5"/>
    </row>
    <row r="887" spans="1:6" ht="12">
      <c r="A887" s="2"/>
      <c r="F887" s="5"/>
    </row>
    <row r="888" spans="1:6" ht="12">
      <c r="A888" s="2"/>
      <c r="F888" s="5"/>
    </row>
    <row r="889" spans="1:6" ht="12">
      <c r="A889" s="2"/>
      <c r="F889" s="5"/>
    </row>
    <row r="890" spans="1:6" ht="12">
      <c r="A890" s="2"/>
      <c r="F890" s="5"/>
    </row>
    <row r="891" spans="1:6" ht="12">
      <c r="A891" s="2"/>
      <c r="F891" s="5"/>
    </row>
    <row r="892" spans="1:6" ht="12">
      <c r="A892" s="2"/>
      <c r="F892" s="5"/>
    </row>
    <row r="893" spans="1:6" ht="12">
      <c r="A893" s="2"/>
      <c r="F893" s="5"/>
    </row>
    <row r="894" spans="1:6" ht="12">
      <c r="A894" s="2"/>
      <c r="F894" s="5"/>
    </row>
    <row r="895" spans="1:6" ht="12">
      <c r="A895" s="2"/>
      <c r="F895" s="5"/>
    </row>
    <row r="896" spans="1:6" ht="12">
      <c r="A896" s="2"/>
      <c r="F896" s="5"/>
    </row>
    <row r="897" spans="1:6" ht="12">
      <c r="A897" s="2"/>
      <c r="F897" s="5"/>
    </row>
    <row r="898" spans="1:6" ht="12">
      <c r="A898" s="2"/>
      <c r="F898" s="5"/>
    </row>
    <row r="899" spans="1:6" ht="12">
      <c r="A899" s="2"/>
      <c r="F899" s="5"/>
    </row>
    <row r="900" spans="1:6" ht="12">
      <c r="A900" s="2"/>
      <c r="F900" s="5"/>
    </row>
    <row r="901" spans="1:6" ht="12">
      <c r="A901" s="2"/>
      <c r="F901" s="5"/>
    </row>
    <row r="902" spans="1:6" ht="12">
      <c r="A902" s="2"/>
      <c r="F902" s="5"/>
    </row>
    <row r="903" spans="1:6" ht="12">
      <c r="A903" s="2"/>
      <c r="F903" s="5"/>
    </row>
    <row r="904" spans="1:6" ht="12">
      <c r="A904" s="2"/>
      <c r="F904" s="5"/>
    </row>
    <row r="905" spans="1:6" ht="12">
      <c r="A905" s="2"/>
      <c r="F905" s="5"/>
    </row>
    <row r="906" spans="1:6" ht="12">
      <c r="A906" s="2"/>
      <c r="F906" s="5"/>
    </row>
    <row r="907" spans="1:6" ht="12">
      <c r="A907" s="2"/>
      <c r="F907" s="5"/>
    </row>
    <row r="908" spans="1:6" ht="12">
      <c r="A908" s="2"/>
      <c r="F908" s="5"/>
    </row>
    <row r="909" spans="1:6" ht="12">
      <c r="A909" s="2"/>
      <c r="F909" s="5"/>
    </row>
    <row r="910" spans="1:6" ht="12">
      <c r="A910" s="2"/>
      <c r="F910" s="5"/>
    </row>
    <row r="911" spans="1:6" ht="12">
      <c r="A911" s="2"/>
      <c r="F911" s="5"/>
    </row>
    <row r="912" spans="1:6" ht="12">
      <c r="A912" s="2"/>
      <c r="F912" s="5"/>
    </row>
    <row r="913" spans="1:6" ht="12">
      <c r="A913" s="2"/>
      <c r="F913" s="5"/>
    </row>
    <row r="914" spans="1:6" ht="12">
      <c r="A914" s="2"/>
      <c r="F914" s="5"/>
    </row>
    <row r="915" spans="1:6" ht="12">
      <c r="A915" s="2"/>
      <c r="F915" s="5"/>
    </row>
    <row r="916" spans="1:6" ht="12">
      <c r="A916" s="2"/>
      <c r="F916" s="5"/>
    </row>
    <row r="917" spans="1:6" ht="12">
      <c r="A917" s="2"/>
      <c r="F917" s="5"/>
    </row>
    <row r="918" spans="1:6" ht="12">
      <c r="A918" s="2"/>
      <c r="F918" s="5"/>
    </row>
    <row r="919" spans="1:6" ht="12">
      <c r="A919" s="2"/>
      <c r="F919" s="5"/>
    </row>
    <row r="920" spans="1:6" ht="12">
      <c r="A920" s="2"/>
      <c r="F920" s="5"/>
    </row>
    <row r="921" spans="1:6" ht="12">
      <c r="A921" s="2"/>
      <c r="F921" s="5"/>
    </row>
    <row r="922" spans="1:6" ht="12">
      <c r="A922" s="2"/>
      <c r="F922" s="5"/>
    </row>
    <row r="923" spans="1:6" ht="12">
      <c r="A923" s="2"/>
      <c r="F923" s="5"/>
    </row>
    <row r="924" spans="1:6" ht="12">
      <c r="A924" s="2"/>
      <c r="F924" s="5"/>
    </row>
    <row r="925" spans="1:6" ht="12">
      <c r="A925" s="2"/>
      <c r="F925" s="5"/>
    </row>
    <row r="926" spans="1:6" ht="12">
      <c r="A926" s="2"/>
      <c r="F926" s="5"/>
    </row>
    <row r="927" spans="1:6" ht="12">
      <c r="A927" s="2"/>
      <c r="F927" s="5"/>
    </row>
    <row r="928" spans="1:6" ht="12">
      <c r="A928" s="2"/>
      <c r="F928" s="5"/>
    </row>
    <row r="929" spans="1:6" ht="12">
      <c r="A929" s="2"/>
      <c r="F929" s="5"/>
    </row>
    <row r="930" spans="1:6" ht="12">
      <c r="A930" s="2"/>
      <c r="F930" s="5"/>
    </row>
    <row r="931" spans="1:6" ht="12">
      <c r="A931" s="2"/>
      <c r="F931" s="5"/>
    </row>
    <row r="932" spans="1:6" ht="12">
      <c r="A932" s="2"/>
      <c r="F932" s="5"/>
    </row>
    <row r="933" spans="1:6" ht="12">
      <c r="A933" s="2"/>
      <c r="F933" s="5"/>
    </row>
    <row r="934" spans="1:6" ht="12">
      <c r="A934" s="2"/>
      <c r="F934" s="5"/>
    </row>
    <row r="935" spans="1:6" ht="12">
      <c r="A935" s="2"/>
      <c r="F935" s="5"/>
    </row>
    <row r="936" spans="1:6" ht="12">
      <c r="A936" s="2"/>
      <c r="F936" s="5"/>
    </row>
    <row r="937" spans="1:6" ht="12">
      <c r="A937" s="2"/>
      <c r="F937" s="5"/>
    </row>
    <row r="938" spans="1:6" ht="12">
      <c r="A938" s="2"/>
      <c r="F938" s="5"/>
    </row>
    <row r="939" spans="1:6" ht="12">
      <c r="A939" s="2"/>
      <c r="F939" s="5"/>
    </row>
    <row r="940" spans="1:6" ht="12">
      <c r="A940" s="2"/>
      <c r="F940" s="5"/>
    </row>
    <row r="941" spans="1:6" ht="12">
      <c r="A941" s="2"/>
      <c r="F941" s="5"/>
    </row>
    <row r="942" spans="1:6" ht="12">
      <c r="A942" s="2"/>
      <c r="F942" s="5"/>
    </row>
    <row r="943" spans="1:6" ht="12">
      <c r="A943" s="2"/>
      <c r="F943" s="5"/>
    </row>
    <row r="944" spans="1:6" ht="12">
      <c r="A944" s="2"/>
      <c r="F944" s="5"/>
    </row>
    <row r="945" spans="1:6" ht="12">
      <c r="A945" s="2"/>
      <c r="F945" s="5"/>
    </row>
    <row r="946" spans="1:6" ht="12">
      <c r="A946" s="2"/>
      <c r="F946" s="5"/>
    </row>
    <row r="947" spans="1:6" ht="12">
      <c r="A947" s="2"/>
      <c r="F947" s="5"/>
    </row>
    <row r="948" spans="1:6" ht="12">
      <c r="A948" s="2"/>
      <c r="F948" s="5"/>
    </row>
    <row r="949" spans="1:6" ht="12">
      <c r="A949" s="2"/>
      <c r="F949" s="5"/>
    </row>
    <row r="950" spans="1:6" ht="12">
      <c r="A950" s="2"/>
      <c r="F950" s="5"/>
    </row>
    <row r="951" spans="1:6" ht="12">
      <c r="A951" s="2"/>
      <c r="F951" s="5"/>
    </row>
    <row r="952" spans="1:6" ht="12">
      <c r="A952" s="2"/>
      <c r="F952" s="5"/>
    </row>
    <row r="953" spans="1:6" ht="12">
      <c r="A953" s="2"/>
      <c r="F953" s="5"/>
    </row>
    <row r="954" spans="1:6" ht="12">
      <c r="A954" s="2"/>
      <c r="F954" s="5"/>
    </row>
    <row r="955" spans="1:6" ht="12">
      <c r="A955" s="2"/>
      <c r="F955" s="5"/>
    </row>
    <row r="956" spans="1:6" ht="12">
      <c r="A956" s="2"/>
      <c r="F956" s="5"/>
    </row>
    <row r="957" spans="1:6" ht="12">
      <c r="A957" s="2"/>
      <c r="F957" s="5"/>
    </row>
    <row r="958" spans="1:6" ht="12">
      <c r="A958" s="2"/>
      <c r="F958" s="5"/>
    </row>
    <row r="959" spans="1:6" ht="12">
      <c r="A959" s="2"/>
      <c r="F959" s="5"/>
    </row>
    <row r="960" spans="1:6" ht="12">
      <c r="A960" s="2"/>
      <c r="F960" s="5"/>
    </row>
    <row r="961" spans="1:6" ht="12">
      <c r="A961" s="2"/>
      <c r="F961" s="5"/>
    </row>
    <row r="962" spans="1:6" ht="12">
      <c r="A962" s="2"/>
      <c r="F962" s="5"/>
    </row>
    <row r="963" spans="1:6" ht="12">
      <c r="A963" s="2"/>
      <c r="F963" s="5"/>
    </row>
    <row r="964" spans="1:6" ht="12">
      <c r="A964" s="2"/>
      <c r="F964" s="5"/>
    </row>
    <row r="965" spans="1:6" ht="12">
      <c r="A965" s="2"/>
      <c r="F965" s="5"/>
    </row>
    <row r="966" spans="1:6" ht="12">
      <c r="A966" s="2"/>
      <c r="F966" s="5"/>
    </row>
    <row r="967" spans="1:6" ht="12">
      <c r="A967" s="2"/>
      <c r="F967" s="5"/>
    </row>
    <row r="968" spans="1:6" ht="12">
      <c r="A968" s="2"/>
      <c r="F968" s="5"/>
    </row>
    <row r="969" spans="1:6" ht="12">
      <c r="A969" s="2"/>
      <c r="F969" s="5"/>
    </row>
    <row r="970" spans="1:6" ht="12">
      <c r="A970" s="2"/>
      <c r="F970" s="5"/>
    </row>
    <row r="971" spans="1:6" ht="12">
      <c r="A971" s="2"/>
      <c r="F971" s="5"/>
    </row>
    <row r="972" spans="1:6" ht="12">
      <c r="A972" s="2"/>
      <c r="F972" s="5"/>
    </row>
    <row r="973" spans="1:6" ht="12">
      <c r="A973" s="2"/>
      <c r="F973" s="5"/>
    </row>
    <row r="974" spans="1:6" ht="12">
      <c r="A974" s="2"/>
      <c r="F974" s="5"/>
    </row>
    <row r="975" spans="1:6" ht="12">
      <c r="A975" s="2"/>
      <c r="F975" s="5"/>
    </row>
    <row r="976" spans="1:6" ht="12">
      <c r="A976" s="2"/>
      <c r="F976" s="5"/>
    </row>
    <row r="977" spans="1:6" ht="12">
      <c r="A977" s="2"/>
      <c r="F977" s="5"/>
    </row>
    <row r="978" spans="1:6" ht="12">
      <c r="A978" s="2"/>
      <c r="F978" s="5"/>
    </row>
    <row r="979" spans="1:6" ht="12">
      <c r="A979" s="2"/>
      <c r="F979" s="5"/>
    </row>
    <row r="980" spans="1:6" ht="12">
      <c r="A980" s="2"/>
      <c r="F980" s="5"/>
    </row>
    <row r="981" spans="1:6" ht="12">
      <c r="A981" s="2"/>
      <c r="F981" s="5"/>
    </row>
    <row r="982" spans="1:6" ht="12">
      <c r="A982" s="2"/>
      <c r="F982" s="5"/>
    </row>
    <row r="983" spans="1:6" ht="12">
      <c r="A983" s="2"/>
      <c r="F983" s="5"/>
    </row>
    <row r="984" spans="1:6" ht="12">
      <c r="A984" s="2"/>
      <c r="F984" s="5"/>
    </row>
    <row r="985" spans="1:6" ht="12">
      <c r="A985" s="2"/>
      <c r="F985" s="5"/>
    </row>
    <row r="986" spans="1:6" ht="12">
      <c r="A986" s="2"/>
      <c r="F986" s="5"/>
    </row>
    <row r="987" spans="1:6" ht="12">
      <c r="A987" s="2"/>
      <c r="F987" s="5"/>
    </row>
    <row r="988" spans="1:6" ht="12">
      <c r="A988" s="2"/>
      <c r="F988" s="5"/>
    </row>
    <row r="989" spans="1:6" ht="12">
      <c r="A989" s="2"/>
      <c r="F989" s="5"/>
    </row>
    <row r="990" spans="1:6" ht="12">
      <c r="A990" s="2"/>
      <c r="F990" s="5"/>
    </row>
    <row r="991" spans="1:6" ht="12">
      <c r="A991" s="2"/>
      <c r="F991" s="5"/>
    </row>
    <row r="992" spans="1:6" ht="12">
      <c r="A992" s="2"/>
      <c r="F992" s="5"/>
    </row>
    <row r="993" spans="1:6" ht="12">
      <c r="A993" s="2"/>
      <c r="F993" s="5"/>
    </row>
    <row r="994" spans="1:6" ht="12">
      <c r="A994" s="2"/>
      <c r="F994" s="5"/>
    </row>
    <row r="995" spans="1:6" ht="12">
      <c r="A995" s="2"/>
      <c r="F995" s="5"/>
    </row>
    <row r="996" spans="1:6" ht="12">
      <c r="A996" s="2"/>
      <c r="F996" s="5"/>
    </row>
    <row r="997" spans="1:6" ht="12">
      <c r="A997" s="2"/>
      <c r="F997" s="5"/>
    </row>
    <row r="998" spans="1:6" ht="12">
      <c r="A998" s="2"/>
      <c r="F998" s="5"/>
    </row>
    <row r="999" spans="1:6" ht="12">
      <c r="A999" s="2"/>
      <c r="F999" s="5"/>
    </row>
    <row r="1000" spans="1:6" ht="12">
      <c r="A1000" s="2"/>
      <c r="F1000" s="5"/>
    </row>
    <row r="1001" spans="1:6" ht="12">
      <c r="A1001" s="2"/>
      <c r="F1001" s="5"/>
    </row>
    <row r="1002" spans="1:6" ht="12">
      <c r="A1002" s="2"/>
      <c r="F1002" s="5"/>
    </row>
    <row r="1003" spans="1:6" ht="12">
      <c r="A1003" s="2"/>
      <c r="F1003" s="5"/>
    </row>
    <row r="1004" spans="1:6" ht="12">
      <c r="A1004" s="2"/>
      <c r="F1004" s="5"/>
    </row>
    <row r="1005" spans="1:6" ht="12">
      <c r="A1005" s="2"/>
      <c r="F1005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4.5" defaultRowHeight="15.75" customHeight="1" x14ac:dyDescent="0"/>
  <cols>
    <col min="2" max="2" width="35.6640625" customWidth="1"/>
    <col min="3" max="3" width="30.5" customWidth="1"/>
    <col min="4" max="4" width="16" customWidth="1"/>
    <col min="5" max="5" width="21.5" customWidth="1"/>
    <col min="6" max="6" width="32.5" customWidth="1"/>
  </cols>
  <sheetData>
    <row r="1" spans="1:6" ht="15.75" customHeight="1">
      <c r="A1" s="1" t="s">
        <v>0</v>
      </c>
      <c r="B1" s="1" t="s">
        <v>7</v>
      </c>
      <c r="C1" s="1" t="s">
        <v>11</v>
      </c>
      <c r="D1" s="1" t="s">
        <v>2</v>
      </c>
      <c r="E1" s="1" t="s">
        <v>1</v>
      </c>
      <c r="F1" s="3" t="s">
        <v>9</v>
      </c>
    </row>
    <row r="2" spans="1:6" ht="15.75" customHeight="1">
      <c r="A2" s="4" t="s">
        <v>12</v>
      </c>
      <c r="B2">
        <f>74.74+2785.83+43.17+1756.61</f>
        <v>4660.3499999999995</v>
      </c>
      <c r="C2">
        <f>225+109.74</f>
        <v>334.74</v>
      </c>
      <c r="F2" s="6"/>
    </row>
    <row r="3" spans="1:6" ht="15.75" customHeight="1">
      <c r="A3" s="4" t="s">
        <v>13</v>
      </c>
      <c r="B3" s="4">
        <v>145.22</v>
      </c>
      <c r="C3">
        <f>111.9+600+165.52</f>
        <v>877.42</v>
      </c>
      <c r="F3" s="6"/>
    </row>
    <row r="4" spans="1:6" ht="15.75" customHeight="1">
      <c r="B4">
        <f>2518.94+2608.15+80.11</f>
        <v>5207.2</v>
      </c>
      <c r="C4" s="4">
        <v>180</v>
      </c>
      <c r="F4" s="6"/>
    </row>
    <row r="5" spans="1:6" ht="15.75" customHeight="1">
      <c r="B5">
        <f>336.5+2139.52+24.52</f>
        <v>2500.54</v>
      </c>
      <c r="C5">
        <f>40.35+146.8</f>
        <v>187.15</v>
      </c>
      <c r="F5" s="6"/>
    </row>
    <row r="6" spans="1:6" ht="15.75" customHeight="1">
      <c r="B6" s="4">
        <v>0</v>
      </c>
      <c r="C6">
        <f>60+23.96+97.85</f>
        <v>181.81</v>
      </c>
      <c r="D6">
        <f>SUM(B2:C6)</f>
        <v>14274.43</v>
      </c>
      <c r="E6">
        <f>SUM(B2:B6)</f>
        <v>12513.310000000001</v>
      </c>
      <c r="F6" s="6">
        <f>100*(E6/D6)</f>
        <v>87.662414541246136</v>
      </c>
    </row>
    <row r="7" spans="1:6" ht="15.75" customHeight="1">
      <c r="A7" s="4" t="s">
        <v>14</v>
      </c>
      <c r="B7" s="4">
        <v>974.44</v>
      </c>
      <c r="C7">
        <f>15.96+48</f>
        <v>63.96</v>
      </c>
      <c r="F7" s="6"/>
    </row>
    <row r="8" spans="1:6" ht="15.75" customHeight="1">
      <c r="A8" s="4" t="s">
        <v>15</v>
      </c>
      <c r="B8" s="4">
        <v>476.15</v>
      </c>
      <c r="C8" s="4">
        <v>11.98</v>
      </c>
      <c r="F8" s="6"/>
    </row>
    <row r="9" spans="1:6" ht="15.75" customHeight="1">
      <c r="B9">
        <f>140+410</f>
        <v>550</v>
      </c>
      <c r="C9" s="4">
        <v>0</v>
      </c>
      <c r="F9" s="6"/>
    </row>
    <row r="10" spans="1:6" ht="15.75" customHeight="1">
      <c r="B10" s="4">
        <v>0</v>
      </c>
      <c r="C10" s="4">
        <v>0</v>
      </c>
      <c r="D10">
        <f>SUM(B7:C10)</f>
        <v>2076.5300000000002</v>
      </c>
      <c r="E10">
        <f>SUM(B7:B10)</f>
        <v>2000.5900000000001</v>
      </c>
      <c r="F10" s="6">
        <f>100*E10/D10</f>
        <v>96.342937496689174</v>
      </c>
    </row>
    <row r="11" spans="1:6" ht="15.75" customHeight="1">
      <c r="A11" s="4" t="s">
        <v>16</v>
      </c>
      <c r="B11">
        <f>3573.31+199.2+116.2+373</f>
        <v>4261.7099999999991</v>
      </c>
      <c r="C11" s="4">
        <v>0</v>
      </c>
      <c r="F11" s="6"/>
    </row>
    <row r="12" spans="1:6" ht="15.75" customHeight="1">
      <c r="A12" s="4" t="s">
        <v>17</v>
      </c>
      <c r="B12">
        <f>116.2+499.2+986+161.5</f>
        <v>1762.9</v>
      </c>
      <c r="C12" s="4">
        <f>8.49+142.6</f>
        <v>151.09</v>
      </c>
      <c r="F12" s="6"/>
    </row>
    <row r="13" spans="1:6" ht="15.75" customHeight="1">
      <c r="B13">
        <f>1306+116.2+119.52+329.06+4281.88+141.5</f>
        <v>6294.16</v>
      </c>
      <c r="C13" s="4">
        <v>20.58</v>
      </c>
      <c r="F13" s="6"/>
    </row>
    <row r="14" spans="1:6" ht="15.75" customHeight="1">
      <c r="B14">
        <f>116.2+199.2+171.17+4128.89</f>
        <v>4615.46</v>
      </c>
      <c r="C14" s="4">
        <v>86.9</v>
      </c>
      <c r="F14" s="6"/>
    </row>
    <row r="15" spans="1:6" ht="15.75" customHeight="1">
      <c r="B15" s="4">
        <v>0</v>
      </c>
      <c r="C15" s="4">
        <v>0</v>
      </c>
      <c r="D15">
        <f>SUM(B11:C15)</f>
        <v>17192.8</v>
      </c>
      <c r="E15">
        <f>SUM(B11:B15)</f>
        <v>16934.23</v>
      </c>
      <c r="F15" s="6">
        <f>100*(E15/D15)</f>
        <v>98.496056488762747</v>
      </c>
    </row>
    <row r="16" spans="1:6" ht="15.75" customHeight="1">
      <c r="F16" s="6"/>
    </row>
    <row r="17" spans="6:6" ht="15.75" customHeight="1">
      <c r="F17" s="6"/>
    </row>
    <row r="18" spans="6:6" ht="15.75" customHeight="1">
      <c r="F18" s="6"/>
    </row>
    <row r="19" spans="6:6" ht="15.75" customHeight="1">
      <c r="F19" s="6"/>
    </row>
    <row r="20" spans="6:6" ht="15.75" customHeight="1">
      <c r="F20" s="6"/>
    </row>
    <row r="21" spans="6:6" ht="15.75" customHeight="1">
      <c r="F21" s="6"/>
    </row>
    <row r="22" spans="6:6" ht="15.75" customHeight="1">
      <c r="F22" s="6"/>
    </row>
    <row r="23" spans="6:6" ht="15.75" customHeight="1">
      <c r="F23" s="6"/>
    </row>
    <row r="24" spans="6:6" ht="15.75" customHeight="1">
      <c r="F24" s="6"/>
    </row>
    <row r="25" spans="6:6" ht="15.75" customHeight="1">
      <c r="F25" s="6"/>
    </row>
    <row r="26" spans="6:6" ht="15.75" customHeight="1">
      <c r="F26" s="6"/>
    </row>
    <row r="27" spans="6:6" ht="15.75" customHeight="1">
      <c r="F27" s="6"/>
    </row>
    <row r="28" spans="6:6" ht="15.75" customHeight="1">
      <c r="F28" s="6"/>
    </row>
    <row r="29" spans="6:6" ht="15.75" customHeight="1">
      <c r="F29" s="6"/>
    </row>
    <row r="30" spans="6:6" ht="15.75" customHeight="1">
      <c r="F30" s="6"/>
    </row>
    <row r="31" spans="6:6" ht="12">
      <c r="F31" s="6"/>
    </row>
    <row r="32" spans="6:6" ht="12">
      <c r="F32" s="6"/>
    </row>
    <row r="33" spans="6:6" ht="12">
      <c r="F33" s="6"/>
    </row>
    <row r="34" spans="6:6" ht="12">
      <c r="F34" s="6"/>
    </row>
    <row r="35" spans="6:6" ht="12">
      <c r="F35" s="6"/>
    </row>
    <row r="36" spans="6:6" ht="12">
      <c r="F36" s="6"/>
    </row>
    <row r="37" spans="6:6" ht="12">
      <c r="F37" s="6"/>
    </row>
    <row r="38" spans="6:6" ht="12">
      <c r="F38" s="6"/>
    </row>
    <row r="39" spans="6:6" ht="12">
      <c r="F39" s="6"/>
    </row>
    <row r="40" spans="6:6" ht="12">
      <c r="F40" s="6"/>
    </row>
    <row r="41" spans="6:6" ht="12">
      <c r="F41" s="6"/>
    </row>
    <row r="42" spans="6:6" ht="12">
      <c r="F42" s="6"/>
    </row>
    <row r="43" spans="6:6" ht="12">
      <c r="F43" s="6"/>
    </row>
    <row r="44" spans="6:6" ht="12">
      <c r="F44" s="6"/>
    </row>
    <row r="45" spans="6:6" ht="12">
      <c r="F45" s="6"/>
    </row>
    <row r="46" spans="6:6" ht="12">
      <c r="F46" s="6"/>
    </row>
    <row r="47" spans="6:6" ht="12">
      <c r="F47" s="6"/>
    </row>
    <row r="48" spans="6:6" ht="12">
      <c r="F48" s="6"/>
    </row>
    <row r="49" spans="6:6" ht="12">
      <c r="F49" s="6"/>
    </row>
    <row r="50" spans="6:6" ht="12">
      <c r="F50" s="6"/>
    </row>
    <row r="51" spans="6:6" ht="12">
      <c r="F51" s="6"/>
    </row>
    <row r="52" spans="6:6" ht="12">
      <c r="F52" s="6"/>
    </row>
    <row r="53" spans="6:6" ht="12">
      <c r="F53" s="6"/>
    </row>
    <row r="54" spans="6:6" ht="12">
      <c r="F54" s="6"/>
    </row>
    <row r="55" spans="6:6" ht="12">
      <c r="F55" s="6"/>
    </row>
    <row r="56" spans="6:6" ht="12">
      <c r="F56" s="6"/>
    </row>
    <row r="57" spans="6:6" ht="12">
      <c r="F57" s="6"/>
    </row>
    <row r="58" spans="6:6" ht="12">
      <c r="F58" s="6"/>
    </row>
    <row r="59" spans="6:6" ht="12">
      <c r="F59" s="6"/>
    </row>
    <row r="60" spans="6:6" ht="12">
      <c r="F60" s="6"/>
    </row>
    <row r="61" spans="6:6" ht="12">
      <c r="F61" s="6"/>
    </row>
    <row r="62" spans="6:6" ht="12">
      <c r="F62" s="6"/>
    </row>
    <row r="63" spans="6:6" ht="12">
      <c r="F63" s="6"/>
    </row>
    <row r="64" spans="6:6" ht="12">
      <c r="F64" s="6"/>
    </row>
    <row r="65" spans="6:6" ht="12">
      <c r="F65" s="6"/>
    </row>
    <row r="66" spans="6:6" ht="12">
      <c r="F66" s="6"/>
    </row>
    <row r="67" spans="6:6" ht="12">
      <c r="F67" s="6"/>
    </row>
    <row r="68" spans="6:6" ht="12">
      <c r="F68" s="6"/>
    </row>
    <row r="69" spans="6:6" ht="12">
      <c r="F69" s="6"/>
    </row>
    <row r="70" spans="6:6" ht="12">
      <c r="F70" s="6"/>
    </row>
    <row r="71" spans="6:6" ht="12">
      <c r="F71" s="6"/>
    </row>
    <row r="72" spans="6:6" ht="12">
      <c r="F72" s="6"/>
    </row>
    <row r="73" spans="6:6" ht="12">
      <c r="F73" s="6"/>
    </row>
    <row r="74" spans="6:6" ht="12">
      <c r="F74" s="6"/>
    </row>
    <row r="75" spans="6:6" ht="12">
      <c r="F75" s="6"/>
    </row>
    <row r="76" spans="6:6" ht="12">
      <c r="F76" s="6"/>
    </row>
    <row r="77" spans="6:6" ht="12">
      <c r="F77" s="6"/>
    </row>
    <row r="78" spans="6:6" ht="12">
      <c r="F78" s="6"/>
    </row>
    <row r="79" spans="6:6" ht="12">
      <c r="F79" s="6"/>
    </row>
    <row r="80" spans="6:6" ht="12">
      <c r="F80" s="6"/>
    </row>
    <row r="81" spans="6:6" ht="12">
      <c r="F81" s="6"/>
    </row>
    <row r="82" spans="6:6" ht="12">
      <c r="F82" s="6"/>
    </row>
    <row r="83" spans="6:6" ht="12">
      <c r="F83" s="6"/>
    </row>
    <row r="84" spans="6:6" ht="12">
      <c r="F84" s="6"/>
    </row>
    <row r="85" spans="6:6" ht="12">
      <c r="F85" s="6"/>
    </row>
    <row r="86" spans="6:6" ht="12">
      <c r="F86" s="6"/>
    </row>
    <row r="87" spans="6:6" ht="12">
      <c r="F87" s="6"/>
    </row>
    <row r="88" spans="6:6" ht="12">
      <c r="F88" s="6"/>
    </row>
    <row r="89" spans="6:6" ht="12">
      <c r="F89" s="6"/>
    </row>
    <row r="90" spans="6:6" ht="12">
      <c r="F90" s="6"/>
    </row>
    <row r="91" spans="6:6" ht="12">
      <c r="F91" s="6"/>
    </row>
    <row r="92" spans="6:6" ht="12">
      <c r="F92" s="6"/>
    </row>
    <row r="93" spans="6:6" ht="12">
      <c r="F93" s="6"/>
    </row>
    <row r="94" spans="6:6" ht="12">
      <c r="F94" s="6"/>
    </row>
    <row r="95" spans="6:6" ht="12">
      <c r="F95" s="6"/>
    </row>
    <row r="96" spans="6:6" ht="12">
      <c r="F96" s="6"/>
    </row>
    <row r="97" spans="6:6" ht="12">
      <c r="F97" s="6"/>
    </row>
    <row r="98" spans="6:6" ht="12">
      <c r="F98" s="6"/>
    </row>
    <row r="99" spans="6:6" ht="12">
      <c r="F99" s="6"/>
    </row>
    <row r="100" spans="6:6" ht="12">
      <c r="F100" s="6"/>
    </row>
    <row r="101" spans="6:6" ht="12">
      <c r="F101" s="6"/>
    </row>
    <row r="102" spans="6:6" ht="12">
      <c r="F102" s="6"/>
    </row>
    <row r="103" spans="6:6" ht="12">
      <c r="F103" s="6"/>
    </row>
    <row r="104" spans="6:6" ht="12">
      <c r="F104" s="6"/>
    </row>
    <row r="105" spans="6:6" ht="12">
      <c r="F105" s="6"/>
    </row>
    <row r="106" spans="6:6" ht="12">
      <c r="F106" s="6"/>
    </row>
    <row r="107" spans="6:6" ht="12">
      <c r="F107" s="6"/>
    </row>
    <row r="108" spans="6:6" ht="12">
      <c r="F108" s="6"/>
    </row>
    <row r="109" spans="6:6" ht="12">
      <c r="F109" s="6"/>
    </row>
    <row r="110" spans="6:6" ht="12">
      <c r="F110" s="6"/>
    </row>
    <row r="111" spans="6:6" ht="12">
      <c r="F111" s="6"/>
    </row>
    <row r="112" spans="6:6" ht="12">
      <c r="F112" s="6"/>
    </row>
    <row r="113" spans="6:6" ht="12">
      <c r="F113" s="6"/>
    </row>
    <row r="114" spans="6:6" ht="12">
      <c r="F114" s="6"/>
    </row>
    <row r="115" spans="6:6" ht="12">
      <c r="F115" s="6"/>
    </row>
    <row r="116" spans="6:6" ht="12">
      <c r="F116" s="6"/>
    </row>
    <row r="117" spans="6:6" ht="12">
      <c r="F117" s="6"/>
    </row>
    <row r="118" spans="6:6" ht="12">
      <c r="F118" s="6"/>
    </row>
    <row r="119" spans="6:6" ht="12">
      <c r="F119" s="6"/>
    </row>
    <row r="120" spans="6:6" ht="12">
      <c r="F120" s="6"/>
    </row>
    <row r="121" spans="6:6" ht="12">
      <c r="F121" s="6"/>
    </row>
    <row r="122" spans="6:6" ht="12">
      <c r="F122" s="6"/>
    </row>
    <row r="123" spans="6:6" ht="12">
      <c r="F123" s="6"/>
    </row>
    <row r="124" spans="6:6" ht="12">
      <c r="F124" s="6"/>
    </row>
    <row r="125" spans="6:6" ht="12">
      <c r="F125" s="6"/>
    </row>
    <row r="126" spans="6:6" ht="12">
      <c r="F126" s="6"/>
    </row>
    <row r="127" spans="6:6" ht="12">
      <c r="F127" s="6"/>
    </row>
    <row r="128" spans="6:6" ht="12">
      <c r="F128" s="6"/>
    </row>
    <row r="129" spans="6:6" ht="12">
      <c r="F129" s="6"/>
    </row>
    <row r="130" spans="6:6" ht="12">
      <c r="F130" s="6"/>
    </row>
    <row r="131" spans="6:6" ht="12">
      <c r="F131" s="6"/>
    </row>
    <row r="132" spans="6:6" ht="12">
      <c r="F132" s="6"/>
    </row>
    <row r="133" spans="6:6" ht="12">
      <c r="F133" s="6"/>
    </row>
    <row r="134" spans="6:6" ht="12">
      <c r="F134" s="6"/>
    </row>
    <row r="135" spans="6:6" ht="12">
      <c r="F135" s="6"/>
    </row>
    <row r="136" spans="6:6" ht="12">
      <c r="F136" s="6"/>
    </row>
    <row r="137" spans="6:6" ht="12">
      <c r="F137" s="6"/>
    </row>
    <row r="138" spans="6:6" ht="12">
      <c r="F138" s="6"/>
    </row>
    <row r="139" spans="6:6" ht="12">
      <c r="F139" s="6"/>
    </row>
    <row r="140" spans="6:6" ht="12">
      <c r="F140" s="6"/>
    </row>
    <row r="141" spans="6:6" ht="12">
      <c r="F141" s="6"/>
    </row>
    <row r="142" spans="6:6" ht="12">
      <c r="F142" s="6"/>
    </row>
    <row r="143" spans="6:6" ht="12">
      <c r="F143" s="6"/>
    </row>
    <row r="144" spans="6:6" ht="12">
      <c r="F144" s="6"/>
    </row>
    <row r="145" spans="6:6" ht="12">
      <c r="F145" s="6"/>
    </row>
    <row r="146" spans="6:6" ht="12">
      <c r="F146" s="6"/>
    </row>
    <row r="147" spans="6:6" ht="12">
      <c r="F147" s="6"/>
    </row>
    <row r="148" spans="6:6" ht="12">
      <c r="F148" s="6"/>
    </row>
    <row r="149" spans="6:6" ht="12">
      <c r="F149" s="6"/>
    </row>
    <row r="150" spans="6:6" ht="12">
      <c r="F150" s="6"/>
    </row>
    <row r="151" spans="6:6" ht="12">
      <c r="F151" s="6"/>
    </row>
    <row r="152" spans="6:6" ht="12">
      <c r="F152" s="6"/>
    </row>
    <row r="153" spans="6:6" ht="12">
      <c r="F153" s="6"/>
    </row>
    <row r="154" spans="6:6" ht="12">
      <c r="F154" s="6"/>
    </row>
    <row r="155" spans="6:6" ht="12">
      <c r="F155" s="6"/>
    </row>
    <row r="156" spans="6:6" ht="12">
      <c r="F156" s="6"/>
    </row>
    <row r="157" spans="6:6" ht="12">
      <c r="F157" s="6"/>
    </row>
    <row r="158" spans="6:6" ht="12">
      <c r="F158" s="6"/>
    </row>
    <row r="159" spans="6:6" ht="12">
      <c r="F159" s="6"/>
    </row>
    <row r="160" spans="6:6" ht="12">
      <c r="F160" s="6"/>
    </row>
    <row r="161" spans="6:6" ht="12">
      <c r="F161" s="6"/>
    </row>
    <row r="162" spans="6:6" ht="12">
      <c r="F162" s="6"/>
    </row>
    <row r="163" spans="6:6" ht="12">
      <c r="F163" s="6"/>
    </row>
    <row r="164" spans="6:6" ht="12">
      <c r="F164" s="6"/>
    </row>
    <row r="165" spans="6:6" ht="12">
      <c r="F165" s="6"/>
    </row>
    <row r="166" spans="6:6" ht="12">
      <c r="F166" s="6"/>
    </row>
    <row r="167" spans="6:6" ht="12">
      <c r="F167" s="6"/>
    </row>
    <row r="168" spans="6:6" ht="12">
      <c r="F168" s="6"/>
    </row>
    <row r="169" spans="6:6" ht="12">
      <c r="F169" s="6"/>
    </row>
    <row r="170" spans="6:6" ht="12">
      <c r="F170" s="6"/>
    </row>
    <row r="171" spans="6:6" ht="12">
      <c r="F171" s="6"/>
    </row>
    <row r="172" spans="6:6" ht="12">
      <c r="F172" s="6"/>
    </row>
    <row r="173" spans="6:6" ht="12">
      <c r="F173" s="6"/>
    </row>
    <row r="174" spans="6:6" ht="12">
      <c r="F174" s="6"/>
    </row>
    <row r="175" spans="6:6" ht="12">
      <c r="F175" s="6"/>
    </row>
    <row r="176" spans="6:6" ht="12">
      <c r="F176" s="6"/>
    </row>
    <row r="177" spans="6:6" ht="12">
      <c r="F177" s="6"/>
    </row>
    <row r="178" spans="6:6" ht="12">
      <c r="F178" s="6"/>
    </row>
    <row r="179" spans="6:6" ht="12">
      <c r="F179" s="6"/>
    </row>
    <row r="180" spans="6:6" ht="12">
      <c r="F180" s="6"/>
    </row>
    <row r="181" spans="6:6" ht="12">
      <c r="F181" s="6"/>
    </row>
    <row r="182" spans="6:6" ht="12">
      <c r="F182" s="6"/>
    </row>
    <row r="183" spans="6:6" ht="12">
      <c r="F183" s="6"/>
    </row>
    <row r="184" spans="6:6" ht="12">
      <c r="F184" s="6"/>
    </row>
    <row r="185" spans="6:6" ht="12">
      <c r="F185" s="6"/>
    </row>
    <row r="186" spans="6:6" ht="12">
      <c r="F186" s="6"/>
    </row>
    <row r="187" spans="6:6" ht="12">
      <c r="F187" s="6"/>
    </row>
    <row r="188" spans="6:6" ht="12">
      <c r="F188" s="6"/>
    </row>
    <row r="189" spans="6:6" ht="12">
      <c r="F189" s="6"/>
    </row>
    <row r="190" spans="6:6" ht="12">
      <c r="F190" s="6"/>
    </row>
    <row r="191" spans="6:6" ht="12">
      <c r="F191" s="6"/>
    </row>
    <row r="192" spans="6:6" ht="12">
      <c r="F192" s="6"/>
    </row>
    <row r="193" spans="6:6" ht="12">
      <c r="F193" s="6"/>
    </row>
    <row r="194" spans="6:6" ht="12">
      <c r="F194" s="6"/>
    </row>
    <row r="195" spans="6:6" ht="12">
      <c r="F195" s="6"/>
    </row>
    <row r="196" spans="6:6" ht="12">
      <c r="F196" s="6"/>
    </row>
    <row r="197" spans="6:6" ht="12">
      <c r="F197" s="6"/>
    </row>
    <row r="198" spans="6:6" ht="12">
      <c r="F198" s="6"/>
    </row>
    <row r="199" spans="6:6" ht="12">
      <c r="F199" s="6"/>
    </row>
    <row r="200" spans="6:6" ht="12">
      <c r="F200" s="6"/>
    </row>
    <row r="201" spans="6:6" ht="12">
      <c r="F201" s="6"/>
    </row>
    <row r="202" spans="6:6" ht="12">
      <c r="F202" s="6"/>
    </row>
    <row r="203" spans="6:6" ht="12">
      <c r="F203" s="6"/>
    </row>
    <row r="204" spans="6:6" ht="12">
      <c r="F204" s="6"/>
    </row>
    <row r="205" spans="6:6" ht="12">
      <c r="F205" s="6"/>
    </row>
    <row r="206" spans="6:6" ht="12">
      <c r="F206" s="6"/>
    </row>
    <row r="207" spans="6:6" ht="12">
      <c r="F207" s="6"/>
    </row>
    <row r="208" spans="6:6" ht="12">
      <c r="F208" s="6"/>
    </row>
    <row r="209" spans="6:6" ht="12">
      <c r="F209" s="6"/>
    </row>
    <row r="210" spans="6:6" ht="12">
      <c r="F210" s="6"/>
    </row>
    <row r="211" spans="6:6" ht="12">
      <c r="F211" s="6"/>
    </row>
    <row r="212" spans="6:6" ht="12">
      <c r="F212" s="6"/>
    </row>
    <row r="213" spans="6:6" ht="12">
      <c r="F213" s="6"/>
    </row>
    <row r="214" spans="6:6" ht="12">
      <c r="F214" s="6"/>
    </row>
    <row r="215" spans="6:6" ht="12">
      <c r="F215" s="6"/>
    </row>
    <row r="216" spans="6:6" ht="12">
      <c r="F216" s="6"/>
    </row>
    <row r="217" spans="6:6" ht="12">
      <c r="F217" s="6"/>
    </row>
    <row r="218" spans="6:6" ht="12">
      <c r="F218" s="6"/>
    </row>
    <row r="219" spans="6:6" ht="12">
      <c r="F219" s="6"/>
    </row>
    <row r="220" spans="6:6" ht="12">
      <c r="F220" s="6"/>
    </row>
    <row r="221" spans="6:6" ht="12">
      <c r="F221" s="6"/>
    </row>
    <row r="222" spans="6:6" ht="12">
      <c r="F222" s="6"/>
    </row>
    <row r="223" spans="6:6" ht="12">
      <c r="F223" s="6"/>
    </row>
    <row r="224" spans="6:6" ht="12">
      <c r="F224" s="6"/>
    </row>
    <row r="225" spans="6:6" ht="12">
      <c r="F225" s="6"/>
    </row>
    <row r="226" spans="6:6" ht="12">
      <c r="F226" s="6"/>
    </row>
    <row r="227" spans="6:6" ht="12">
      <c r="F227" s="6"/>
    </row>
    <row r="228" spans="6:6" ht="12">
      <c r="F228" s="6"/>
    </row>
    <row r="229" spans="6:6" ht="12">
      <c r="F229" s="6"/>
    </row>
    <row r="230" spans="6:6" ht="12">
      <c r="F230" s="6"/>
    </row>
    <row r="231" spans="6:6" ht="12">
      <c r="F231" s="6"/>
    </row>
    <row r="232" spans="6:6" ht="12">
      <c r="F232" s="6"/>
    </row>
    <row r="233" spans="6:6" ht="12">
      <c r="F233" s="6"/>
    </row>
    <row r="234" spans="6:6" ht="12">
      <c r="F234" s="6"/>
    </row>
    <row r="235" spans="6:6" ht="12">
      <c r="F235" s="6"/>
    </row>
    <row r="236" spans="6:6" ht="12">
      <c r="F236" s="6"/>
    </row>
    <row r="237" spans="6:6" ht="12">
      <c r="F237" s="6"/>
    </row>
    <row r="238" spans="6:6" ht="12">
      <c r="F238" s="6"/>
    </row>
    <row r="239" spans="6:6" ht="12">
      <c r="F239" s="6"/>
    </row>
    <row r="240" spans="6:6" ht="12">
      <c r="F240" s="6"/>
    </row>
    <row r="241" spans="6:6" ht="12">
      <c r="F241" s="6"/>
    </row>
    <row r="242" spans="6:6" ht="12">
      <c r="F242" s="6"/>
    </row>
    <row r="243" spans="6:6" ht="12">
      <c r="F243" s="6"/>
    </row>
    <row r="244" spans="6:6" ht="12">
      <c r="F244" s="6"/>
    </row>
    <row r="245" spans="6:6" ht="12">
      <c r="F245" s="6"/>
    </row>
    <row r="246" spans="6:6" ht="12">
      <c r="F246" s="6"/>
    </row>
    <row r="247" spans="6:6" ht="12">
      <c r="F247" s="6"/>
    </row>
    <row r="248" spans="6:6" ht="12">
      <c r="F248" s="6"/>
    </row>
    <row r="249" spans="6:6" ht="12">
      <c r="F249" s="6"/>
    </row>
    <row r="250" spans="6:6" ht="12">
      <c r="F250" s="6"/>
    </row>
    <row r="251" spans="6:6" ht="12">
      <c r="F251" s="6"/>
    </row>
    <row r="252" spans="6:6" ht="12">
      <c r="F252" s="6"/>
    </row>
    <row r="253" spans="6:6" ht="12">
      <c r="F253" s="6"/>
    </row>
    <row r="254" spans="6:6" ht="12">
      <c r="F254" s="6"/>
    </row>
    <row r="255" spans="6:6" ht="12">
      <c r="F255" s="6"/>
    </row>
    <row r="256" spans="6:6" ht="12">
      <c r="F256" s="6"/>
    </row>
    <row r="257" spans="6:6" ht="12">
      <c r="F257" s="6"/>
    </row>
    <row r="258" spans="6:6" ht="12">
      <c r="F258" s="6"/>
    </row>
    <row r="259" spans="6:6" ht="12">
      <c r="F259" s="6"/>
    </row>
    <row r="260" spans="6:6" ht="12">
      <c r="F260" s="6"/>
    </row>
    <row r="261" spans="6:6" ht="12">
      <c r="F261" s="6"/>
    </row>
    <row r="262" spans="6:6" ht="12">
      <c r="F262" s="6"/>
    </row>
    <row r="263" spans="6:6" ht="12">
      <c r="F263" s="6"/>
    </row>
    <row r="264" spans="6:6" ht="12">
      <c r="F264" s="6"/>
    </row>
    <row r="265" spans="6:6" ht="12">
      <c r="F265" s="6"/>
    </row>
    <row r="266" spans="6:6" ht="12">
      <c r="F266" s="6"/>
    </row>
    <row r="267" spans="6:6" ht="12">
      <c r="F267" s="6"/>
    </row>
    <row r="268" spans="6:6" ht="12">
      <c r="F268" s="6"/>
    </row>
    <row r="269" spans="6:6" ht="12">
      <c r="F269" s="6"/>
    </row>
    <row r="270" spans="6:6" ht="12">
      <c r="F270" s="6"/>
    </row>
    <row r="271" spans="6:6" ht="12">
      <c r="F271" s="6"/>
    </row>
    <row r="272" spans="6:6" ht="12">
      <c r="F272" s="6"/>
    </row>
    <row r="273" spans="6:6" ht="12">
      <c r="F273" s="6"/>
    </row>
    <row r="274" spans="6:6" ht="12">
      <c r="F274" s="6"/>
    </row>
    <row r="275" spans="6:6" ht="12">
      <c r="F275" s="6"/>
    </row>
    <row r="276" spans="6:6" ht="12">
      <c r="F276" s="6"/>
    </row>
    <row r="277" spans="6:6" ht="12">
      <c r="F277" s="6"/>
    </row>
    <row r="278" spans="6:6" ht="12">
      <c r="F278" s="6"/>
    </row>
    <row r="279" spans="6:6" ht="12">
      <c r="F279" s="6"/>
    </row>
    <row r="280" spans="6:6" ht="12">
      <c r="F280" s="6"/>
    </row>
    <row r="281" spans="6:6" ht="12">
      <c r="F281" s="6"/>
    </row>
    <row r="282" spans="6:6" ht="12">
      <c r="F282" s="6"/>
    </row>
    <row r="283" spans="6:6" ht="12">
      <c r="F283" s="6"/>
    </row>
    <row r="284" spans="6:6" ht="12">
      <c r="F284" s="6"/>
    </row>
    <row r="285" spans="6:6" ht="12">
      <c r="F285" s="6"/>
    </row>
    <row r="286" spans="6:6" ht="12">
      <c r="F286" s="6"/>
    </row>
    <row r="287" spans="6:6" ht="12">
      <c r="F287" s="6"/>
    </row>
    <row r="288" spans="6:6" ht="12">
      <c r="F288" s="6"/>
    </row>
    <row r="289" spans="6:6" ht="12">
      <c r="F289" s="6"/>
    </row>
    <row r="290" spans="6:6" ht="12">
      <c r="F290" s="6"/>
    </row>
    <row r="291" spans="6:6" ht="12">
      <c r="F291" s="6"/>
    </row>
    <row r="292" spans="6:6" ht="12">
      <c r="F292" s="6"/>
    </row>
    <row r="293" spans="6:6" ht="12">
      <c r="F293" s="6"/>
    </row>
    <row r="294" spans="6:6" ht="12">
      <c r="F294" s="6"/>
    </row>
    <row r="295" spans="6:6" ht="12">
      <c r="F295" s="6"/>
    </row>
    <row r="296" spans="6:6" ht="12">
      <c r="F296" s="6"/>
    </row>
    <row r="297" spans="6:6" ht="12">
      <c r="F297" s="6"/>
    </row>
    <row r="298" spans="6:6" ht="12">
      <c r="F298" s="6"/>
    </row>
    <row r="299" spans="6:6" ht="12">
      <c r="F299" s="6"/>
    </row>
    <row r="300" spans="6:6" ht="12">
      <c r="F300" s="6"/>
    </row>
    <row r="301" spans="6:6" ht="12">
      <c r="F301" s="6"/>
    </row>
    <row r="302" spans="6:6" ht="12">
      <c r="F302" s="6"/>
    </row>
    <row r="303" spans="6:6" ht="12">
      <c r="F303" s="6"/>
    </row>
    <row r="304" spans="6:6" ht="12">
      <c r="F304" s="6"/>
    </row>
    <row r="305" spans="6:6" ht="12">
      <c r="F305" s="6"/>
    </row>
    <row r="306" spans="6:6" ht="12">
      <c r="F306" s="6"/>
    </row>
    <row r="307" spans="6:6" ht="12">
      <c r="F307" s="6"/>
    </row>
    <row r="308" spans="6:6" ht="12">
      <c r="F308" s="6"/>
    </row>
    <row r="309" spans="6:6" ht="12">
      <c r="F309" s="6"/>
    </row>
    <row r="310" spans="6:6" ht="12">
      <c r="F310" s="6"/>
    </row>
    <row r="311" spans="6:6" ht="12">
      <c r="F311" s="6"/>
    </row>
    <row r="312" spans="6:6" ht="12">
      <c r="F312" s="6"/>
    </row>
    <row r="313" spans="6:6" ht="12">
      <c r="F313" s="6"/>
    </row>
    <row r="314" spans="6:6" ht="12">
      <c r="F314" s="6"/>
    </row>
    <row r="315" spans="6:6" ht="12">
      <c r="F315" s="6"/>
    </row>
    <row r="316" spans="6:6" ht="12">
      <c r="F316" s="6"/>
    </row>
    <row r="317" spans="6:6" ht="12">
      <c r="F317" s="6"/>
    </row>
    <row r="318" spans="6:6" ht="12">
      <c r="F318" s="6"/>
    </row>
    <row r="319" spans="6:6" ht="12">
      <c r="F319" s="6"/>
    </row>
    <row r="320" spans="6:6" ht="12">
      <c r="F320" s="6"/>
    </row>
    <row r="321" spans="6:6" ht="12">
      <c r="F321" s="6"/>
    </row>
    <row r="322" spans="6:6" ht="12">
      <c r="F322" s="6"/>
    </row>
    <row r="323" spans="6:6" ht="12">
      <c r="F323" s="6"/>
    </row>
    <row r="324" spans="6:6" ht="12">
      <c r="F324" s="6"/>
    </row>
    <row r="325" spans="6:6" ht="12">
      <c r="F325" s="6"/>
    </row>
    <row r="326" spans="6:6" ht="12">
      <c r="F326" s="6"/>
    </row>
    <row r="327" spans="6:6" ht="12">
      <c r="F327" s="6"/>
    </row>
    <row r="328" spans="6:6" ht="12">
      <c r="F328" s="6"/>
    </row>
    <row r="329" spans="6:6" ht="12">
      <c r="F329" s="6"/>
    </row>
    <row r="330" spans="6:6" ht="12">
      <c r="F330" s="6"/>
    </row>
    <row r="331" spans="6:6" ht="12">
      <c r="F331" s="6"/>
    </row>
    <row r="332" spans="6:6" ht="12">
      <c r="F332" s="6"/>
    </row>
    <row r="333" spans="6:6" ht="12">
      <c r="F333" s="6"/>
    </row>
    <row r="334" spans="6:6" ht="12">
      <c r="F334" s="6"/>
    </row>
    <row r="335" spans="6:6" ht="12">
      <c r="F335" s="6"/>
    </row>
    <row r="336" spans="6:6" ht="12">
      <c r="F336" s="6"/>
    </row>
    <row r="337" spans="6:6" ht="12">
      <c r="F337" s="6"/>
    </row>
    <row r="338" spans="6:6" ht="12">
      <c r="F338" s="6"/>
    </row>
    <row r="339" spans="6:6" ht="12">
      <c r="F339" s="6"/>
    </row>
    <row r="340" spans="6:6" ht="12">
      <c r="F340" s="6"/>
    </row>
    <row r="341" spans="6:6" ht="12">
      <c r="F341" s="6"/>
    </row>
    <row r="342" spans="6:6" ht="12">
      <c r="F342" s="6"/>
    </row>
    <row r="343" spans="6:6" ht="12">
      <c r="F343" s="6"/>
    </row>
    <row r="344" spans="6:6" ht="12">
      <c r="F344" s="6"/>
    </row>
    <row r="345" spans="6:6" ht="12">
      <c r="F345" s="6"/>
    </row>
    <row r="346" spans="6:6" ht="12">
      <c r="F346" s="6"/>
    </row>
    <row r="347" spans="6:6" ht="12">
      <c r="F347" s="6"/>
    </row>
    <row r="348" spans="6:6" ht="12">
      <c r="F348" s="6"/>
    </row>
    <row r="349" spans="6:6" ht="12">
      <c r="F349" s="6"/>
    </row>
    <row r="350" spans="6:6" ht="12">
      <c r="F350" s="6"/>
    </row>
    <row r="351" spans="6:6" ht="12">
      <c r="F351" s="6"/>
    </row>
    <row r="352" spans="6:6" ht="12">
      <c r="F352" s="6"/>
    </row>
    <row r="353" spans="6:6" ht="12">
      <c r="F353" s="6"/>
    </row>
    <row r="354" spans="6:6" ht="12">
      <c r="F354" s="6"/>
    </row>
    <row r="355" spans="6:6" ht="12">
      <c r="F355" s="6"/>
    </row>
    <row r="356" spans="6:6" ht="12">
      <c r="F356" s="6"/>
    </row>
    <row r="357" spans="6:6" ht="12">
      <c r="F357" s="6"/>
    </row>
    <row r="358" spans="6:6" ht="12">
      <c r="F358" s="6"/>
    </row>
    <row r="359" spans="6:6" ht="12">
      <c r="F359" s="6"/>
    </row>
    <row r="360" spans="6:6" ht="12">
      <c r="F360" s="6"/>
    </row>
    <row r="361" spans="6:6" ht="12">
      <c r="F361" s="6"/>
    </row>
    <row r="362" spans="6:6" ht="12">
      <c r="F362" s="6"/>
    </row>
    <row r="363" spans="6:6" ht="12">
      <c r="F363" s="6"/>
    </row>
    <row r="364" spans="6:6" ht="12">
      <c r="F364" s="6"/>
    </row>
    <row r="365" spans="6:6" ht="12">
      <c r="F365" s="6"/>
    </row>
    <row r="366" spans="6:6" ht="12">
      <c r="F366" s="6"/>
    </row>
    <row r="367" spans="6:6" ht="12">
      <c r="F367" s="6"/>
    </row>
    <row r="368" spans="6:6" ht="12">
      <c r="F368" s="6"/>
    </row>
    <row r="369" spans="6:6" ht="12">
      <c r="F369" s="6"/>
    </row>
    <row r="370" spans="6:6" ht="12">
      <c r="F370" s="6"/>
    </row>
    <row r="371" spans="6:6" ht="12">
      <c r="F371" s="6"/>
    </row>
    <row r="372" spans="6:6" ht="12">
      <c r="F372" s="6"/>
    </row>
    <row r="373" spans="6:6" ht="12">
      <c r="F373" s="6"/>
    </row>
    <row r="374" spans="6:6" ht="12">
      <c r="F374" s="6"/>
    </row>
    <row r="375" spans="6:6" ht="12">
      <c r="F375" s="6"/>
    </row>
    <row r="376" spans="6:6" ht="12">
      <c r="F376" s="6"/>
    </row>
    <row r="377" spans="6:6" ht="12">
      <c r="F377" s="6"/>
    </row>
    <row r="378" spans="6:6" ht="12">
      <c r="F378" s="6"/>
    </row>
    <row r="379" spans="6:6" ht="12">
      <c r="F379" s="6"/>
    </row>
    <row r="380" spans="6:6" ht="12">
      <c r="F380" s="6"/>
    </row>
    <row r="381" spans="6:6" ht="12">
      <c r="F381" s="6"/>
    </row>
    <row r="382" spans="6:6" ht="12">
      <c r="F382" s="6"/>
    </row>
    <row r="383" spans="6:6" ht="12">
      <c r="F383" s="6"/>
    </row>
    <row r="384" spans="6:6" ht="12">
      <c r="F384" s="6"/>
    </row>
    <row r="385" spans="6:6" ht="12">
      <c r="F385" s="6"/>
    </row>
    <row r="386" spans="6:6" ht="12">
      <c r="F386" s="6"/>
    </row>
    <row r="387" spans="6:6" ht="12">
      <c r="F387" s="6"/>
    </row>
    <row r="388" spans="6:6" ht="12">
      <c r="F388" s="6"/>
    </row>
    <row r="389" spans="6:6" ht="12">
      <c r="F389" s="6"/>
    </row>
    <row r="390" spans="6:6" ht="12">
      <c r="F390" s="6"/>
    </row>
    <row r="391" spans="6:6" ht="12">
      <c r="F391" s="6"/>
    </row>
    <row r="392" spans="6:6" ht="12">
      <c r="F392" s="6"/>
    </row>
    <row r="393" spans="6:6" ht="12">
      <c r="F393" s="6"/>
    </row>
    <row r="394" spans="6:6" ht="12">
      <c r="F394" s="6"/>
    </row>
    <row r="395" spans="6:6" ht="12">
      <c r="F395" s="6"/>
    </row>
    <row r="396" spans="6:6" ht="12">
      <c r="F396" s="6"/>
    </row>
    <row r="397" spans="6:6" ht="12">
      <c r="F397" s="6"/>
    </row>
    <row r="398" spans="6:6" ht="12">
      <c r="F398" s="6"/>
    </row>
    <row r="399" spans="6:6" ht="12">
      <c r="F399" s="6"/>
    </row>
    <row r="400" spans="6:6" ht="12">
      <c r="F400" s="6"/>
    </row>
    <row r="401" spans="6:6" ht="12">
      <c r="F401" s="6"/>
    </row>
    <row r="402" spans="6:6" ht="12">
      <c r="F402" s="6"/>
    </row>
    <row r="403" spans="6:6" ht="12">
      <c r="F403" s="6"/>
    </row>
    <row r="404" spans="6:6" ht="12">
      <c r="F404" s="6"/>
    </row>
    <row r="405" spans="6:6" ht="12">
      <c r="F405" s="6"/>
    </row>
    <row r="406" spans="6:6" ht="12">
      <c r="F406" s="6"/>
    </row>
    <row r="407" spans="6:6" ht="12">
      <c r="F407" s="6"/>
    </row>
    <row r="408" spans="6:6" ht="12">
      <c r="F408" s="6"/>
    </row>
    <row r="409" spans="6:6" ht="12">
      <c r="F409" s="6"/>
    </row>
    <row r="410" spans="6:6" ht="12">
      <c r="F410" s="6"/>
    </row>
    <row r="411" spans="6:6" ht="12">
      <c r="F411" s="6"/>
    </row>
    <row r="412" spans="6:6" ht="12">
      <c r="F412" s="6"/>
    </row>
    <row r="413" spans="6:6" ht="12">
      <c r="F413" s="6"/>
    </row>
    <row r="414" spans="6:6" ht="12">
      <c r="F414" s="6"/>
    </row>
    <row r="415" spans="6:6" ht="12">
      <c r="F415" s="6"/>
    </row>
    <row r="416" spans="6:6" ht="12">
      <c r="F416" s="6"/>
    </row>
    <row r="417" spans="6:6" ht="12">
      <c r="F417" s="6"/>
    </row>
    <row r="418" spans="6:6" ht="12">
      <c r="F418" s="6"/>
    </row>
    <row r="419" spans="6:6" ht="12">
      <c r="F419" s="6"/>
    </row>
    <row r="420" spans="6:6" ht="12">
      <c r="F420" s="6"/>
    </row>
    <row r="421" spans="6:6" ht="12">
      <c r="F421" s="6"/>
    </row>
    <row r="422" spans="6:6" ht="12">
      <c r="F422" s="6"/>
    </row>
    <row r="423" spans="6:6" ht="12">
      <c r="F423" s="6"/>
    </row>
    <row r="424" spans="6:6" ht="12">
      <c r="F424" s="6"/>
    </row>
    <row r="425" spans="6:6" ht="12">
      <c r="F425" s="6"/>
    </row>
    <row r="426" spans="6:6" ht="12">
      <c r="F426" s="6"/>
    </row>
    <row r="427" spans="6:6" ht="12">
      <c r="F427" s="6"/>
    </row>
    <row r="428" spans="6:6" ht="12">
      <c r="F428" s="6"/>
    </row>
    <row r="429" spans="6:6" ht="12">
      <c r="F429" s="6"/>
    </row>
    <row r="430" spans="6:6" ht="12">
      <c r="F430" s="6"/>
    </row>
    <row r="431" spans="6:6" ht="12">
      <c r="F431" s="6"/>
    </row>
    <row r="432" spans="6:6" ht="12">
      <c r="F432" s="6"/>
    </row>
    <row r="433" spans="6:6" ht="12">
      <c r="F433" s="6"/>
    </row>
    <row r="434" spans="6:6" ht="12">
      <c r="F434" s="6"/>
    </row>
    <row r="435" spans="6:6" ht="12">
      <c r="F435" s="6"/>
    </row>
    <row r="436" spans="6:6" ht="12">
      <c r="F436" s="6"/>
    </row>
    <row r="437" spans="6:6" ht="12">
      <c r="F437" s="6"/>
    </row>
    <row r="438" spans="6:6" ht="12">
      <c r="F438" s="6"/>
    </row>
    <row r="439" spans="6:6" ht="12">
      <c r="F439" s="6"/>
    </row>
    <row r="440" spans="6:6" ht="12">
      <c r="F440" s="6"/>
    </row>
    <row r="441" spans="6:6" ht="12">
      <c r="F441" s="6"/>
    </row>
    <row r="442" spans="6:6" ht="12">
      <c r="F442" s="6"/>
    </row>
    <row r="443" spans="6:6" ht="12">
      <c r="F443" s="6"/>
    </row>
    <row r="444" spans="6:6" ht="12">
      <c r="F444" s="6"/>
    </row>
    <row r="445" spans="6:6" ht="12">
      <c r="F445" s="6"/>
    </row>
    <row r="446" spans="6:6" ht="12">
      <c r="F446" s="6"/>
    </row>
    <row r="447" spans="6:6" ht="12">
      <c r="F447" s="6"/>
    </row>
    <row r="448" spans="6:6" ht="12">
      <c r="F448" s="6"/>
    </row>
    <row r="449" spans="6:6" ht="12">
      <c r="F449" s="6"/>
    </row>
    <row r="450" spans="6:6" ht="12">
      <c r="F450" s="6"/>
    </row>
    <row r="451" spans="6:6" ht="12">
      <c r="F451" s="6"/>
    </row>
    <row r="452" spans="6:6" ht="12">
      <c r="F452" s="6"/>
    </row>
    <row r="453" spans="6:6" ht="12">
      <c r="F453" s="6"/>
    </row>
    <row r="454" spans="6:6" ht="12">
      <c r="F454" s="6"/>
    </row>
    <row r="455" spans="6:6" ht="12">
      <c r="F455" s="6"/>
    </row>
    <row r="456" spans="6:6" ht="12">
      <c r="F456" s="6"/>
    </row>
    <row r="457" spans="6:6" ht="12">
      <c r="F457" s="6"/>
    </row>
    <row r="458" spans="6:6" ht="12">
      <c r="F458" s="6"/>
    </row>
    <row r="459" spans="6:6" ht="12">
      <c r="F459" s="6"/>
    </row>
    <row r="460" spans="6:6" ht="12">
      <c r="F460" s="6"/>
    </row>
    <row r="461" spans="6:6" ht="12">
      <c r="F461" s="6"/>
    </row>
    <row r="462" spans="6:6" ht="12">
      <c r="F462" s="6"/>
    </row>
    <row r="463" spans="6:6" ht="12">
      <c r="F463" s="6"/>
    </row>
    <row r="464" spans="6:6" ht="12">
      <c r="F464" s="6"/>
    </row>
    <row r="465" spans="6:6" ht="12">
      <c r="F465" s="6"/>
    </row>
    <row r="466" spans="6:6" ht="12">
      <c r="F466" s="6"/>
    </row>
    <row r="467" spans="6:6" ht="12">
      <c r="F467" s="6"/>
    </row>
    <row r="468" spans="6:6" ht="12">
      <c r="F468" s="6"/>
    </row>
    <row r="469" spans="6:6" ht="12">
      <c r="F469" s="6"/>
    </row>
    <row r="470" spans="6:6" ht="12">
      <c r="F470" s="6"/>
    </row>
    <row r="471" spans="6:6" ht="12">
      <c r="F471" s="6"/>
    </row>
    <row r="472" spans="6:6" ht="12">
      <c r="F472" s="6"/>
    </row>
    <row r="473" spans="6:6" ht="12">
      <c r="F473" s="6"/>
    </row>
    <row r="474" spans="6:6" ht="12">
      <c r="F474" s="6"/>
    </row>
    <row r="475" spans="6:6" ht="12">
      <c r="F475" s="6"/>
    </row>
    <row r="476" spans="6:6" ht="12">
      <c r="F476" s="6"/>
    </row>
    <row r="477" spans="6:6" ht="12">
      <c r="F477" s="6"/>
    </row>
    <row r="478" spans="6:6" ht="12">
      <c r="F478" s="6"/>
    </row>
    <row r="479" spans="6:6" ht="12">
      <c r="F479" s="6"/>
    </row>
    <row r="480" spans="6:6" ht="12">
      <c r="F480" s="6"/>
    </row>
    <row r="481" spans="6:6" ht="12">
      <c r="F481" s="6"/>
    </row>
    <row r="482" spans="6:6" ht="12">
      <c r="F482" s="6"/>
    </row>
    <row r="483" spans="6:6" ht="12">
      <c r="F483" s="6"/>
    </row>
    <row r="484" spans="6:6" ht="12">
      <c r="F484" s="6"/>
    </row>
    <row r="485" spans="6:6" ht="12">
      <c r="F485" s="6"/>
    </row>
    <row r="486" spans="6:6" ht="12">
      <c r="F486" s="6"/>
    </row>
    <row r="487" spans="6:6" ht="12">
      <c r="F487" s="6"/>
    </row>
    <row r="488" spans="6:6" ht="12">
      <c r="F488" s="6"/>
    </row>
    <row r="489" spans="6:6" ht="12">
      <c r="F489" s="6"/>
    </row>
    <row r="490" spans="6:6" ht="12">
      <c r="F490" s="6"/>
    </row>
    <row r="491" spans="6:6" ht="12">
      <c r="F491" s="6"/>
    </row>
    <row r="492" spans="6:6" ht="12">
      <c r="F492" s="6"/>
    </row>
    <row r="493" spans="6:6" ht="12">
      <c r="F493" s="6"/>
    </row>
    <row r="494" spans="6:6" ht="12">
      <c r="F494" s="6"/>
    </row>
    <row r="495" spans="6:6" ht="12">
      <c r="F495" s="6"/>
    </row>
    <row r="496" spans="6:6" ht="12">
      <c r="F496" s="6"/>
    </row>
    <row r="497" spans="6:6" ht="12">
      <c r="F497" s="6"/>
    </row>
    <row r="498" spans="6:6" ht="12">
      <c r="F498" s="6"/>
    </row>
    <row r="499" spans="6:6" ht="12">
      <c r="F499" s="6"/>
    </row>
    <row r="500" spans="6:6" ht="12">
      <c r="F500" s="6"/>
    </row>
    <row r="501" spans="6:6" ht="12">
      <c r="F501" s="6"/>
    </row>
    <row r="502" spans="6:6" ht="12">
      <c r="F502" s="6"/>
    </row>
    <row r="503" spans="6:6" ht="12">
      <c r="F503" s="6"/>
    </row>
    <row r="504" spans="6:6" ht="12">
      <c r="F504" s="6"/>
    </row>
    <row r="505" spans="6:6" ht="12">
      <c r="F505" s="6"/>
    </row>
    <row r="506" spans="6:6" ht="12">
      <c r="F506" s="6"/>
    </row>
    <row r="507" spans="6:6" ht="12">
      <c r="F507" s="6"/>
    </row>
    <row r="508" spans="6:6" ht="12">
      <c r="F508" s="6"/>
    </row>
    <row r="509" spans="6:6" ht="12">
      <c r="F509" s="6"/>
    </row>
    <row r="510" spans="6:6" ht="12">
      <c r="F510" s="6"/>
    </row>
    <row r="511" spans="6:6" ht="12">
      <c r="F511" s="6"/>
    </row>
    <row r="512" spans="6:6" ht="12">
      <c r="F512" s="6"/>
    </row>
    <row r="513" spans="6:6" ht="12">
      <c r="F513" s="6"/>
    </row>
    <row r="514" spans="6:6" ht="12">
      <c r="F514" s="6"/>
    </row>
    <row r="515" spans="6:6" ht="12">
      <c r="F515" s="6"/>
    </row>
    <row r="516" spans="6:6" ht="12">
      <c r="F516" s="6"/>
    </row>
    <row r="517" spans="6:6" ht="12">
      <c r="F517" s="6"/>
    </row>
    <row r="518" spans="6:6" ht="12">
      <c r="F518" s="6"/>
    </row>
    <row r="519" spans="6:6" ht="12">
      <c r="F519" s="6"/>
    </row>
    <row r="520" spans="6:6" ht="12">
      <c r="F520" s="6"/>
    </row>
    <row r="521" spans="6:6" ht="12">
      <c r="F521" s="6"/>
    </row>
    <row r="522" spans="6:6" ht="12">
      <c r="F522" s="6"/>
    </row>
    <row r="523" spans="6:6" ht="12">
      <c r="F523" s="6"/>
    </row>
    <row r="524" spans="6:6" ht="12">
      <c r="F524" s="6"/>
    </row>
    <row r="525" spans="6:6" ht="12">
      <c r="F525" s="6"/>
    </row>
    <row r="526" spans="6:6" ht="12">
      <c r="F526" s="6"/>
    </row>
    <row r="527" spans="6:6" ht="12">
      <c r="F527" s="6"/>
    </row>
    <row r="528" spans="6:6" ht="12">
      <c r="F528" s="6"/>
    </row>
    <row r="529" spans="6:6" ht="12">
      <c r="F529" s="6"/>
    </row>
    <row r="530" spans="6:6" ht="12">
      <c r="F530" s="6"/>
    </row>
    <row r="531" spans="6:6" ht="12">
      <c r="F531" s="6"/>
    </row>
    <row r="532" spans="6:6" ht="12">
      <c r="F532" s="6"/>
    </row>
    <row r="533" spans="6:6" ht="12">
      <c r="F533" s="6"/>
    </row>
    <row r="534" spans="6:6" ht="12">
      <c r="F534" s="6"/>
    </row>
    <row r="535" spans="6:6" ht="12">
      <c r="F535" s="6"/>
    </row>
    <row r="536" spans="6:6" ht="12">
      <c r="F536" s="6"/>
    </row>
    <row r="537" spans="6:6" ht="12">
      <c r="F537" s="6"/>
    </row>
    <row r="538" spans="6:6" ht="12">
      <c r="F538" s="6"/>
    </row>
    <row r="539" spans="6:6" ht="12">
      <c r="F539" s="6"/>
    </row>
    <row r="540" spans="6:6" ht="12">
      <c r="F540" s="6"/>
    </row>
    <row r="541" spans="6:6" ht="12">
      <c r="F541" s="6"/>
    </row>
    <row r="542" spans="6:6" ht="12">
      <c r="F542" s="6"/>
    </row>
    <row r="543" spans="6:6" ht="12">
      <c r="F543" s="6"/>
    </row>
    <row r="544" spans="6:6" ht="12">
      <c r="F544" s="6"/>
    </row>
    <row r="545" spans="6:6" ht="12">
      <c r="F545" s="6"/>
    </row>
    <row r="546" spans="6:6" ht="12">
      <c r="F546" s="6"/>
    </row>
    <row r="547" spans="6:6" ht="12">
      <c r="F547" s="6"/>
    </row>
    <row r="548" spans="6:6" ht="12">
      <c r="F548" s="6"/>
    </row>
    <row r="549" spans="6:6" ht="12">
      <c r="F549" s="6"/>
    </row>
    <row r="550" spans="6:6" ht="12">
      <c r="F550" s="6"/>
    </row>
    <row r="551" spans="6:6" ht="12">
      <c r="F551" s="6"/>
    </row>
    <row r="552" spans="6:6" ht="12">
      <c r="F552" s="6"/>
    </row>
    <row r="553" spans="6:6" ht="12">
      <c r="F553" s="6"/>
    </row>
    <row r="554" spans="6:6" ht="12">
      <c r="F554" s="6"/>
    </row>
    <row r="555" spans="6:6" ht="12">
      <c r="F555" s="6"/>
    </row>
    <row r="556" spans="6:6" ht="12">
      <c r="F556" s="6"/>
    </row>
    <row r="557" spans="6:6" ht="12">
      <c r="F557" s="6"/>
    </row>
    <row r="558" spans="6:6" ht="12">
      <c r="F558" s="6"/>
    </row>
    <row r="559" spans="6:6" ht="12">
      <c r="F559" s="6"/>
    </row>
    <row r="560" spans="6:6" ht="12">
      <c r="F560" s="6"/>
    </row>
    <row r="561" spans="6:6" ht="12">
      <c r="F561" s="6"/>
    </row>
    <row r="562" spans="6:6" ht="12">
      <c r="F562" s="6"/>
    </row>
    <row r="563" spans="6:6" ht="12">
      <c r="F563" s="6"/>
    </row>
    <row r="564" spans="6:6" ht="12">
      <c r="F564" s="6"/>
    </row>
    <row r="565" spans="6:6" ht="12">
      <c r="F565" s="6"/>
    </row>
    <row r="566" spans="6:6" ht="12">
      <c r="F566" s="6"/>
    </row>
    <row r="567" spans="6:6" ht="12">
      <c r="F567" s="6"/>
    </row>
    <row r="568" spans="6:6" ht="12">
      <c r="F568" s="6"/>
    </row>
    <row r="569" spans="6:6" ht="12">
      <c r="F569" s="6"/>
    </row>
    <row r="570" spans="6:6" ht="12">
      <c r="F570" s="6"/>
    </row>
    <row r="571" spans="6:6" ht="12">
      <c r="F571" s="6"/>
    </row>
    <row r="572" spans="6:6" ht="12">
      <c r="F572" s="6"/>
    </row>
    <row r="573" spans="6:6" ht="12">
      <c r="F573" s="6"/>
    </row>
    <row r="574" spans="6:6" ht="12">
      <c r="F574" s="6"/>
    </row>
    <row r="575" spans="6:6" ht="12">
      <c r="F575" s="6"/>
    </row>
    <row r="576" spans="6:6" ht="12">
      <c r="F576" s="6"/>
    </row>
    <row r="577" spans="6:6" ht="12">
      <c r="F577" s="6"/>
    </row>
    <row r="578" spans="6:6" ht="12">
      <c r="F578" s="6"/>
    </row>
    <row r="579" spans="6:6" ht="12">
      <c r="F579" s="6"/>
    </row>
    <row r="580" spans="6:6" ht="12">
      <c r="F580" s="6"/>
    </row>
    <row r="581" spans="6:6" ht="12">
      <c r="F581" s="6"/>
    </row>
    <row r="582" spans="6:6" ht="12">
      <c r="F582" s="6"/>
    </row>
    <row r="583" spans="6:6" ht="12">
      <c r="F583" s="6"/>
    </row>
    <row r="584" spans="6:6" ht="12">
      <c r="F584" s="6"/>
    </row>
    <row r="585" spans="6:6" ht="12">
      <c r="F585" s="6"/>
    </row>
    <row r="586" spans="6:6" ht="12">
      <c r="F586" s="6"/>
    </row>
    <row r="587" spans="6:6" ht="12">
      <c r="F587" s="6"/>
    </row>
    <row r="588" spans="6:6" ht="12">
      <c r="F588" s="6"/>
    </row>
    <row r="589" spans="6:6" ht="12">
      <c r="F589" s="6"/>
    </row>
    <row r="590" spans="6:6" ht="12">
      <c r="F590" s="6"/>
    </row>
    <row r="591" spans="6:6" ht="12">
      <c r="F591" s="6"/>
    </row>
    <row r="592" spans="6:6" ht="12">
      <c r="F592" s="6"/>
    </row>
    <row r="593" spans="6:6" ht="12">
      <c r="F593" s="6"/>
    </row>
    <row r="594" spans="6:6" ht="12">
      <c r="F594" s="6"/>
    </row>
    <row r="595" spans="6:6" ht="12">
      <c r="F595" s="6"/>
    </row>
    <row r="596" spans="6:6" ht="12">
      <c r="F596" s="6"/>
    </row>
    <row r="597" spans="6:6" ht="12">
      <c r="F597" s="6"/>
    </row>
    <row r="598" spans="6:6" ht="12">
      <c r="F598" s="6"/>
    </row>
    <row r="599" spans="6:6" ht="12">
      <c r="F599" s="6"/>
    </row>
    <row r="600" spans="6:6" ht="12">
      <c r="F600" s="6"/>
    </row>
    <row r="601" spans="6:6" ht="12">
      <c r="F601" s="6"/>
    </row>
    <row r="602" spans="6:6" ht="12">
      <c r="F602" s="6"/>
    </row>
    <row r="603" spans="6:6" ht="12">
      <c r="F603" s="6"/>
    </row>
    <row r="604" spans="6:6" ht="12">
      <c r="F604" s="6"/>
    </row>
    <row r="605" spans="6:6" ht="12">
      <c r="F605" s="6"/>
    </row>
    <row r="606" spans="6:6" ht="12">
      <c r="F606" s="6"/>
    </row>
    <row r="607" spans="6:6" ht="12">
      <c r="F607" s="6"/>
    </row>
    <row r="608" spans="6:6" ht="12">
      <c r="F608" s="6"/>
    </row>
    <row r="609" spans="6:6" ht="12">
      <c r="F609" s="6"/>
    </row>
    <row r="610" spans="6:6" ht="12">
      <c r="F610" s="6"/>
    </row>
    <row r="611" spans="6:6" ht="12">
      <c r="F611" s="6"/>
    </row>
    <row r="612" spans="6:6" ht="12">
      <c r="F612" s="6"/>
    </row>
    <row r="613" spans="6:6" ht="12">
      <c r="F613" s="6"/>
    </row>
    <row r="614" spans="6:6" ht="12">
      <c r="F614" s="6"/>
    </row>
    <row r="615" spans="6:6" ht="12">
      <c r="F615" s="6"/>
    </row>
    <row r="616" spans="6:6" ht="12">
      <c r="F616" s="6"/>
    </row>
    <row r="617" spans="6:6" ht="12">
      <c r="F617" s="6"/>
    </row>
    <row r="618" spans="6:6" ht="12">
      <c r="F618" s="6"/>
    </row>
    <row r="619" spans="6:6" ht="12">
      <c r="F619" s="6"/>
    </row>
    <row r="620" spans="6:6" ht="12">
      <c r="F620" s="6"/>
    </row>
    <row r="621" spans="6:6" ht="12">
      <c r="F621" s="6"/>
    </row>
    <row r="622" spans="6:6" ht="12">
      <c r="F622" s="6"/>
    </row>
    <row r="623" spans="6:6" ht="12">
      <c r="F623" s="6"/>
    </row>
    <row r="624" spans="6:6" ht="12">
      <c r="F624" s="6"/>
    </row>
    <row r="625" spans="6:6" ht="12">
      <c r="F625" s="6"/>
    </row>
    <row r="626" spans="6:6" ht="12">
      <c r="F626" s="6"/>
    </row>
    <row r="627" spans="6:6" ht="12">
      <c r="F627" s="6"/>
    </row>
    <row r="628" spans="6:6" ht="12">
      <c r="F628" s="6"/>
    </row>
    <row r="629" spans="6:6" ht="12">
      <c r="F629" s="6"/>
    </row>
    <row r="630" spans="6:6" ht="12">
      <c r="F630" s="6"/>
    </row>
    <row r="631" spans="6:6" ht="12">
      <c r="F631" s="6"/>
    </row>
    <row r="632" spans="6:6" ht="12">
      <c r="F632" s="6"/>
    </row>
    <row r="633" spans="6:6" ht="12">
      <c r="F633" s="6"/>
    </row>
    <row r="634" spans="6:6" ht="12">
      <c r="F634" s="6"/>
    </row>
    <row r="635" spans="6:6" ht="12">
      <c r="F635" s="6"/>
    </row>
    <row r="636" spans="6:6" ht="12">
      <c r="F636" s="6"/>
    </row>
    <row r="637" spans="6:6" ht="12">
      <c r="F637" s="6"/>
    </row>
    <row r="638" spans="6:6" ht="12">
      <c r="F638" s="6"/>
    </row>
    <row r="639" spans="6:6" ht="12">
      <c r="F639" s="6"/>
    </row>
    <row r="640" spans="6:6" ht="12">
      <c r="F640" s="6"/>
    </row>
    <row r="641" spans="6:6" ht="12">
      <c r="F641" s="6"/>
    </row>
    <row r="642" spans="6:6" ht="12">
      <c r="F642" s="6"/>
    </row>
    <row r="643" spans="6:6" ht="12">
      <c r="F643" s="6"/>
    </row>
    <row r="644" spans="6:6" ht="12">
      <c r="F644" s="6"/>
    </row>
    <row r="645" spans="6:6" ht="12">
      <c r="F645" s="6"/>
    </row>
    <row r="646" spans="6:6" ht="12">
      <c r="F646" s="6"/>
    </row>
    <row r="647" spans="6:6" ht="12">
      <c r="F647" s="6"/>
    </row>
    <row r="648" spans="6:6" ht="12">
      <c r="F648" s="6"/>
    </row>
    <row r="649" spans="6:6" ht="12">
      <c r="F649" s="6"/>
    </row>
    <row r="650" spans="6:6" ht="12">
      <c r="F650" s="6"/>
    </row>
    <row r="651" spans="6:6" ht="12">
      <c r="F651" s="6"/>
    </row>
    <row r="652" spans="6:6" ht="12">
      <c r="F652" s="6"/>
    </row>
    <row r="653" spans="6:6" ht="12">
      <c r="F653" s="6"/>
    </row>
    <row r="654" spans="6:6" ht="12">
      <c r="F654" s="6"/>
    </row>
    <row r="655" spans="6:6" ht="12">
      <c r="F655" s="6"/>
    </row>
    <row r="656" spans="6:6" ht="12">
      <c r="F656" s="6"/>
    </row>
    <row r="657" spans="6:6" ht="12">
      <c r="F657" s="6"/>
    </row>
    <row r="658" spans="6:6" ht="12">
      <c r="F658" s="6"/>
    </row>
    <row r="659" spans="6:6" ht="12">
      <c r="F659" s="6"/>
    </row>
    <row r="660" spans="6:6" ht="12">
      <c r="F660" s="6"/>
    </row>
    <row r="661" spans="6:6" ht="12">
      <c r="F661" s="6"/>
    </row>
    <row r="662" spans="6:6" ht="12">
      <c r="F662" s="6"/>
    </row>
    <row r="663" spans="6:6" ht="12">
      <c r="F663" s="6"/>
    </row>
    <row r="664" spans="6:6" ht="12">
      <c r="F664" s="6"/>
    </row>
    <row r="665" spans="6:6" ht="12">
      <c r="F665" s="6"/>
    </row>
    <row r="666" spans="6:6" ht="12">
      <c r="F666" s="6"/>
    </row>
    <row r="667" spans="6:6" ht="12">
      <c r="F667" s="6"/>
    </row>
    <row r="668" spans="6:6" ht="12">
      <c r="F668" s="6"/>
    </row>
    <row r="669" spans="6:6" ht="12">
      <c r="F669" s="6"/>
    </row>
    <row r="670" spans="6:6" ht="12">
      <c r="F670" s="6"/>
    </row>
    <row r="671" spans="6:6" ht="12">
      <c r="F671" s="6"/>
    </row>
    <row r="672" spans="6:6" ht="12">
      <c r="F672" s="6"/>
    </row>
    <row r="673" spans="6:6" ht="12">
      <c r="F673" s="6"/>
    </row>
    <row r="674" spans="6:6" ht="12">
      <c r="F674" s="6"/>
    </row>
    <row r="675" spans="6:6" ht="12">
      <c r="F675" s="6"/>
    </row>
    <row r="676" spans="6:6" ht="12">
      <c r="F676" s="6"/>
    </row>
    <row r="677" spans="6:6" ht="12">
      <c r="F677" s="6"/>
    </row>
    <row r="678" spans="6:6" ht="12">
      <c r="F678" s="6"/>
    </row>
    <row r="679" spans="6:6" ht="12">
      <c r="F679" s="6"/>
    </row>
    <row r="680" spans="6:6" ht="12">
      <c r="F680" s="6"/>
    </row>
    <row r="681" spans="6:6" ht="12">
      <c r="F681" s="6"/>
    </row>
    <row r="682" spans="6:6" ht="12">
      <c r="F682" s="6"/>
    </row>
    <row r="683" spans="6:6" ht="12">
      <c r="F683" s="6"/>
    </row>
    <row r="684" spans="6:6" ht="12">
      <c r="F684" s="6"/>
    </row>
    <row r="685" spans="6:6" ht="12">
      <c r="F685" s="6"/>
    </row>
    <row r="686" spans="6:6" ht="12">
      <c r="F686" s="6"/>
    </row>
    <row r="687" spans="6:6" ht="12">
      <c r="F687" s="6"/>
    </row>
    <row r="688" spans="6:6" ht="12">
      <c r="F688" s="6"/>
    </row>
    <row r="689" spans="6:6" ht="12">
      <c r="F689" s="6"/>
    </row>
    <row r="690" spans="6:6" ht="12">
      <c r="F690" s="6"/>
    </row>
    <row r="691" spans="6:6" ht="12">
      <c r="F691" s="6"/>
    </row>
    <row r="692" spans="6:6" ht="12">
      <c r="F692" s="6"/>
    </row>
    <row r="693" spans="6:6" ht="12">
      <c r="F693" s="6"/>
    </row>
    <row r="694" spans="6:6" ht="12">
      <c r="F694" s="6"/>
    </row>
    <row r="695" spans="6:6" ht="12">
      <c r="F695" s="6"/>
    </row>
    <row r="696" spans="6:6" ht="12">
      <c r="F696" s="6"/>
    </row>
    <row r="697" spans="6:6" ht="12">
      <c r="F697" s="6"/>
    </row>
    <row r="698" spans="6:6" ht="12">
      <c r="F698" s="6"/>
    </row>
    <row r="699" spans="6:6" ht="12">
      <c r="F699" s="6"/>
    </row>
    <row r="700" spans="6:6" ht="12">
      <c r="F700" s="6"/>
    </row>
    <row r="701" spans="6:6" ht="12">
      <c r="F701" s="6"/>
    </row>
    <row r="702" spans="6:6" ht="12">
      <c r="F702" s="6"/>
    </row>
    <row r="703" spans="6:6" ht="12">
      <c r="F703" s="6"/>
    </row>
    <row r="704" spans="6:6" ht="12">
      <c r="F704" s="6"/>
    </row>
    <row r="705" spans="6:6" ht="12">
      <c r="F705" s="6"/>
    </row>
    <row r="706" spans="6:6" ht="12">
      <c r="F706" s="6"/>
    </row>
    <row r="707" spans="6:6" ht="12">
      <c r="F707" s="6"/>
    </row>
    <row r="708" spans="6:6" ht="12">
      <c r="F708" s="6"/>
    </row>
    <row r="709" spans="6:6" ht="12">
      <c r="F709" s="6"/>
    </row>
    <row r="710" spans="6:6" ht="12">
      <c r="F710" s="6"/>
    </row>
    <row r="711" spans="6:6" ht="12">
      <c r="F711" s="6"/>
    </row>
    <row r="712" spans="6:6" ht="12">
      <c r="F712" s="6"/>
    </row>
    <row r="713" spans="6:6" ht="12">
      <c r="F713" s="6"/>
    </row>
    <row r="714" spans="6:6" ht="12">
      <c r="F714" s="6"/>
    </row>
    <row r="715" spans="6:6" ht="12">
      <c r="F715" s="6"/>
    </row>
    <row r="716" spans="6:6" ht="12">
      <c r="F716" s="6"/>
    </row>
    <row r="717" spans="6:6" ht="12">
      <c r="F717" s="6"/>
    </row>
    <row r="718" spans="6:6" ht="12">
      <c r="F718" s="6"/>
    </row>
    <row r="719" spans="6:6" ht="12">
      <c r="F719" s="6"/>
    </row>
    <row r="720" spans="6:6" ht="12">
      <c r="F720" s="6"/>
    </row>
    <row r="721" spans="6:6" ht="12">
      <c r="F721" s="6"/>
    </row>
    <row r="722" spans="6:6" ht="12">
      <c r="F722" s="6"/>
    </row>
    <row r="723" spans="6:6" ht="12">
      <c r="F723" s="6"/>
    </row>
    <row r="724" spans="6:6" ht="12">
      <c r="F724" s="6"/>
    </row>
    <row r="725" spans="6:6" ht="12">
      <c r="F725" s="6"/>
    </row>
    <row r="726" spans="6:6" ht="12">
      <c r="F726" s="6"/>
    </row>
    <row r="727" spans="6:6" ht="12">
      <c r="F727" s="6"/>
    </row>
    <row r="728" spans="6:6" ht="12">
      <c r="F728" s="6"/>
    </row>
    <row r="729" spans="6:6" ht="12">
      <c r="F729" s="6"/>
    </row>
    <row r="730" spans="6:6" ht="12">
      <c r="F730" s="6"/>
    </row>
    <row r="731" spans="6:6" ht="12">
      <c r="F731" s="6"/>
    </row>
    <row r="732" spans="6:6" ht="12">
      <c r="F732" s="6"/>
    </row>
    <row r="733" spans="6:6" ht="12">
      <c r="F733" s="6"/>
    </row>
    <row r="734" spans="6:6" ht="12">
      <c r="F734" s="6"/>
    </row>
    <row r="735" spans="6:6" ht="12">
      <c r="F735" s="6"/>
    </row>
    <row r="736" spans="6:6" ht="12">
      <c r="F736" s="6"/>
    </row>
    <row r="737" spans="6:6" ht="12">
      <c r="F737" s="6"/>
    </row>
    <row r="738" spans="6:6" ht="12">
      <c r="F738" s="6"/>
    </row>
    <row r="739" spans="6:6" ht="12">
      <c r="F739" s="6"/>
    </row>
    <row r="740" spans="6:6" ht="12">
      <c r="F740" s="6"/>
    </row>
    <row r="741" spans="6:6" ht="12">
      <c r="F741" s="6"/>
    </row>
    <row r="742" spans="6:6" ht="12">
      <c r="F742" s="6"/>
    </row>
    <row r="743" spans="6:6" ht="12">
      <c r="F743" s="6"/>
    </row>
    <row r="744" spans="6:6" ht="12">
      <c r="F744" s="6"/>
    </row>
    <row r="745" spans="6:6" ht="12">
      <c r="F745" s="6"/>
    </row>
    <row r="746" spans="6:6" ht="12">
      <c r="F746" s="6"/>
    </row>
    <row r="747" spans="6:6" ht="12">
      <c r="F747" s="6"/>
    </row>
    <row r="748" spans="6:6" ht="12">
      <c r="F748" s="6"/>
    </row>
    <row r="749" spans="6:6" ht="12">
      <c r="F749" s="6"/>
    </row>
    <row r="750" spans="6:6" ht="12">
      <c r="F750" s="6"/>
    </row>
    <row r="751" spans="6:6" ht="12">
      <c r="F751" s="6"/>
    </row>
    <row r="752" spans="6:6" ht="12">
      <c r="F752" s="6"/>
    </row>
    <row r="753" spans="6:6" ht="12">
      <c r="F753" s="6"/>
    </row>
    <row r="754" spans="6:6" ht="12">
      <c r="F754" s="6"/>
    </row>
    <row r="755" spans="6:6" ht="12">
      <c r="F755" s="6"/>
    </row>
    <row r="756" spans="6:6" ht="12">
      <c r="F756" s="6"/>
    </row>
    <row r="757" spans="6:6" ht="12">
      <c r="F757" s="6"/>
    </row>
    <row r="758" spans="6:6" ht="12">
      <c r="F758" s="6"/>
    </row>
    <row r="759" spans="6:6" ht="12">
      <c r="F759" s="6"/>
    </row>
    <row r="760" spans="6:6" ht="12">
      <c r="F760" s="6"/>
    </row>
    <row r="761" spans="6:6" ht="12">
      <c r="F761" s="6"/>
    </row>
    <row r="762" spans="6:6" ht="12">
      <c r="F762" s="6"/>
    </row>
    <row r="763" spans="6:6" ht="12">
      <c r="F763" s="6"/>
    </row>
    <row r="764" spans="6:6" ht="12">
      <c r="F764" s="6"/>
    </row>
    <row r="765" spans="6:6" ht="12">
      <c r="F765" s="6"/>
    </row>
    <row r="766" spans="6:6" ht="12">
      <c r="F766" s="6"/>
    </row>
    <row r="767" spans="6:6" ht="12">
      <c r="F767" s="6"/>
    </row>
    <row r="768" spans="6:6" ht="12">
      <c r="F768" s="6"/>
    </row>
    <row r="769" spans="6:6" ht="12">
      <c r="F769" s="6"/>
    </row>
    <row r="770" spans="6:6" ht="12">
      <c r="F770" s="6"/>
    </row>
    <row r="771" spans="6:6" ht="12">
      <c r="F771" s="6"/>
    </row>
    <row r="772" spans="6:6" ht="12">
      <c r="F772" s="6"/>
    </row>
    <row r="773" spans="6:6" ht="12">
      <c r="F773" s="6"/>
    </row>
    <row r="774" spans="6:6" ht="12">
      <c r="F774" s="6"/>
    </row>
    <row r="775" spans="6:6" ht="12">
      <c r="F775" s="6"/>
    </row>
    <row r="776" spans="6:6" ht="12">
      <c r="F776" s="6"/>
    </row>
    <row r="777" spans="6:6" ht="12">
      <c r="F777" s="6"/>
    </row>
    <row r="778" spans="6:6" ht="12">
      <c r="F778" s="6"/>
    </row>
    <row r="779" spans="6:6" ht="12">
      <c r="F779" s="6"/>
    </row>
    <row r="780" spans="6:6" ht="12">
      <c r="F780" s="6"/>
    </row>
    <row r="781" spans="6:6" ht="12">
      <c r="F781" s="6"/>
    </row>
    <row r="782" spans="6:6" ht="12">
      <c r="F782" s="6"/>
    </row>
    <row r="783" spans="6:6" ht="12">
      <c r="F783" s="6"/>
    </row>
    <row r="784" spans="6:6" ht="12">
      <c r="F784" s="6"/>
    </row>
    <row r="785" spans="6:6" ht="12">
      <c r="F785" s="6"/>
    </row>
    <row r="786" spans="6:6" ht="12">
      <c r="F786" s="6"/>
    </row>
    <row r="787" spans="6:6" ht="12">
      <c r="F787" s="6"/>
    </row>
    <row r="788" spans="6:6" ht="12">
      <c r="F788" s="6"/>
    </row>
    <row r="789" spans="6:6" ht="12">
      <c r="F789" s="6"/>
    </row>
    <row r="790" spans="6:6" ht="12">
      <c r="F790" s="6"/>
    </row>
    <row r="791" spans="6:6" ht="12">
      <c r="F791" s="6"/>
    </row>
    <row r="792" spans="6:6" ht="12">
      <c r="F792" s="6"/>
    </row>
    <row r="793" spans="6:6" ht="12">
      <c r="F793" s="6"/>
    </row>
    <row r="794" spans="6:6" ht="12">
      <c r="F794" s="6"/>
    </row>
    <row r="795" spans="6:6" ht="12">
      <c r="F795" s="6"/>
    </row>
    <row r="796" spans="6:6" ht="12">
      <c r="F796" s="6"/>
    </row>
    <row r="797" spans="6:6" ht="12">
      <c r="F797" s="6"/>
    </row>
    <row r="798" spans="6:6" ht="12">
      <c r="F798" s="6"/>
    </row>
    <row r="799" spans="6:6" ht="12">
      <c r="F799" s="6"/>
    </row>
    <row r="800" spans="6:6" ht="12">
      <c r="F800" s="6"/>
    </row>
    <row r="801" spans="6:6" ht="12">
      <c r="F801" s="6"/>
    </row>
    <row r="802" spans="6:6" ht="12">
      <c r="F802" s="6"/>
    </row>
    <row r="803" spans="6:6" ht="12">
      <c r="F803" s="6"/>
    </row>
    <row r="804" spans="6:6" ht="12">
      <c r="F804" s="6"/>
    </row>
    <row r="805" spans="6:6" ht="12">
      <c r="F805" s="6"/>
    </row>
    <row r="806" spans="6:6" ht="12">
      <c r="F806" s="6"/>
    </row>
    <row r="807" spans="6:6" ht="12">
      <c r="F807" s="6"/>
    </row>
    <row r="808" spans="6:6" ht="12">
      <c r="F808" s="6"/>
    </row>
    <row r="809" spans="6:6" ht="12">
      <c r="F809" s="6"/>
    </row>
    <row r="810" spans="6:6" ht="12">
      <c r="F810" s="6"/>
    </row>
    <row r="811" spans="6:6" ht="12">
      <c r="F811" s="6"/>
    </row>
    <row r="812" spans="6:6" ht="12">
      <c r="F812" s="6"/>
    </row>
    <row r="813" spans="6:6" ht="12">
      <c r="F813" s="6"/>
    </row>
    <row r="814" spans="6:6" ht="12">
      <c r="F814" s="6"/>
    </row>
    <row r="815" spans="6:6" ht="12">
      <c r="F815" s="6"/>
    </row>
    <row r="816" spans="6:6" ht="12">
      <c r="F816" s="6"/>
    </row>
    <row r="817" spans="6:6" ht="12">
      <c r="F817" s="6"/>
    </row>
    <row r="818" spans="6:6" ht="12">
      <c r="F818" s="6"/>
    </row>
    <row r="819" spans="6:6" ht="12">
      <c r="F819" s="6"/>
    </row>
    <row r="820" spans="6:6" ht="12">
      <c r="F820" s="6"/>
    </row>
    <row r="821" spans="6:6" ht="12">
      <c r="F821" s="6"/>
    </row>
    <row r="822" spans="6:6" ht="12">
      <c r="F822" s="6"/>
    </row>
    <row r="823" spans="6:6" ht="12">
      <c r="F823" s="6"/>
    </row>
    <row r="824" spans="6:6" ht="12">
      <c r="F824" s="6"/>
    </row>
    <row r="825" spans="6:6" ht="12">
      <c r="F825" s="6"/>
    </row>
    <row r="826" spans="6:6" ht="12">
      <c r="F826" s="6"/>
    </row>
    <row r="827" spans="6:6" ht="12">
      <c r="F827" s="6"/>
    </row>
    <row r="828" spans="6:6" ht="12">
      <c r="F828" s="6"/>
    </row>
    <row r="829" spans="6:6" ht="12">
      <c r="F829" s="6"/>
    </row>
    <row r="830" spans="6:6" ht="12">
      <c r="F830" s="6"/>
    </row>
    <row r="831" spans="6:6" ht="12">
      <c r="F831" s="6"/>
    </row>
    <row r="832" spans="6:6" ht="12">
      <c r="F832" s="6"/>
    </row>
    <row r="833" spans="6:6" ht="12">
      <c r="F833" s="6"/>
    </row>
    <row r="834" spans="6:6" ht="12">
      <c r="F834" s="6"/>
    </row>
    <row r="835" spans="6:6" ht="12">
      <c r="F835" s="6"/>
    </row>
    <row r="836" spans="6:6" ht="12">
      <c r="F836" s="6"/>
    </row>
    <row r="837" spans="6:6" ht="12">
      <c r="F837" s="6"/>
    </row>
    <row r="838" spans="6:6" ht="12">
      <c r="F838" s="6"/>
    </row>
    <row r="839" spans="6:6" ht="12">
      <c r="F839" s="6"/>
    </row>
    <row r="840" spans="6:6" ht="12">
      <c r="F840" s="6"/>
    </row>
    <row r="841" spans="6:6" ht="12">
      <c r="F841" s="6"/>
    </row>
    <row r="842" spans="6:6" ht="12">
      <c r="F842" s="6"/>
    </row>
    <row r="843" spans="6:6" ht="12">
      <c r="F843" s="6"/>
    </row>
    <row r="844" spans="6:6" ht="12">
      <c r="F844" s="6"/>
    </row>
    <row r="845" spans="6:6" ht="12">
      <c r="F845" s="6"/>
    </row>
    <row r="846" spans="6:6" ht="12">
      <c r="F846" s="6"/>
    </row>
    <row r="847" spans="6:6" ht="12">
      <c r="F847" s="6"/>
    </row>
    <row r="848" spans="6:6" ht="12">
      <c r="F848" s="6"/>
    </row>
    <row r="849" spans="6:6" ht="12">
      <c r="F849" s="6"/>
    </row>
    <row r="850" spans="6:6" ht="12">
      <c r="F850" s="6"/>
    </row>
    <row r="851" spans="6:6" ht="12">
      <c r="F851" s="6"/>
    </row>
    <row r="852" spans="6:6" ht="12">
      <c r="F852" s="6"/>
    </row>
    <row r="853" spans="6:6" ht="12">
      <c r="F853" s="6"/>
    </row>
    <row r="854" spans="6:6" ht="12">
      <c r="F854" s="6"/>
    </row>
    <row r="855" spans="6:6" ht="12">
      <c r="F855" s="6"/>
    </row>
    <row r="856" spans="6:6" ht="12">
      <c r="F856" s="6"/>
    </row>
    <row r="857" spans="6:6" ht="12">
      <c r="F857" s="6"/>
    </row>
    <row r="858" spans="6:6" ht="12">
      <c r="F858" s="6"/>
    </row>
    <row r="859" spans="6:6" ht="12">
      <c r="F859" s="6"/>
    </row>
    <row r="860" spans="6:6" ht="12">
      <c r="F860" s="6"/>
    </row>
    <row r="861" spans="6:6" ht="12">
      <c r="F861" s="6"/>
    </row>
    <row r="862" spans="6:6" ht="12">
      <c r="F862" s="6"/>
    </row>
    <row r="863" spans="6:6" ht="12">
      <c r="F863" s="6"/>
    </row>
    <row r="864" spans="6:6" ht="12">
      <c r="F864" s="6"/>
    </row>
    <row r="865" spans="6:6" ht="12">
      <c r="F865" s="6"/>
    </row>
    <row r="866" spans="6:6" ht="12">
      <c r="F866" s="6"/>
    </row>
    <row r="867" spans="6:6" ht="12">
      <c r="F867" s="6"/>
    </row>
    <row r="868" spans="6:6" ht="12">
      <c r="F868" s="6"/>
    </row>
    <row r="869" spans="6:6" ht="12">
      <c r="F869" s="6"/>
    </row>
    <row r="870" spans="6:6" ht="12">
      <c r="F870" s="6"/>
    </row>
    <row r="871" spans="6:6" ht="12">
      <c r="F871" s="6"/>
    </row>
    <row r="872" spans="6:6" ht="12">
      <c r="F872" s="6"/>
    </row>
    <row r="873" spans="6:6" ht="12">
      <c r="F873" s="6"/>
    </row>
    <row r="874" spans="6:6" ht="12">
      <c r="F874" s="6"/>
    </row>
    <row r="875" spans="6:6" ht="12">
      <c r="F875" s="6"/>
    </row>
    <row r="876" spans="6:6" ht="12">
      <c r="F876" s="6"/>
    </row>
    <row r="877" spans="6:6" ht="12">
      <c r="F877" s="6"/>
    </row>
    <row r="878" spans="6:6" ht="12">
      <c r="F878" s="6"/>
    </row>
    <row r="879" spans="6:6" ht="12">
      <c r="F879" s="6"/>
    </row>
    <row r="880" spans="6:6" ht="12">
      <c r="F880" s="6"/>
    </row>
    <row r="881" spans="6:6" ht="12">
      <c r="F881" s="6"/>
    </row>
    <row r="882" spans="6:6" ht="12">
      <c r="F882" s="6"/>
    </row>
    <row r="883" spans="6:6" ht="12">
      <c r="F883" s="6"/>
    </row>
    <row r="884" spans="6:6" ht="12">
      <c r="F884" s="6"/>
    </row>
    <row r="885" spans="6:6" ht="12">
      <c r="F885" s="6"/>
    </row>
    <row r="886" spans="6:6" ht="12">
      <c r="F886" s="6"/>
    </row>
    <row r="887" spans="6:6" ht="12">
      <c r="F887" s="6"/>
    </row>
    <row r="888" spans="6:6" ht="12">
      <c r="F888" s="6"/>
    </row>
    <row r="889" spans="6:6" ht="12">
      <c r="F889" s="6"/>
    </row>
    <row r="890" spans="6:6" ht="12">
      <c r="F890" s="6"/>
    </row>
    <row r="891" spans="6:6" ht="12">
      <c r="F891" s="6"/>
    </row>
    <row r="892" spans="6:6" ht="12">
      <c r="F892" s="6"/>
    </row>
    <row r="893" spans="6:6" ht="12">
      <c r="F893" s="6"/>
    </row>
    <row r="894" spans="6:6" ht="12">
      <c r="F894" s="6"/>
    </row>
    <row r="895" spans="6:6" ht="12">
      <c r="F895" s="6"/>
    </row>
    <row r="896" spans="6:6" ht="12">
      <c r="F896" s="6"/>
    </row>
    <row r="897" spans="6:6" ht="12">
      <c r="F897" s="6"/>
    </row>
    <row r="898" spans="6:6" ht="12">
      <c r="F898" s="6"/>
    </row>
    <row r="899" spans="6:6" ht="12">
      <c r="F899" s="6"/>
    </row>
    <row r="900" spans="6:6" ht="12">
      <c r="F900" s="6"/>
    </row>
    <row r="901" spans="6:6" ht="12">
      <c r="F901" s="6"/>
    </row>
    <row r="902" spans="6:6" ht="12">
      <c r="F902" s="6"/>
    </row>
    <row r="903" spans="6:6" ht="12">
      <c r="F903" s="6"/>
    </row>
    <row r="904" spans="6:6" ht="12">
      <c r="F904" s="6"/>
    </row>
    <row r="905" spans="6:6" ht="12">
      <c r="F905" s="6"/>
    </row>
    <row r="906" spans="6:6" ht="12">
      <c r="F906" s="6"/>
    </row>
    <row r="907" spans="6:6" ht="12">
      <c r="F907" s="6"/>
    </row>
    <row r="908" spans="6:6" ht="12">
      <c r="F908" s="6"/>
    </row>
    <row r="909" spans="6:6" ht="12">
      <c r="F909" s="6"/>
    </row>
    <row r="910" spans="6:6" ht="12">
      <c r="F910" s="6"/>
    </row>
    <row r="911" spans="6:6" ht="12">
      <c r="F911" s="6"/>
    </row>
    <row r="912" spans="6:6" ht="12">
      <c r="F912" s="6"/>
    </row>
    <row r="913" spans="6:6" ht="12">
      <c r="F913" s="6"/>
    </row>
    <row r="914" spans="6:6" ht="12">
      <c r="F914" s="6"/>
    </row>
    <row r="915" spans="6:6" ht="12">
      <c r="F915" s="6"/>
    </row>
    <row r="916" spans="6:6" ht="12">
      <c r="F916" s="6"/>
    </row>
    <row r="917" spans="6:6" ht="12">
      <c r="F917" s="6"/>
    </row>
    <row r="918" spans="6:6" ht="12">
      <c r="F918" s="6"/>
    </row>
    <row r="919" spans="6:6" ht="12">
      <c r="F919" s="6"/>
    </row>
    <row r="920" spans="6:6" ht="12">
      <c r="F920" s="6"/>
    </row>
    <row r="921" spans="6:6" ht="12">
      <c r="F921" s="6"/>
    </row>
    <row r="922" spans="6:6" ht="12">
      <c r="F922" s="6"/>
    </row>
    <row r="923" spans="6:6" ht="12">
      <c r="F923" s="6"/>
    </row>
    <row r="924" spans="6:6" ht="12">
      <c r="F924" s="6"/>
    </row>
    <row r="925" spans="6:6" ht="12">
      <c r="F925" s="6"/>
    </row>
    <row r="926" spans="6:6" ht="12">
      <c r="F926" s="6"/>
    </row>
    <row r="927" spans="6:6" ht="12">
      <c r="F927" s="6"/>
    </row>
    <row r="928" spans="6:6" ht="12">
      <c r="F928" s="6"/>
    </row>
    <row r="929" spans="6:6" ht="12">
      <c r="F929" s="6"/>
    </row>
    <row r="930" spans="6:6" ht="12">
      <c r="F930" s="6"/>
    </row>
    <row r="931" spans="6:6" ht="12">
      <c r="F931" s="6"/>
    </row>
    <row r="932" spans="6:6" ht="12">
      <c r="F932" s="6"/>
    </row>
    <row r="933" spans="6:6" ht="12">
      <c r="F933" s="6"/>
    </row>
    <row r="934" spans="6:6" ht="12">
      <c r="F934" s="6"/>
    </row>
    <row r="935" spans="6:6" ht="12">
      <c r="F935" s="6"/>
    </row>
    <row r="936" spans="6:6" ht="12">
      <c r="F936" s="6"/>
    </row>
    <row r="937" spans="6:6" ht="12">
      <c r="F937" s="6"/>
    </row>
    <row r="938" spans="6:6" ht="12">
      <c r="F938" s="6"/>
    </row>
    <row r="939" spans="6:6" ht="12">
      <c r="F939" s="6"/>
    </row>
    <row r="940" spans="6:6" ht="12">
      <c r="F940" s="6"/>
    </row>
    <row r="941" spans="6:6" ht="12">
      <c r="F941" s="6"/>
    </row>
    <row r="942" spans="6:6" ht="12">
      <c r="F942" s="6"/>
    </row>
    <row r="943" spans="6:6" ht="12">
      <c r="F943" s="6"/>
    </row>
    <row r="944" spans="6:6" ht="12">
      <c r="F944" s="6"/>
    </row>
    <row r="945" spans="6:6" ht="12">
      <c r="F945" s="6"/>
    </row>
    <row r="946" spans="6:6" ht="12">
      <c r="F946" s="6"/>
    </row>
    <row r="947" spans="6:6" ht="12">
      <c r="F947" s="6"/>
    </row>
    <row r="948" spans="6:6" ht="12">
      <c r="F948" s="6"/>
    </row>
    <row r="949" spans="6:6" ht="12">
      <c r="F949" s="6"/>
    </row>
    <row r="950" spans="6:6" ht="12">
      <c r="F950" s="6"/>
    </row>
    <row r="951" spans="6:6" ht="12">
      <c r="F951" s="6"/>
    </row>
    <row r="952" spans="6:6" ht="12">
      <c r="F952" s="6"/>
    </row>
    <row r="953" spans="6:6" ht="12">
      <c r="F953" s="6"/>
    </row>
    <row r="954" spans="6:6" ht="12">
      <c r="F954" s="6"/>
    </row>
    <row r="955" spans="6:6" ht="12">
      <c r="F955" s="6"/>
    </row>
    <row r="956" spans="6:6" ht="12">
      <c r="F956" s="6"/>
    </row>
    <row r="957" spans="6:6" ht="12">
      <c r="F957" s="6"/>
    </row>
    <row r="958" spans="6:6" ht="12">
      <c r="F958" s="6"/>
    </row>
    <row r="959" spans="6:6" ht="12">
      <c r="F959" s="6"/>
    </row>
    <row r="960" spans="6:6" ht="12">
      <c r="F960" s="6"/>
    </row>
    <row r="961" spans="6:6" ht="12">
      <c r="F961" s="6"/>
    </row>
    <row r="962" spans="6:6" ht="12">
      <c r="F962" s="6"/>
    </row>
    <row r="963" spans="6:6" ht="12">
      <c r="F963" s="6"/>
    </row>
    <row r="964" spans="6:6" ht="12">
      <c r="F964" s="6"/>
    </row>
    <row r="965" spans="6:6" ht="12">
      <c r="F965" s="6"/>
    </row>
    <row r="966" spans="6:6" ht="12">
      <c r="F966" s="6"/>
    </row>
    <row r="967" spans="6:6" ht="12">
      <c r="F967" s="6"/>
    </row>
    <row r="968" spans="6:6" ht="12">
      <c r="F968" s="6"/>
    </row>
    <row r="969" spans="6:6" ht="12">
      <c r="F969" s="6"/>
    </row>
    <row r="970" spans="6:6" ht="12">
      <c r="F970" s="6"/>
    </row>
    <row r="971" spans="6:6" ht="12">
      <c r="F971" s="6"/>
    </row>
    <row r="972" spans="6:6" ht="12">
      <c r="F972" s="6"/>
    </row>
    <row r="973" spans="6:6" ht="12">
      <c r="F973" s="6"/>
    </row>
    <row r="974" spans="6:6" ht="12">
      <c r="F974" s="6"/>
    </row>
    <row r="975" spans="6:6" ht="12">
      <c r="F975" s="6"/>
    </row>
    <row r="976" spans="6:6" ht="12">
      <c r="F976" s="6"/>
    </row>
    <row r="977" spans="6:6" ht="12">
      <c r="F977" s="6"/>
    </row>
    <row r="978" spans="6:6" ht="12">
      <c r="F978" s="6"/>
    </row>
    <row r="979" spans="6:6" ht="12">
      <c r="F979" s="6"/>
    </row>
    <row r="980" spans="6:6" ht="12">
      <c r="F980" s="6"/>
    </row>
    <row r="981" spans="6:6" ht="12">
      <c r="F981" s="6"/>
    </row>
    <row r="982" spans="6:6" ht="12">
      <c r="F982" s="6"/>
    </row>
    <row r="983" spans="6:6" ht="12">
      <c r="F983" s="6"/>
    </row>
    <row r="984" spans="6:6" ht="12">
      <c r="F984" s="6"/>
    </row>
    <row r="985" spans="6:6" ht="12">
      <c r="F985" s="6"/>
    </row>
    <row r="986" spans="6:6" ht="12">
      <c r="F986" s="6"/>
    </row>
    <row r="987" spans="6:6" ht="12">
      <c r="F987" s="6"/>
    </row>
    <row r="988" spans="6:6" ht="12">
      <c r="F988" s="6"/>
    </row>
    <row r="989" spans="6:6" ht="12">
      <c r="F989" s="6"/>
    </row>
    <row r="990" spans="6:6" ht="12">
      <c r="F990" s="6"/>
    </row>
    <row r="991" spans="6:6" ht="12">
      <c r="F991" s="6"/>
    </row>
    <row r="992" spans="6:6" ht="12">
      <c r="F992" s="6"/>
    </row>
    <row r="993" spans="6:6" ht="12">
      <c r="F993" s="6"/>
    </row>
    <row r="994" spans="6:6" ht="12">
      <c r="F994" s="6"/>
    </row>
    <row r="995" spans="6:6" ht="12">
      <c r="F995" s="6"/>
    </row>
    <row r="996" spans="6:6" ht="12">
      <c r="F996" s="6"/>
    </row>
    <row r="997" spans="6:6" ht="12">
      <c r="F997" s="6"/>
    </row>
    <row r="998" spans="6:6" ht="12">
      <c r="F998" s="6"/>
    </row>
    <row r="999" spans="6:6" ht="12">
      <c r="F999" s="6"/>
    </row>
    <row r="1000" spans="6:6" ht="12">
      <c r="F1000" s="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workbookViewId="0"/>
  </sheetViews>
  <sheetFormatPr baseColWidth="10" defaultColWidth="14.5" defaultRowHeight="15.75" customHeight="1" x14ac:dyDescent="0"/>
  <cols>
    <col min="2" max="2" width="35.5" customWidth="1"/>
    <col min="3" max="3" width="35.33203125" customWidth="1"/>
    <col min="4" max="4" width="16.5" customWidth="1"/>
    <col min="5" max="5" width="21.5" customWidth="1"/>
    <col min="6" max="6" width="32.33203125" customWidth="1"/>
  </cols>
  <sheetData>
    <row r="1" spans="1:6" ht="15.75" customHeight="1">
      <c r="A1" s="1" t="s">
        <v>0</v>
      </c>
      <c r="B1" s="1" t="s">
        <v>7</v>
      </c>
      <c r="C1" s="1" t="s">
        <v>8</v>
      </c>
      <c r="D1" s="1" t="s">
        <v>2</v>
      </c>
      <c r="E1" s="1" t="s">
        <v>1</v>
      </c>
      <c r="F1" s="3" t="s">
        <v>9</v>
      </c>
    </row>
    <row r="2" spans="1:6" ht="15.75" customHeight="1">
      <c r="A2" s="4" t="s">
        <v>12</v>
      </c>
      <c r="B2">
        <f>1971.2+2314.63+1358.54+541.93</f>
        <v>6186.3</v>
      </c>
      <c r="C2">
        <f>5056.24+12769.29+2573.33+5552.4+827.8+8308.76</f>
        <v>35087.82</v>
      </c>
      <c r="F2" s="6"/>
    </row>
    <row r="3" spans="1:6" ht="15.75" customHeight="1">
      <c r="A3" s="4" t="s">
        <v>18</v>
      </c>
      <c r="B3">
        <f>2302.35+4634.17+7408.01+458.24</f>
        <v>14802.77</v>
      </c>
      <c r="C3">
        <f>5725.82+16442.21+3019.02+6595.67+1550.06+10758.18</f>
        <v>44090.96</v>
      </c>
      <c r="F3" s="6"/>
    </row>
    <row r="4" spans="1:6" ht="15.75" customHeight="1">
      <c r="B4">
        <f>2060.9+7325.46+5994.85+482.67</f>
        <v>15863.880000000001</v>
      </c>
      <c r="C4">
        <f>6316.72+15258.37+3347.96+7978.64+595.23+10122.43</f>
        <v>43619.350000000006</v>
      </c>
      <c r="F4" s="6"/>
    </row>
    <row r="5" spans="1:6" ht="15.75" customHeight="1">
      <c r="B5">
        <f>2231.6+3677.19+6003.26+736.89</f>
        <v>12648.939999999999</v>
      </c>
      <c r="C5">
        <f>6032.33+16581.86+2482.66+8828.27+1737.19+10324.81</f>
        <v>45987.12</v>
      </c>
      <c r="F5" s="6"/>
    </row>
    <row r="6" spans="1:6" ht="15.75" customHeight="1">
      <c r="B6">
        <f>1458.15+779.52+5840.7+458.24</f>
        <v>8536.61</v>
      </c>
      <c r="C6">
        <f>7001.46+19947.49+3317.83+5978.22+450.31+11573.3</f>
        <v>48268.61</v>
      </c>
      <c r="D6">
        <f>SUM(B2:C6)</f>
        <v>275092.36</v>
      </c>
      <c r="E6">
        <f>SUM(B2:B6)</f>
        <v>58038.5</v>
      </c>
      <c r="F6" s="6">
        <f>100*E6/D6</f>
        <v>21.097823291057594</v>
      </c>
    </row>
    <row r="7" spans="1:6" ht="15.75" customHeight="1">
      <c r="A7" s="4" t="s">
        <v>14</v>
      </c>
      <c r="B7">
        <f>718.87+908.67+2344.36+83.07</f>
        <v>4054.9700000000003</v>
      </c>
      <c r="C7">
        <f>591.65+2947.52+417.63+455.18+477.26+2819.89</f>
        <v>7709.130000000001</v>
      </c>
      <c r="F7" s="6"/>
    </row>
    <row r="8" spans="1:6" ht="15.75" customHeight="1">
      <c r="A8" s="4" t="s">
        <v>19</v>
      </c>
      <c r="B8">
        <f>2591.55+4494.36+2120.69+96.7</f>
        <v>9303.3000000000011</v>
      </c>
      <c r="C8">
        <f>1147.02+4502.53+654.66+817.18+3461.15</f>
        <v>10582.539999999999</v>
      </c>
      <c r="F8" s="6"/>
    </row>
    <row r="9" spans="1:6" ht="15.75" customHeight="1">
      <c r="B9">
        <f>789.83+1775.41+1920.13+769.3</f>
        <v>5254.670000000001</v>
      </c>
      <c r="C9">
        <f>1179.42+3696.03+231.99+2784.7+368.98+4083.44</f>
        <v>12344.560000000001</v>
      </c>
      <c r="F9" s="6"/>
    </row>
    <row r="10" spans="1:6" ht="15.75" customHeight="1">
      <c r="B10">
        <f>2191.23+5402.54</f>
        <v>7593.77</v>
      </c>
      <c r="C10" s="4">
        <f>3805.08+13668.6+2023.43+5152.21+918.99+6847.05+957.79</f>
        <v>33373.15</v>
      </c>
      <c r="D10">
        <f>SUM(B7:C10)</f>
        <v>90216.09</v>
      </c>
      <c r="E10">
        <f>SUM(B7:B10)</f>
        <v>26206.710000000003</v>
      </c>
      <c r="F10" s="6">
        <f>100*E10/D10</f>
        <v>29.048820448769177</v>
      </c>
    </row>
    <row r="11" spans="1:6" ht="15.75" customHeight="1">
      <c r="A11" s="4" t="s">
        <v>16</v>
      </c>
      <c r="B11">
        <f>3155.29+4030.41+7348.68</f>
        <v>14534.380000000001</v>
      </c>
      <c r="C11">
        <f>7251.08+18164.49+2959.19+6997.36+3301.65+8704.67</f>
        <v>47378.439999999995</v>
      </c>
      <c r="F11" s="6"/>
    </row>
    <row r="12" spans="1:6" ht="15.75" customHeight="1">
      <c r="B12">
        <f>3184.95+3657.57+9944.76</f>
        <v>16787.28</v>
      </c>
      <c r="C12">
        <f>6994.23+12336.56+3265.84+8498.3+3100.6+9654.13</f>
        <v>43849.659999999996</v>
      </c>
      <c r="F12" s="6"/>
    </row>
    <row r="13" spans="1:6" ht="15.75" customHeight="1">
      <c r="B13">
        <f>2211.62+6364.3+7721.67</f>
        <v>16297.59</v>
      </c>
      <c r="C13">
        <f>8014.4+15692.19+3041.73+6587.37+3319.25+2411.82+8687.66</f>
        <v>47754.42</v>
      </c>
      <c r="F13" s="6"/>
    </row>
    <row r="14" spans="1:6" ht="15.75" customHeight="1">
      <c r="B14">
        <f>3053.12+3014.19+7904.62+123.77</f>
        <v>14095.7</v>
      </c>
      <c r="C14">
        <f>7499.64+16744.83+3136.17+6434.92+2326.32+1338.55+11173.45</f>
        <v>48653.880000000005</v>
      </c>
      <c r="F14" s="6"/>
    </row>
    <row r="15" spans="1:6" ht="15.75" customHeight="1">
      <c r="B15">
        <f>3572.5+3476.38+8180.22+32.08</f>
        <v>15261.18</v>
      </c>
      <c r="C15">
        <f>7897.14+15539.1+3487.88+8173.49+3320.56+10200.81</f>
        <v>48618.979999999996</v>
      </c>
      <c r="D15">
        <f>SUM(B11:C15)</f>
        <v>313231.50999999995</v>
      </c>
      <c r="E15">
        <f>SUM(B11:B15)</f>
        <v>76976.13</v>
      </c>
      <c r="F15" s="6">
        <f>100*E15/D15</f>
        <v>24.574836037408883</v>
      </c>
    </row>
    <row r="16" spans="1:6" ht="15.75" customHeight="1">
      <c r="F16" s="6"/>
    </row>
    <row r="17" spans="6:6" ht="15.75" customHeight="1">
      <c r="F17" s="6"/>
    </row>
    <row r="18" spans="6:6" ht="15.75" customHeight="1">
      <c r="F18" s="6"/>
    </row>
    <row r="19" spans="6:6" ht="15.75" customHeight="1">
      <c r="F19" s="6"/>
    </row>
    <row r="20" spans="6:6" ht="15.75" customHeight="1">
      <c r="F20" s="6"/>
    </row>
    <row r="21" spans="6:6" ht="15.75" customHeight="1">
      <c r="F21" s="6"/>
    </row>
    <row r="22" spans="6:6" ht="15.75" customHeight="1">
      <c r="F22" s="6"/>
    </row>
    <row r="23" spans="6:6" ht="15.75" customHeight="1">
      <c r="F23" s="6"/>
    </row>
    <row r="24" spans="6:6" ht="15.75" customHeight="1">
      <c r="F24" s="6"/>
    </row>
    <row r="25" spans="6:6" ht="15.75" customHeight="1">
      <c r="F25" s="6"/>
    </row>
    <row r="26" spans="6:6" ht="15.75" customHeight="1">
      <c r="F26" s="6"/>
    </row>
    <row r="27" spans="6:6" ht="15.75" customHeight="1">
      <c r="F27" s="6"/>
    </row>
    <row r="28" spans="6:6" ht="15.75" customHeight="1">
      <c r="F28" s="6"/>
    </row>
    <row r="29" spans="6:6" ht="15.75" customHeight="1">
      <c r="F29" s="6"/>
    </row>
    <row r="30" spans="6:6" ht="15.75" customHeight="1">
      <c r="F30" s="6"/>
    </row>
    <row r="31" spans="6:6" ht="12">
      <c r="F31" s="6"/>
    </row>
    <row r="32" spans="6:6" ht="12">
      <c r="F32" s="6"/>
    </row>
    <row r="33" spans="6:6" ht="12">
      <c r="F33" s="6"/>
    </row>
    <row r="34" spans="6:6" ht="12">
      <c r="F34" s="6"/>
    </row>
    <row r="35" spans="6:6" ht="12">
      <c r="F35" s="6"/>
    </row>
    <row r="36" spans="6:6" ht="12">
      <c r="F36" s="6"/>
    </row>
    <row r="37" spans="6:6" ht="12">
      <c r="F37" s="6"/>
    </row>
    <row r="38" spans="6:6" ht="12">
      <c r="F38" s="6"/>
    </row>
    <row r="39" spans="6:6" ht="12">
      <c r="F39" s="6"/>
    </row>
    <row r="40" spans="6:6" ht="12">
      <c r="F40" s="6"/>
    </row>
    <row r="41" spans="6:6" ht="12">
      <c r="F41" s="6"/>
    </row>
    <row r="42" spans="6:6" ht="12">
      <c r="F42" s="6"/>
    </row>
    <row r="43" spans="6:6" ht="12">
      <c r="F43" s="6"/>
    </row>
    <row r="44" spans="6:6" ht="12">
      <c r="F44" s="6"/>
    </row>
    <row r="45" spans="6:6" ht="12">
      <c r="F45" s="6"/>
    </row>
    <row r="46" spans="6:6" ht="12">
      <c r="F46" s="6"/>
    </row>
    <row r="47" spans="6:6" ht="12">
      <c r="F47" s="6"/>
    </row>
    <row r="48" spans="6:6" ht="12">
      <c r="F48" s="6"/>
    </row>
    <row r="49" spans="6:6" ht="12">
      <c r="F49" s="6"/>
    </row>
    <row r="50" spans="6:6" ht="12">
      <c r="F50" s="6"/>
    </row>
    <row r="51" spans="6:6" ht="12">
      <c r="F51" s="6"/>
    </row>
    <row r="52" spans="6:6" ht="12">
      <c r="F52" s="6"/>
    </row>
    <row r="53" spans="6:6" ht="12">
      <c r="F53" s="6"/>
    </row>
    <row r="54" spans="6:6" ht="12">
      <c r="F54" s="6"/>
    </row>
    <row r="55" spans="6:6" ht="12">
      <c r="F55" s="6"/>
    </row>
    <row r="56" spans="6:6" ht="12">
      <c r="F56" s="6"/>
    </row>
    <row r="57" spans="6:6" ht="12">
      <c r="F57" s="6"/>
    </row>
    <row r="58" spans="6:6" ht="12">
      <c r="F58" s="6"/>
    </row>
    <row r="59" spans="6:6" ht="12">
      <c r="F59" s="6"/>
    </row>
    <row r="60" spans="6:6" ht="12">
      <c r="F60" s="6"/>
    </row>
    <row r="61" spans="6:6" ht="12">
      <c r="F61" s="6"/>
    </row>
    <row r="62" spans="6:6" ht="12">
      <c r="F62" s="6"/>
    </row>
    <row r="63" spans="6:6" ht="12">
      <c r="F63" s="6"/>
    </row>
    <row r="64" spans="6:6" ht="12">
      <c r="F64" s="6"/>
    </row>
    <row r="65" spans="6:6" ht="12">
      <c r="F65" s="6"/>
    </row>
    <row r="66" spans="6:6" ht="12">
      <c r="F66" s="6"/>
    </row>
    <row r="67" spans="6:6" ht="12">
      <c r="F67" s="6"/>
    </row>
    <row r="68" spans="6:6" ht="12">
      <c r="F68" s="6"/>
    </row>
    <row r="69" spans="6:6" ht="12">
      <c r="F69" s="6"/>
    </row>
    <row r="70" spans="6:6" ht="12">
      <c r="F70" s="6"/>
    </row>
    <row r="71" spans="6:6" ht="12">
      <c r="F71" s="6"/>
    </row>
    <row r="72" spans="6:6" ht="12">
      <c r="F72" s="6"/>
    </row>
    <row r="73" spans="6:6" ht="12">
      <c r="F73" s="6"/>
    </row>
    <row r="74" spans="6:6" ht="12">
      <c r="F74" s="6"/>
    </row>
    <row r="75" spans="6:6" ht="12">
      <c r="F75" s="6"/>
    </row>
    <row r="76" spans="6:6" ht="12">
      <c r="F76" s="6"/>
    </row>
    <row r="77" spans="6:6" ht="12">
      <c r="F77" s="6"/>
    </row>
    <row r="78" spans="6:6" ht="12">
      <c r="F78" s="6"/>
    </row>
    <row r="79" spans="6:6" ht="12">
      <c r="F79" s="6"/>
    </row>
    <row r="80" spans="6:6" ht="12">
      <c r="F80" s="6"/>
    </row>
    <row r="81" spans="6:6" ht="12">
      <c r="F81" s="6"/>
    </row>
    <row r="82" spans="6:6" ht="12">
      <c r="F82" s="6"/>
    </row>
    <row r="83" spans="6:6" ht="12">
      <c r="F83" s="6"/>
    </row>
    <row r="84" spans="6:6" ht="12">
      <c r="F84" s="6"/>
    </row>
    <row r="85" spans="6:6" ht="12">
      <c r="F85" s="6"/>
    </row>
    <row r="86" spans="6:6" ht="12">
      <c r="F86" s="6"/>
    </row>
    <row r="87" spans="6:6" ht="12">
      <c r="F87" s="6"/>
    </row>
    <row r="88" spans="6:6" ht="12">
      <c r="F88" s="6"/>
    </row>
    <row r="89" spans="6:6" ht="12">
      <c r="F89" s="6"/>
    </row>
    <row r="90" spans="6:6" ht="12">
      <c r="F90" s="6"/>
    </row>
    <row r="91" spans="6:6" ht="12">
      <c r="F91" s="6"/>
    </row>
    <row r="92" spans="6:6" ht="12">
      <c r="F92" s="6"/>
    </row>
    <row r="93" spans="6:6" ht="12">
      <c r="F93" s="6"/>
    </row>
    <row r="94" spans="6:6" ht="12">
      <c r="F94" s="6"/>
    </row>
    <row r="95" spans="6:6" ht="12">
      <c r="F95" s="6"/>
    </row>
    <row r="96" spans="6:6" ht="12">
      <c r="F96" s="6"/>
    </row>
    <row r="97" spans="6:6" ht="12">
      <c r="F97" s="6"/>
    </row>
    <row r="98" spans="6:6" ht="12">
      <c r="F98" s="6"/>
    </row>
    <row r="99" spans="6:6" ht="12">
      <c r="F99" s="6"/>
    </row>
    <row r="100" spans="6:6" ht="12">
      <c r="F100" s="6"/>
    </row>
    <row r="101" spans="6:6" ht="12">
      <c r="F101" s="6"/>
    </row>
    <row r="102" spans="6:6" ht="12">
      <c r="F102" s="6"/>
    </row>
    <row r="103" spans="6:6" ht="12">
      <c r="F103" s="6"/>
    </row>
    <row r="104" spans="6:6" ht="12">
      <c r="F104" s="6"/>
    </row>
    <row r="105" spans="6:6" ht="12">
      <c r="F105" s="6"/>
    </row>
    <row r="106" spans="6:6" ht="12">
      <c r="F106" s="6"/>
    </row>
    <row r="107" spans="6:6" ht="12">
      <c r="F107" s="6"/>
    </row>
    <row r="108" spans="6:6" ht="12">
      <c r="F108" s="6"/>
    </row>
    <row r="109" spans="6:6" ht="12">
      <c r="F109" s="6"/>
    </row>
    <row r="110" spans="6:6" ht="12">
      <c r="F110" s="6"/>
    </row>
    <row r="111" spans="6:6" ht="12">
      <c r="F111" s="6"/>
    </row>
    <row r="112" spans="6:6" ht="12">
      <c r="F112" s="6"/>
    </row>
    <row r="113" spans="6:6" ht="12">
      <c r="F113" s="6"/>
    </row>
    <row r="114" spans="6:6" ht="12">
      <c r="F114" s="6"/>
    </row>
    <row r="115" spans="6:6" ht="12">
      <c r="F115" s="6"/>
    </row>
    <row r="116" spans="6:6" ht="12">
      <c r="F116" s="6"/>
    </row>
    <row r="117" spans="6:6" ht="12">
      <c r="F117" s="6"/>
    </row>
    <row r="118" spans="6:6" ht="12">
      <c r="F118" s="6"/>
    </row>
    <row r="119" spans="6:6" ht="12">
      <c r="F119" s="6"/>
    </row>
    <row r="120" spans="6:6" ht="12">
      <c r="F120" s="6"/>
    </row>
    <row r="121" spans="6:6" ht="12">
      <c r="F121" s="6"/>
    </row>
    <row r="122" spans="6:6" ht="12">
      <c r="F122" s="6"/>
    </row>
    <row r="123" spans="6:6" ht="12">
      <c r="F123" s="6"/>
    </row>
    <row r="124" spans="6:6" ht="12">
      <c r="F124" s="6"/>
    </row>
    <row r="125" spans="6:6" ht="12">
      <c r="F125" s="6"/>
    </row>
    <row r="126" spans="6:6" ht="12">
      <c r="F126" s="6"/>
    </row>
    <row r="127" spans="6:6" ht="12">
      <c r="F127" s="6"/>
    </row>
    <row r="128" spans="6:6" ht="12">
      <c r="F128" s="6"/>
    </row>
    <row r="129" spans="6:6" ht="12">
      <c r="F129" s="6"/>
    </row>
    <row r="130" spans="6:6" ht="12">
      <c r="F130" s="6"/>
    </row>
    <row r="131" spans="6:6" ht="12">
      <c r="F131" s="6"/>
    </row>
    <row r="132" spans="6:6" ht="12">
      <c r="F132" s="6"/>
    </row>
    <row r="133" spans="6:6" ht="12">
      <c r="F133" s="6"/>
    </row>
    <row r="134" spans="6:6" ht="12">
      <c r="F134" s="6"/>
    </row>
    <row r="135" spans="6:6" ht="12">
      <c r="F135" s="6"/>
    </row>
    <row r="136" spans="6:6" ht="12">
      <c r="F136" s="6"/>
    </row>
    <row r="137" spans="6:6" ht="12">
      <c r="F137" s="6"/>
    </row>
    <row r="138" spans="6:6" ht="12">
      <c r="F138" s="6"/>
    </row>
    <row r="139" spans="6:6" ht="12">
      <c r="F139" s="6"/>
    </row>
    <row r="140" spans="6:6" ht="12">
      <c r="F140" s="6"/>
    </row>
    <row r="141" spans="6:6" ht="12">
      <c r="F141" s="6"/>
    </row>
    <row r="142" spans="6:6" ht="12">
      <c r="F142" s="6"/>
    </row>
    <row r="143" spans="6:6" ht="12">
      <c r="F143" s="6"/>
    </row>
    <row r="144" spans="6:6" ht="12">
      <c r="F144" s="6"/>
    </row>
    <row r="145" spans="6:6" ht="12">
      <c r="F145" s="6"/>
    </row>
    <row r="146" spans="6:6" ht="12">
      <c r="F146" s="6"/>
    </row>
    <row r="147" spans="6:6" ht="12">
      <c r="F147" s="6"/>
    </row>
    <row r="148" spans="6:6" ht="12">
      <c r="F148" s="6"/>
    </row>
    <row r="149" spans="6:6" ht="12">
      <c r="F149" s="6"/>
    </row>
    <row r="150" spans="6:6" ht="12">
      <c r="F150" s="6"/>
    </row>
    <row r="151" spans="6:6" ht="12">
      <c r="F151" s="6"/>
    </row>
    <row r="152" spans="6:6" ht="12">
      <c r="F152" s="6"/>
    </row>
    <row r="153" spans="6:6" ht="12">
      <c r="F153" s="6"/>
    </row>
    <row r="154" spans="6:6" ht="12">
      <c r="F154" s="6"/>
    </row>
    <row r="155" spans="6:6" ht="12">
      <c r="F155" s="6"/>
    </row>
    <row r="156" spans="6:6" ht="12">
      <c r="F156" s="6"/>
    </row>
    <row r="157" spans="6:6" ht="12">
      <c r="F157" s="6"/>
    </row>
    <row r="158" spans="6:6" ht="12">
      <c r="F158" s="6"/>
    </row>
    <row r="159" spans="6:6" ht="12">
      <c r="F159" s="6"/>
    </row>
    <row r="160" spans="6:6" ht="12">
      <c r="F160" s="6"/>
    </row>
    <row r="161" spans="6:6" ht="12">
      <c r="F161" s="6"/>
    </row>
    <row r="162" spans="6:6" ht="12">
      <c r="F162" s="6"/>
    </row>
    <row r="163" spans="6:6" ht="12">
      <c r="F163" s="6"/>
    </row>
    <row r="164" spans="6:6" ht="12">
      <c r="F164" s="6"/>
    </row>
    <row r="165" spans="6:6" ht="12">
      <c r="F165" s="6"/>
    </row>
    <row r="166" spans="6:6" ht="12">
      <c r="F166" s="6"/>
    </row>
    <row r="167" spans="6:6" ht="12">
      <c r="F167" s="6"/>
    </row>
    <row r="168" spans="6:6" ht="12">
      <c r="F168" s="6"/>
    </row>
    <row r="169" spans="6:6" ht="12">
      <c r="F169" s="6"/>
    </row>
    <row r="170" spans="6:6" ht="12">
      <c r="F170" s="6"/>
    </row>
    <row r="171" spans="6:6" ht="12">
      <c r="F171" s="6"/>
    </row>
    <row r="172" spans="6:6" ht="12">
      <c r="F172" s="6"/>
    </row>
    <row r="173" spans="6:6" ht="12">
      <c r="F173" s="6"/>
    </row>
    <row r="174" spans="6:6" ht="12">
      <c r="F174" s="6"/>
    </row>
    <row r="175" spans="6:6" ht="12">
      <c r="F175" s="6"/>
    </row>
    <row r="176" spans="6:6" ht="12">
      <c r="F176" s="6"/>
    </row>
    <row r="177" spans="6:6" ht="12">
      <c r="F177" s="6"/>
    </row>
    <row r="178" spans="6:6" ht="12">
      <c r="F178" s="6"/>
    </row>
    <row r="179" spans="6:6" ht="12">
      <c r="F179" s="6"/>
    </row>
    <row r="180" spans="6:6" ht="12">
      <c r="F180" s="6"/>
    </row>
    <row r="181" spans="6:6" ht="12">
      <c r="F181" s="6"/>
    </row>
    <row r="182" spans="6:6" ht="12">
      <c r="F182" s="6"/>
    </row>
    <row r="183" spans="6:6" ht="12">
      <c r="F183" s="6"/>
    </row>
    <row r="184" spans="6:6" ht="12">
      <c r="F184" s="6"/>
    </row>
    <row r="185" spans="6:6" ht="12">
      <c r="F185" s="6"/>
    </row>
    <row r="186" spans="6:6" ht="12">
      <c r="F186" s="6"/>
    </row>
    <row r="187" spans="6:6" ht="12">
      <c r="F187" s="6"/>
    </row>
    <row r="188" spans="6:6" ht="12">
      <c r="F188" s="6"/>
    </row>
    <row r="189" spans="6:6" ht="12">
      <c r="F189" s="6"/>
    </row>
    <row r="190" spans="6:6" ht="12">
      <c r="F190" s="6"/>
    </row>
    <row r="191" spans="6:6" ht="12">
      <c r="F191" s="6"/>
    </row>
    <row r="192" spans="6:6" ht="12">
      <c r="F192" s="6"/>
    </row>
    <row r="193" spans="6:6" ht="12">
      <c r="F193" s="6"/>
    </row>
    <row r="194" spans="6:6" ht="12">
      <c r="F194" s="6"/>
    </row>
    <row r="195" spans="6:6" ht="12">
      <c r="F195" s="6"/>
    </row>
    <row r="196" spans="6:6" ht="12">
      <c r="F196" s="6"/>
    </row>
    <row r="197" spans="6:6" ht="12">
      <c r="F197" s="6"/>
    </row>
    <row r="198" spans="6:6" ht="12">
      <c r="F198" s="6"/>
    </row>
    <row r="199" spans="6:6" ht="12">
      <c r="F199" s="6"/>
    </row>
    <row r="200" spans="6:6" ht="12">
      <c r="F200" s="6"/>
    </row>
    <row r="201" spans="6:6" ht="12">
      <c r="F201" s="6"/>
    </row>
    <row r="202" spans="6:6" ht="12">
      <c r="F202" s="6"/>
    </row>
    <row r="203" spans="6:6" ht="12">
      <c r="F203" s="6"/>
    </row>
    <row r="204" spans="6:6" ht="12">
      <c r="F204" s="6"/>
    </row>
    <row r="205" spans="6:6" ht="12">
      <c r="F205" s="6"/>
    </row>
    <row r="206" spans="6:6" ht="12">
      <c r="F206" s="6"/>
    </row>
    <row r="207" spans="6:6" ht="12">
      <c r="F207" s="6"/>
    </row>
    <row r="208" spans="6:6" ht="12">
      <c r="F208" s="6"/>
    </row>
    <row r="209" spans="6:6" ht="12">
      <c r="F209" s="6"/>
    </row>
    <row r="210" spans="6:6" ht="12">
      <c r="F210" s="6"/>
    </row>
    <row r="211" spans="6:6" ht="12">
      <c r="F211" s="6"/>
    </row>
    <row r="212" spans="6:6" ht="12">
      <c r="F212" s="6"/>
    </row>
    <row r="213" spans="6:6" ht="12">
      <c r="F213" s="6"/>
    </row>
    <row r="214" spans="6:6" ht="12">
      <c r="F214" s="6"/>
    </row>
    <row r="215" spans="6:6" ht="12">
      <c r="F215" s="6"/>
    </row>
    <row r="216" spans="6:6" ht="12">
      <c r="F216" s="6"/>
    </row>
    <row r="217" spans="6:6" ht="12">
      <c r="F217" s="6"/>
    </row>
    <row r="218" spans="6:6" ht="12">
      <c r="F218" s="6"/>
    </row>
    <row r="219" spans="6:6" ht="12">
      <c r="F219" s="6"/>
    </row>
    <row r="220" spans="6:6" ht="12">
      <c r="F220" s="6"/>
    </row>
    <row r="221" spans="6:6" ht="12">
      <c r="F221" s="6"/>
    </row>
    <row r="222" spans="6:6" ht="12">
      <c r="F222" s="6"/>
    </row>
    <row r="223" spans="6:6" ht="12">
      <c r="F223" s="6"/>
    </row>
    <row r="224" spans="6:6" ht="12">
      <c r="F224" s="6"/>
    </row>
    <row r="225" spans="6:6" ht="12">
      <c r="F225" s="6"/>
    </row>
    <row r="226" spans="6:6" ht="12">
      <c r="F226" s="6"/>
    </row>
    <row r="227" spans="6:6" ht="12">
      <c r="F227" s="6"/>
    </row>
    <row r="228" spans="6:6" ht="12">
      <c r="F228" s="6"/>
    </row>
    <row r="229" spans="6:6" ht="12">
      <c r="F229" s="6"/>
    </row>
    <row r="230" spans="6:6" ht="12">
      <c r="F230" s="6"/>
    </row>
    <row r="231" spans="6:6" ht="12">
      <c r="F231" s="6"/>
    </row>
    <row r="232" spans="6:6" ht="12">
      <c r="F232" s="6"/>
    </row>
    <row r="233" spans="6:6" ht="12">
      <c r="F233" s="6"/>
    </row>
    <row r="234" spans="6:6" ht="12">
      <c r="F234" s="6"/>
    </row>
    <row r="235" spans="6:6" ht="12">
      <c r="F235" s="6"/>
    </row>
    <row r="236" spans="6:6" ht="12">
      <c r="F236" s="6"/>
    </row>
    <row r="237" spans="6:6" ht="12">
      <c r="F237" s="6"/>
    </row>
    <row r="238" spans="6:6" ht="12">
      <c r="F238" s="6"/>
    </row>
    <row r="239" spans="6:6" ht="12">
      <c r="F239" s="6"/>
    </row>
    <row r="240" spans="6:6" ht="12">
      <c r="F240" s="6"/>
    </row>
    <row r="241" spans="6:6" ht="12">
      <c r="F241" s="6"/>
    </row>
    <row r="242" spans="6:6" ht="12">
      <c r="F242" s="6"/>
    </row>
    <row r="243" spans="6:6" ht="12">
      <c r="F243" s="6"/>
    </row>
    <row r="244" spans="6:6" ht="12">
      <c r="F244" s="6"/>
    </row>
    <row r="245" spans="6:6" ht="12">
      <c r="F245" s="6"/>
    </row>
    <row r="246" spans="6:6" ht="12">
      <c r="F246" s="6"/>
    </row>
    <row r="247" spans="6:6" ht="12">
      <c r="F247" s="6"/>
    </row>
    <row r="248" spans="6:6" ht="12">
      <c r="F248" s="6"/>
    </row>
    <row r="249" spans="6:6" ht="12">
      <c r="F249" s="6"/>
    </row>
    <row r="250" spans="6:6" ht="12">
      <c r="F250" s="6"/>
    </row>
    <row r="251" spans="6:6" ht="12">
      <c r="F251" s="6"/>
    </row>
    <row r="252" spans="6:6" ht="12">
      <c r="F252" s="6"/>
    </row>
    <row r="253" spans="6:6" ht="12">
      <c r="F253" s="6"/>
    </row>
    <row r="254" spans="6:6" ht="12">
      <c r="F254" s="6"/>
    </row>
    <row r="255" spans="6:6" ht="12">
      <c r="F255" s="6"/>
    </row>
    <row r="256" spans="6:6" ht="12">
      <c r="F256" s="6"/>
    </row>
    <row r="257" spans="6:6" ht="12">
      <c r="F257" s="6"/>
    </row>
    <row r="258" spans="6:6" ht="12">
      <c r="F258" s="6"/>
    </row>
    <row r="259" spans="6:6" ht="12">
      <c r="F259" s="6"/>
    </row>
    <row r="260" spans="6:6" ht="12">
      <c r="F260" s="6"/>
    </row>
    <row r="261" spans="6:6" ht="12">
      <c r="F261" s="6"/>
    </row>
    <row r="262" spans="6:6" ht="12">
      <c r="F262" s="6"/>
    </row>
    <row r="263" spans="6:6" ht="12">
      <c r="F263" s="6"/>
    </row>
    <row r="264" spans="6:6" ht="12">
      <c r="F264" s="6"/>
    </row>
    <row r="265" spans="6:6" ht="12">
      <c r="F265" s="6"/>
    </row>
    <row r="266" spans="6:6" ht="12">
      <c r="F266" s="6"/>
    </row>
    <row r="267" spans="6:6" ht="12">
      <c r="F267" s="6"/>
    </row>
    <row r="268" spans="6:6" ht="12">
      <c r="F268" s="6"/>
    </row>
    <row r="269" spans="6:6" ht="12">
      <c r="F269" s="6"/>
    </row>
    <row r="270" spans="6:6" ht="12">
      <c r="F270" s="6"/>
    </row>
    <row r="271" spans="6:6" ht="12">
      <c r="F271" s="6"/>
    </row>
    <row r="272" spans="6:6" ht="12">
      <c r="F272" s="6"/>
    </row>
    <row r="273" spans="6:6" ht="12">
      <c r="F273" s="6"/>
    </row>
    <row r="274" spans="6:6" ht="12">
      <c r="F274" s="6"/>
    </row>
    <row r="275" spans="6:6" ht="12">
      <c r="F275" s="6"/>
    </row>
    <row r="276" spans="6:6" ht="12">
      <c r="F276" s="6"/>
    </row>
    <row r="277" spans="6:6" ht="12">
      <c r="F277" s="6"/>
    </row>
    <row r="278" spans="6:6" ht="12">
      <c r="F278" s="6"/>
    </row>
    <row r="279" spans="6:6" ht="12">
      <c r="F279" s="6"/>
    </row>
    <row r="280" spans="6:6" ht="12">
      <c r="F280" s="6"/>
    </row>
    <row r="281" spans="6:6" ht="12">
      <c r="F281" s="6"/>
    </row>
    <row r="282" spans="6:6" ht="12">
      <c r="F282" s="6"/>
    </row>
    <row r="283" spans="6:6" ht="12">
      <c r="F283" s="6"/>
    </row>
    <row r="284" spans="6:6" ht="12">
      <c r="F284" s="6"/>
    </row>
    <row r="285" spans="6:6" ht="12">
      <c r="F285" s="6"/>
    </row>
    <row r="286" spans="6:6" ht="12">
      <c r="F286" s="6"/>
    </row>
    <row r="287" spans="6:6" ht="12">
      <c r="F287" s="6"/>
    </row>
    <row r="288" spans="6:6" ht="12">
      <c r="F288" s="6"/>
    </row>
    <row r="289" spans="6:6" ht="12">
      <c r="F289" s="6"/>
    </row>
    <row r="290" spans="6:6" ht="12">
      <c r="F290" s="6"/>
    </row>
    <row r="291" spans="6:6" ht="12">
      <c r="F291" s="6"/>
    </row>
    <row r="292" spans="6:6" ht="12">
      <c r="F292" s="6"/>
    </row>
    <row r="293" spans="6:6" ht="12">
      <c r="F293" s="6"/>
    </row>
    <row r="294" spans="6:6" ht="12">
      <c r="F294" s="6"/>
    </row>
    <row r="295" spans="6:6" ht="12">
      <c r="F295" s="6"/>
    </row>
    <row r="296" spans="6:6" ht="12">
      <c r="F296" s="6"/>
    </row>
    <row r="297" spans="6:6" ht="12">
      <c r="F297" s="6"/>
    </row>
    <row r="298" spans="6:6" ht="12">
      <c r="F298" s="6"/>
    </row>
    <row r="299" spans="6:6" ht="12">
      <c r="F299" s="6"/>
    </row>
    <row r="300" spans="6:6" ht="12">
      <c r="F300" s="6"/>
    </row>
    <row r="301" spans="6:6" ht="12">
      <c r="F301" s="6"/>
    </row>
    <row r="302" spans="6:6" ht="12">
      <c r="F302" s="6"/>
    </row>
    <row r="303" spans="6:6" ht="12">
      <c r="F303" s="6"/>
    </row>
    <row r="304" spans="6:6" ht="12">
      <c r="F304" s="6"/>
    </row>
    <row r="305" spans="6:6" ht="12">
      <c r="F305" s="6"/>
    </row>
    <row r="306" spans="6:6" ht="12">
      <c r="F306" s="6"/>
    </row>
    <row r="307" spans="6:6" ht="12">
      <c r="F307" s="6"/>
    </row>
    <row r="308" spans="6:6" ht="12">
      <c r="F308" s="6"/>
    </row>
    <row r="309" spans="6:6" ht="12">
      <c r="F309" s="6"/>
    </row>
    <row r="310" spans="6:6" ht="12">
      <c r="F310" s="6"/>
    </row>
    <row r="311" spans="6:6" ht="12">
      <c r="F311" s="6"/>
    </row>
    <row r="312" spans="6:6" ht="12">
      <c r="F312" s="6"/>
    </row>
    <row r="313" spans="6:6" ht="12">
      <c r="F313" s="6"/>
    </row>
    <row r="314" spans="6:6" ht="12">
      <c r="F314" s="6"/>
    </row>
    <row r="315" spans="6:6" ht="12">
      <c r="F315" s="6"/>
    </row>
    <row r="316" spans="6:6" ht="12">
      <c r="F316" s="6"/>
    </row>
    <row r="317" spans="6:6" ht="12">
      <c r="F317" s="6"/>
    </row>
    <row r="318" spans="6:6" ht="12">
      <c r="F318" s="6"/>
    </row>
    <row r="319" spans="6:6" ht="12">
      <c r="F319" s="6"/>
    </row>
    <row r="320" spans="6:6" ht="12">
      <c r="F320" s="6"/>
    </row>
    <row r="321" spans="6:6" ht="12">
      <c r="F321" s="6"/>
    </row>
    <row r="322" spans="6:6" ht="12">
      <c r="F322" s="6"/>
    </row>
    <row r="323" spans="6:6" ht="12">
      <c r="F323" s="6"/>
    </row>
    <row r="324" spans="6:6" ht="12">
      <c r="F324" s="6"/>
    </row>
    <row r="325" spans="6:6" ht="12">
      <c r="F325" s="6"/>
    </row>
    <row r="326" spans="6:6" ht="12">
      <c r="F326" s="6"/>
    </row>
    <row r="327" spans="6:6" ht="12">
      <c r="F327" s="6"/>
    </row>
    <row r="328" spans="6:6" ht="12">
      <c r="F328" s="6"/>
    </row>
    <row r="329" spans="6:6" ht="12">
      <c r="F329" s="6"/>
    </row>
    <row r="330" spans="6:6" ht="12">
      <c r="F330" s="6"/>
    </row>
    <row r="331" spans="6:6" ht="12">
      <c r="F331" s="6"/>
    </row>
    <row r="332" spans="6:6" ht="12">
      <c r="F332" s="6"/>
    </row>
    <row r="333" spans="6:6" ht="12">
      <c r="F333" s="6"/>
    </row>
    <row r="334" spans="6:6" ht="12">
      <c r="F334" s="6"/>
    </row>
    <row r="335" spans="6:6" ht="12">
      <c r="F335" s="6"/>
    </row>
    <row r="336" spans="6:6" ht="12">
      <c r="F336" s="6"/>
    </row>
    <row r="337" spans="6:6" ht="12">
      <c r="F337" s="6"/>
    </row>
    <row r="338" spans="6:6" ht="12">
      <c r="F338" s="6"/>
    </row>
    <row r="339" spans="6:6" ht="12">
      <c r="F339" s="6"/>
    </row>
    <row r="340" spans="6:6" ht="12">
      <c r="F340" s="6"/>
    </row>
    <row r="341" spans="6:6" ht="12">
      <c r="F341" s="6"/>
    </row>
    <row r="342" spans="6:6" ht="12">
      <c r="F342" s="6"/>
    </row>
    <row r="343" spans="6:6" ht="12">
      <c r="F343" s="6"/>
    </row>
    <row r="344" spans="6:6" ht="12">
      <c r="F344" s="6"/>
    </row>
    <row r="345" spans="6:6" ht="12">
      <c r="F345" s="6"/>
    </row>
    <row r="346" spans="6:6" ht="12">
      <c r="F346" s="6"/>
    </row>
    <row r="347" spans="6:6" ht="12">
      <c r="F347" s="6"/>
    </row>
    <row r="348" spans="6:6" ht="12">
      <c r="F348" s="6"/>
    </row>
    <row r="349" spans="6:6" ht="12">
      <c r="F349" s="6"/>
    </row>
    <row r="350" spans="6:6" ht="12">
      <c r="F350" s="6"/>
    </row>
    <row r="351" spans="6:6" ht="12">
      <c r="F351" s="6"/>
    </row>
    <row r="352" spans="6:6" ht="12">
      <c r="F352" s="6"/>
    </row>
    <row r="353" spans="6:6" ht="12">
      <c r="F353" s="6"/>
    </row>
    <row r="354" spans="6:6" ht="12">
      <c r="F354" s="6"/>
    </row>
    <row r="355" spans="6:6" ht="12">
      <c r="F355" s="6"/>
    </row>
    <row r="356" spans="6:6" ht="12">
      <c r="F356" s="6"/>
    </row>
    <row r="357" spans="6:6" ht="12">
      <c r="F357" s="6"/>
    </row>
    <row r="358" spans="6:6" ht="12">
      <c r="F358" s="6"/>
    </row>
    <row r="359" spans="6:6" ht="12">
      <c r="F359" s="6"/>
    </row>
    <row r="360" spans="6:6" ht="12">
      <c r="F360" s="6"/>
    </row>
    <row r="361" spans="6:6" ht="12">
      <c r="F361" s="6"/>
    </row>
    <row r="362" spans="6:6" ht="12">
      <c r="F362" s="6"/>
    </row>
    <row r="363" spans="6:6" ht="12">
      <c r="F363" s="6"/>
    </row>
    <row r="364" spans="6:6" ht="12">
      <c r="F364" s="6"/>
    </row>
    <row r="365" spans="6:6" ht="12">
      <c r="F365" s="6"/>
    </row>
    <row r="366" spans="6:6" ht="12">
      <c r="F366" s="6"/>
    </row>
    <row r="367" spans="6:6" ht="12">
      <c r="F367" s="6"/>
    </row>
    <row r="368" spans="6:6" ht="12">
      <c r="F368" s="6"/>
    </row>
    <row r="369" spans="6:6" ht="12">
      <c r="F369" s="6"/>
    </row>
    <row r="370" spans="6:6" ht="12">
      <c r="F370" s="6"/>
    </row>
    <row r="371" spans="6:6" ht="12">
      <c r="F371" s="6"/>
    </row>
    <row r="372" spans="6:6" ht="12">
      <c r="F372" s="6"/>
    </row>
    <row r="373" spans="6:6" ht="12">
      <c r="F373" s="6"/>
    </row>
    <row r="374" spans="6:6" ht="12">
      <c r="F374" s="6"/>
    </row>
    <row r="375" spans="6:6" ht="12">
      <c r="F375" s="6"/>
    </row>
    <row r="376" spans="6:6" ht="12">
      <c r="F376" s="6"/>
    </row>
    <row r="377" spans="6:6" ht="12">
      <c r="F377" s="6"/>
    </row>
    <row r="378" spans="6:6" ht="12">
      <c r="F378" s="6"/>
    </row>
    <row r="379" spans="6:6" ht="12">
      <c r="F379" s="6"/>
    </row>
    <row r="380" spans="6:6" ht="12">
      <c r="F380" s="6"/>
    </row>
    <row r="381" spans="6:6" ht="12">
      <c r="F381" s="6"/>
    </row>
    <row r="382" spans="6:6" ht="12">
      <c r="F382" s="6"/>
    </row>
    <row r="383" spans="6:6" ht="12">
      <c r="F383" s="6"/>
    </row>
    <row r="384" spans="6:6" ht="12">
      <c r="F384" s="6"/>
    </row>
    <row r="385" spans="6:6" ht="12">
      <c r="F385" s="6"/>
    </row>
    <row r="386" spans="6:6" ht="12">
      <c r="F386" s="6"/>
    </row>
    <row r="387" spans="6:6" ht="12">
      <c r="F387" s="6"/>
    </row>
    <row r="388" spans="6:6" ht="12">
      <c r="F388" s="6"/>
    </row>
    <row r="389" spans="6:6" ht="12">
      <c r="F389" s="6"/>
    </row>
    <row r="390" spans="6:6" ht="12">
      <c r="F390" s="6"/>
    </row>
    <row r="391" spans="6:6" ht="12">
      <c r="F391" s="6"/>
    </row>
    <row r="392" spans="6:6" ht="12">
      <c r="F392" s="6"/>
    </row>
    <row r="393" spans="6:6" ht="12">
      <c r="F393" s="6"/>
    </row>
    <row r="394" spans="6:6" ht="12">
      <c r="F394" s="6"/>
    </row>
    <row r="395" spans="6:6" ht="12">
      <c r="F395" s="6"/>
    </row>
    <row r="396" spans="6:6" ht="12">
      <c r="F396" s="6"/>
    </row>
    <row r="397" spans="6:6" ht="12">
      <c r="F397" s="6"/>
    </row>
    <row r="398" spans="6:6" ht="12">
      <c r="F398" s="6"/>
    </row>
    <row r="399" spans="6:6" ht="12">
      <c r="F399" s="6"/>
    </row>
    <row r="400" spans="6:6" ht="12">
      <c r="F400" s="6"/>
    </row>
    <row r="401" spans="6:6" ht="12">
      <c r="F401" s="6"/>
    </row>
    <row r="402" spans="6:6" ht="12">
      <c r="F402" s="6"/>
    </row>
    <row r="403" spans="6:6" ht="12">
      <c r="F403" s="6"/>
    </row>
    <row r="404" spans="6:6" ht="12">
      <c r="F404" s="6"/>
    </row>
    <row r="405" spans="6:6" ht="12">
      <c r="F405" s="6"/>
    </row>
    <row r="406" spans="6:6" ht="12">
      <c r="F406" s="6"/>
    </row>
    <row r="407" spans="6:6" ht="12">
      <c r="F407" s="6"/>
    </row>
    <row r="408" spans="6:6" ht="12">
      <c r="F408" s="6"/>
    </row>
    <row r="409" spans="6:6" ht="12">
      <c r="F409" s="6"/>
    </row>
    <row r="410" spans="6:6" ht="12">
      <c r="F410" s="6"/>
    </row>
    <row r="411" spans="6:6" ht="12">
      <c r="F411" s="6"/>
    </row>
    <row r="412" spans="6:6" ht="12">
      <c r="F412" s="6"/>
    </row>
    <row r="413" spans="6:6" ht="12">
      <c r="F413" s="6"/>
    </row>
    <row r="414" spans="6:6" ht="12">
      <c r="F414" s="6"/>
    </row>
    <row r="415" spans="6:6" ht="12">
      <c r="F415" s="6"/>
    </row>
    <row r="416" spans="6:6" ht="12">
      <c r="F416" s="6"/>
    </row>
    <row r="417" spans="6:6" ht="12">
      <c r="F417" s="6"/>
    </row>
    <row r="418" spans="6:6" ht="12">
      <c r="F418" s="6"/>
    </row>
    <row r="419" spans="6:6" ht="12">
      <c r="F419" s="6"/>
    </row>
    <row r="420" spans="6:6" ht="12">
      <c r="F420" s="6"/>
    </row>
    <row r="421" spans="6:6" ht="12">
      <c r="F421" s="6"/>
    </row>
    <row r="422" spans="6:6" ht="12">
      <c r="F422" s="6"/>
    </row>
    <row r="423" spans="6:6" ht="12">
      <c r="F423" s="6"/>
    </row>
    <row r="424" spans="6:6" ht="12">
      <c r="F424" s="6"/>
    </row>
    <row r="425" spans="6:6" ht="12">
      <c r="F425" s="6"/>
    </row>
    <row r="426" spans="6:6" ht="12">
      <c r="F426" s="6"/>
    </row>
    <row r="427" spans="6:6" ht="12">
      <c r="F427" s="6"/>
    </row>
    <row r="428" spans="6:6" ht="12">
      <c r="F428" s="6"/>
    </row>
    <row r="429" spans="6:6" ht="12">
      <c r="F429" s="6"/>
    </row>
    <row r="430" spans="6:6" ht="12">
      <c r="F430" s="6"/>
    </row>
    <row r="431" spans="6:6" ht="12">
      <c r="F431" s="6"/>
    </row>
    <row r="432" spans="6:6" ht="12">
      <c r="F432" s="6"/>
    </row>
    <row r="433" spans="6:6" ht="12">
      <c r="F433" s="6"/>
    </row>
    <row r="434" spans="6:6" ht="12">
      <c r="F434" s="6"/>
    </row>
    <row r="435" spans="6:6" ht="12">
      <c r="F435" s="6"/>
    </row>
    <row r="436" spans="6:6" ht="12">
      <c r="F436" s="6"/>
    </row>
    <row r="437" spans="6:6" ht="12">
      <c r="F437" s="6"/>
    </row>
    <row r="438" spans="6:6" ht="12">
      <c r="F438" s="6"/>
    </row>
    <row r="439" spans="6:6" ht="12">
      <c r="F439" s="6"/>
    </row>
    <row r="440" spans="6:6" ht="12">
      <c r="F440" s="6"/>
    </row>
    <row r="441" spans="6:6" ht="12">
      <c r="F441" s="6"/>
    </row>
    <row r="442" spans="6:6" ht="12">
      <c r="F442" s="6"/>
    </row>
    <row r="443" spans="6:6" ht="12">
      <c r="F443" s="6"/>
    </row>
    <row r="444" spans="6:6" ht="12">
      <c r="F444" s="6"/>
    </row>
    <row r="445" spans="6:6" ht="12">
      <c r="F445" s="6"/>
    </row>
    <row r="446" spans="6:6" ht="12">
      <c r="F446" s="6"/>
    </row>
    <row r="447" spans="6:6" ht="12">
      <c r="F447" s="6"/>
    </row>
    <row r="448" spans="6:6" ht="12">
      <c r="F448" s="6"/>
    </row>
    <row r="449" spans="6:6" ht="12">
      <c r="F449" s="6"/>
    </row>
    <row r="450" spans="6:6" ht="12">
      <c r="F450" s="6"/>
    </row>
    <row r="451" spans="6:6" ht="12">
      <c r="F451" s="6"/>
    </row>
    <row r="452" spans="6:6" ht="12">
      <c r="F452" s="6"/>
    </row>
    <row r="453" spans="6:6" ht="12">
      <c r="F453" s="6"/>
    </row>
    <row r="454" spans="6:6" ht="12">
      <c r="F454" s="6"/>
    </row>
    <row r="455" spans="6:6" ht="12">
      <c r="F455" s="6"/>
    </row>
    <row r="456" spans="6:6" ht="12">
      <c r="F456" s="6"/>
    </row>
    <row r="457" spans="6:6" ht="12">
      <c r="F457" s="6"/>
    </row>
    <row r="458" spans="6:6" ht="12">
      <c r="F458" s="6"/>
    </row>
    <row r="459" spans="6:6" ht="12">
      <c r="F459" s="6"/>
    </row>
    <row r="460" spans="6:6" ht="12">
      <c r="F460" s="6"/>
    </row>
    <row r="461" spans="6:6" ht="12">
      <c r="F461" s="6"/>
    </row>
    <row r="462" spans="6:6" ht="12">
      <c r="F462" s="6"/>
    </row>
    <row r="463" spans="6:6" ht="12">
      <c r="F463" s="6"/>
    </row>
    <row r="464" spans="6:6" ht="12">
      <c r="F464" s="6"/>
    </row>
    <row r="465" spans="6:6" ht="12">
      <c r="F465" s="6"/>
    </row>
    <row r="466" spans="6:6" ht="12">
      <c r="F466" s="6"/>
    </row>
    <row r="467" spans="6:6" ht="12">
      <c r="F467" s="6"/>
    </row>
    <row r="468" spans="6:6" ht="12">
      <c r="F468" s="6"/>
    </row>
    <row r="469" spans="6:6" ht="12">
      <c r="F469" s="6"/>
    </row>
    <row r="470" spans="6:6" ht="12">
      <c r="F470" s="6"/>
    </row>
    <row r="471" spans="6:6" ht="12">
      <c r="F471" s="6"/>
    </row>
    <row r="472" spans="6:6" ht="12">
      <c r="F472" s="6"/>
    </row>
    <row r="473" spans="6:6" ht="12">
      <c r="F473" s="6"/>
    </row>
    <row r="474" spans="6:6" ht="12">
      <c r="F474" s="6"/>
    </row>
    <row r="475" spans="6:6" ht="12">
      <c r="F475" s="6"/>
    </row>
    <row r="476" spans="6:6" ht="12">
      <c r="F476" s="6"/>
    </row>
    <row r="477" spans="6:6" ht="12">
      <c r="F477" s="6"/>
    </row>
    <row r="478" spans="6:6" ht="12">
      <c r="F478" s="6"/>
    </row>
    <row r="479" spans="6:6" ht="12">
      <c r="F479" s="6"/>
    </row>
    <row r="480" spans="6:6" ht="12">
      <c r="F480" s="6"/>
    </row>
    <row r="481" spans="6:6" ht="12">
      <c r="F481" s="6"/>
    </row>
    <row r="482" spans="6:6" ht="12">
      <c r="F482" s="6"/>
    </row>
    <row r="483" spans="6:6" ht="12">
      <c r="F483" s="6"/>
    </row>
    <row r="484" spans="6:6" ht="12">
      <c r="F484" s="6"/>
    </row>
    <row r="485" spans="6:6" ht="12">
      <c r="F485" s="6"/>
    </row>
    <row r="486" spans="6:6" ht="12">
      <c r="F486" s="6"/>
    </row>
    <row r="487" spans="6:6" ht="12">
      <c r="F487" s="6"/>
    </row>
    <row r="488" spans="6:6" ht="12">
      <c r="F488" s="6"/>
    </row>
    <row r="489" spans="6:6" ht="12">
      <c r="F489" s="6"/>
    </row>
    <row r="490" spans="6:6" ht="12">
      <c r="F490" s="6"/>
    </row>
    <row r="491" spans="6:6" ht="12">
      <c r="F491" s="6"/>
    </row>
    <row r="492" spans="6:6" ht="12">
      <c r="F492" s="6"/>
    </row>
    <row r="493" spans="6:6" ht="12">
      <c r="F493" s="6"/>
    </row>
    <row r="494" spans="6:6" ht="12">
      <c r="F494" s="6"/>
    </row>
    <row r="495" spans="6:6" ht="12">
      <c r="F495" s="6"/>
    </row>
    <row r="496" spans="6:6" ht="12">
      <c r="F496" s="6"/>
    </row>
    <row r="497" spans="6:6" ht="12">
      <c r="F497" s="6"/>
    </row>
    <row r="498" spans="6:6" ht="12">
      <c r="F498" s="6"/>
    </row>
    <row r="499" spans="6:6" ht="12">
      <c r="F499" s="6"/>
    </row>
    <row r="500" spans="6:6" ht="12">
      <c r="F500" s="6"/>
    </row>
    <row r="501" spans="6:6" ht="12">
      <c r="F501" s="6"/>
    </row>
    <row r="502" spans="6:6" ht="12">
      <c r="F502" s="6"/>
    </row>
    <row r="503" spans="6:6" ht="12">
      <c r="F503" s="6"/>
    </row>
    <row r="504" spans="6:6" ht="12">
      <c r="F504" s="6"/>
    </row>
    <row r="505" spans="6:6" ht="12">
      <c r="F505" s="6"/>
    </row>
    <row r="506" spans="6:6" ht="12">
      <c r="F506" s="6"/>
    </row>
    <row r="507" spans="6:6" ht="12">
      <c r="F507" s="6"/>
    </row>
    <row r="508" spans="6:6" ht="12">
      <c r="F508" s="6"/>
    </row>
    <row r="509" spans="6:6" ht="12">
      <c r="F509" s="6"/>
    </row>
    <row r="510" spans="6:6" ht="12">
      <c r="F510" s="6"/>
    </row>
    <row r="511" spans="6:6" ht="12">
      <c r="F511" s="6"/>
    </row>
    <row r="512" spans="6:6" ht="12">
      <c r="F512" s="6"/>
    </row>
    <row r="513" spans="6:6" ht="12">
      <c r="F513" s="6"/>
    </row>
    <row r="514" spans="6:6" ht="12">
      <c r="F514" s="6"/>
    </row>
    <row r="515" spans="6:6" ht="12">
      <c r="F515" s="6"/>
    </row>
    <row r="516" spans="6:6" ht="12">
      <c r="F516" s="6"/>
    </row>
    <row r="517" spans="6:6" ht="12">
      <c r="F517" s="6"/>
    </row>
    <row r="518" spans="6:6" ht="12">
      <c r="F518" s="6"/>
    </row>
    <row r="519" spans="6:6" ht="12">
      <c r="F519" s="6"/>
    </row>
    <row r="520" spans="6:6" ht="12">
      <c r="F520" s="6"/>
    </row>
    <row r="521" spans="6:6" ht="12">
      <c r="F521" s="6"/>
    </row>
    <row r="522" spans="6:6" ht="12">
      <c r="F522" s="6"/>
    </row>
    <row r="523" spans="6:6" ht="12">
      <c r="F523" s="6"/>
    </row>
    <row r="524" spans="6:6" ht="12">
      <c r="F524" s="6"/>
    </row>
    <row r="525" spans="6:6" ht="12">
      <c r="F525" s="6"/>
    </row>
    <row r="526" spans="6:6" ht="12">
      <c r="F526" s="6"/>
    </row>
    <row r="527" spans="6:6" ht="12">
      <c r="F527" s="6"/>
    </row>
    <row r="528" spans="6:6" ht="12">
      <c r="F528" s="6"/>
    </row>
    <row r="529" spans="6:6" ht="12">
      <c r="F529" s="6"/>
    </row>
    <row r="530" spans="6:6" ht="12">
      <c r="F530" s="6"/>
    </row>
    <row r="531" spans="6:6" ht="12">
      <c r="F531" s="6"/>
    </row>
    <row r="532" spans="6:6" ht="12">
      <c r="F532" s="6"/>
    </row>
    <row r="533" spans="6:6" ht="12">
      <c r="F533" s="6"/>
    </row>
    <row r="534" spans="6:6" ht="12">
      <c r="F534" s="6"/>
    </row>
    <row r="535" spans="6:6" ht="12">
      <c r="F535" s="6"/>
    </row>
    <row r="536" spans="6:6" ht="12">
      <c r="F536" s="6"/>
    </row>
    <row r="537" spans="6:6" ht="12">
      <c r="F537" s="6"/>
    </row>
    <row r="538" spans="6:6" ht="12">
      <c r="F538" s="6"/>
    </row>
    <row r="539" spans="6:6" ht="12">
      <c r="F539" s="6"/>
    </row>
    <row r="540" spans="6:6" ht="12">
      <c r="F540" s="6"/>
    </row>
    <row r="541" spans="6:6" ht="12">
      <c r="F541" s="6"/>
    </row>
    <row r="542" spans="6:6" ht="12">
      <c r="F542" s="6"/>
    </row>
    <row r="543" spans="6:6" ht="12">
      <c r="F543" s="6"/>
    </row>
    <row r="544" spans="6:6" ht="12">
      <c r="F544" s="6"/>
    </row>
    <row r="545" spans="6:6" ht="12">
      <c r="F545" s="6"/>
    </row>
    <row r="546" spans="6:6" ht="12">
      <c r="F546" s="6"/>
    </row>
    <row r="547" spans="6:6" ht="12">
      <c r="F547" s="6"/>
    </row>
    <row r="548" spans="6:6" ht="12">
      <c r="F548" s="6"/>
    </row>
    <row r="549" spans="6:6" ht="12">
      <c r="F549" s="6"/>
    </row>
    <row r="550" spans="6:6" ht="12">
      <c r="F550" s="6"/>
    </row>
    <row r="551" spans="6:6" ht="12">
      <c r="F551" s="6"/>
    </row>
    <row r="552" spans="6:6" ht="12">
      <c r="F552" s="6"/>
    </row>
    <row r="553" spans="6:6" ht="12">
      <c r="F553" s="6"/>
    </row>
    <row r="554" spans="6:6" ht="12">
      <c r="F554" s="6"/>
    </row>
    <row r="555" spans="6:6" ht="12">
      <c r="F555" s="6"/>
    </row>
    <row r="556" spans="6:6" ht="12">
      <c r="F556" s="6"/>
    </row>
    <row r="557" spans="6:6" ht="12">
      <c r="F557" s="6"/>
    </row>
    <row r="558" spans="6:6" ht="12">
      <c r="F558" s="6"/>
    </row>
    <row r="559" spans="6:6" ht="12">
      <c r="F559" s="6"/>
    </row>
    <row r="560" spans="6:6" ht="12">
      <c r="F560" s="6"/>
    </row>
    <row r="561" spans="6:6" ht="12">
      <c r="F561" s="6"/>
    </row>
    <row r="562" spans="6:6" ht="12">
      <c r="F562" s="6"/>
    </row>
    <row r="563" spans="6:6" ht="12">
      <c r="F563" s="6"/>
    </row>
    <row r="564" spans="6:6" ht="12">
      <c r="F564" s="6"/>
    </row>
    <row r="565" spans="6:6" ht="12">
      <c r="F565" s="6"/>
    </row>
    <row r="566" spans="6:6" ht="12">
      <c r="F566" s="6"/>
    </row>
    <row r="567" spans="6:6" ht="12">
      <c r="F567" s="6"/>
    </row>
    <row r="568" spans="6:6" ht="12">
      <c r="F568" s="6"/>
    </row>
    <row r="569" spans="6:6" ht="12">
      <c r="F569" s="6"/>
    </row>
    <row r="570" spans="6:6" ht="12">
      <c r="F570" s="6"/>
    </row>
    <row r="571" spans="6:6" ht="12">
      <c r="F571" s="6"/>
    </row>
    <row r="572" spans="6:6" ht="12">
      <c r="F572" s="6"/>
    </row>
    <row r="573" spans="6:6" ht="12">
      <c r="F573" s="6"/>
    </row>
    <row r="574" spans="6:6" ht="12">
      <c r="F574" s="6"/>
    </row>
    <row r="575" spans="6:6" ht="12">
      <c r="F575" s="6"/>
    </row>
    <row r="576" spans="6:6" ht="12">
      <c r="F576" s="6"/>
    </row>
    <row r="577" spans="6:6" ht="12">
      <c r="F577" s="6"/>
    </row>
    <row r="578" spans="6:6" ht="12">
      <c r="F578" s="6"/>
    </row>
    <row r="579" spans="6:6" ht="12">
      <c r="F579" s="6"/>
    </row>
    <row r="580" spans="6:6" ht="12">
      <c r="F580" s="6"/>
    </row>
    <row r="581" spans="6:6" ht="12">
      <c r="F581" s="6"/>
    </row>
    <row r="582" spans="6:6" ht="12">
      <c r="F582" s="6"/>
    </row>
    <row r="583" spans="6:6" ht="12">
      <c r="F583" s="6"/>
    </row>
    <row r="584" spans="6:6" ht="12">
      <c r="F584" s="6"/>
    </row>
    <row r="585" spans="6:6" ht="12">
      <c r="F585" s="6"/>
    </row>
    <row r="586" spans="6:6" ht="12">
      <c r="F586" s="6"/>
    </row>
    <row r="587" spans="6:6" ht="12">
      <c r="F587" s="6"/>
    </row>
    <row r="588" spans="6:6" ht="12">
      <c r="F588" s="6"/>
    </row>
    <row r="589" spans="6:6" ht="12">
      <c r="F589" s="6"/>
    </row>
    <row r="590" spans="6:6" ht="12">
      <c r="F590" s="6"/>
    </row>
    <row r="591" spans="6:6" ht="12">
      <c r="F591" s="6"/>
    </row>
    <row r="592" spans="6:6" ht="12">
      <c r="F592" s="6"/>
    </row>
    <row r="593" spans="6:6" ht="12">
      <c r="F593" s="6"/>
    </row>
    <row r="594" spans="6:6" ht="12">
      <c r="F594" s="6"/>
    </row>
    <row r="595" spans="6:6" ht="12">
      <c r="F595" s="6"/>
    </row>
    <row r="596" spans="6:6" ht="12">
      <c r="F596" s="6"/>
    </row>
    <row r="597" spans="6:6" ht="12">
      <c r="F597" s="6"/>
    </row>
    <row r="598" spans="6:6" ht="12">
      <c r="F598" s="6"/>
    </row>
    <row r="599" spans="6:6" ht="12">
      <c r="F599" s="6"/>
    </row>
    <row r="600" spans="6:6" ht="12">
      <c r="F600" s="6"/>
    </row>
    <row r="601" spans="6:6" ht="12">
      <c r="F601" s="6"/>
    </row>
    <row r="602" spans="6:6" ht="12">
      <c r="F602" s="6"/>
    </row>
    <row r="603" spans="6:6" ht="12">
      <c r="F603" s="6"/>
    </row>
    <row r="604" spans="6:6" ht="12">
      <c r="F604" s="6"/>
    </row>
    <row r="605" spans="6:6" ht="12">
      <c r="F605" s="6"/>
    </row>
    <row r="606" spans="6:6" ht="12">
      <c r="F606" s="6"/>
    </row>
    <row r="607" spans="6:6" ht="12">
      <c r="F607" s="6"/>
    </row>
    <row r="608" spans="6:6" ht="12">
      <c r="F608" s="6"/>
    </row>
    <row r="609" spans="6:6" ht="12">
      <c r="F609" s="6"/>
    </row>
    <row r="610" spans="6:6" ht="12">
      <c r="F610" s="6"/>
    </row>
    <row r="611" spans="6:6" ht="12">
      <c r="F611" s="6"/>
    </row>
    <row r="612" spans="6:6" ht="12">
      <c r="F612" s="6"/>
    </row>
    <row r="613" spans="6:6" ht="12">
      <c r="F613" s="6"/>
    </row>
    <row r="614" spans="6:6" ht="12">
      <c r="F614" s="6"/>
    </row>
    <row r="615" spans="6:6" ht="12">
      <c r="F615" s="6"/>
    </row>
    <row r="616" spans="6:6" ht="12">
      <c r="F616" s="6"/>
    </row>
    <row r="617" spans="6:6" ht="12">
      <c r="F617" s="6"/>
    </row>
    <row r="618" spans="6:6" ht="12">
      <c r="F618" s="6"/>
    </row>
    <row r="619" spans="6:6" ht="12">
      <c r="F619" s="6"/>
    </row>
    <row r="620" spans="6:6" ht="12">
      <c r="F620" s="6"/>
    </row>
    <row r="621" spans="6:6" ht="12">
      <c r="F621" s="6"/>
    </row>
    <row r="622" spans="6:6" ht="12">
      <c r="F622" s="6"/>
    </row>
    <row r="623" spans="6:6" ht="12">
      <c r="F623" s="6"/>
    </row>
    <row r="624" spans="6:6" ht="12">
      <c r="F624" s="6"/>
    </row>
    <row r="625" spans="6:6" ht="12">
      <c r="F625" s="6"/>
    </row>
    <row r="626" spans="6:6" ht="12">
      <c r="F626" s="6"/>
    </row>
    <row r="627" spans="6:6" ht="12">
      <c r="F627" s="6"/>
    </row>
    <row r="628" spans="6:6" ht="12">
      <c r="F628" s="6"/>
    </row>
    <row r="629" spans="6:6" ht="12">
      <c r="F629" s="6"/>
    </row>
    <row r="630" spans="6:6" ht="12">
      <c r="F630" s="6"/>
    </row>
    <row r="631" spans="6:6" ht="12">
      <c r="F631" s="6"/>
    </row>
    <row r="632" spans="6:6" ht="12">
      <c r="F632" s="6"/>
    </row>
    <row r="633" spans="6:6" ht="12">
      <c r="F633" s="6"/>
    </row>
    <row r="634" spans="6:6" ht="12">
      <c r="F634" s="6"/>
    </row>
    <row r="635" spans="6:6" ht="12">
      <c r="F635" s="6"/>
    </row>
    <row r="636" spans="6:6" ht="12">
      <c r="F636" s="6"/>
    </row>
    <row r="637" spans="6:6" ht="12">
      <c r="F637" s="6"/>
    </row>
    <row r="638" spans="6:6" ht="12">
      <c r="F638" s="6"/>
    </row>
    <row r="639" spans="6:6" ht="12">
      <c r="F639" s="6"/>
    </row>
    <row r="640" spans="6:6" ht="12">
      <c r="F640" s="6"/>
    </row>
    <row r="641" spans="6:6" ht="12">
      <c r="F641" s="6"/>
    </row>
    <row r="642" spans="6:6" ht="12">
      <c r="F642" s="6"/>
    </row>
    <row r="643" spans="6:6" ht="12">
      <c r="F643" s="6"/>
    </row>
    <row r="644" spans="6:6" ht="12">
      <c r="F644" s="6"/>
    </row>
    <row r="645" spans="6:6" ht="12">
      <c r="F645" s="6"/>
    </row>
    <row r="646" spans="6:6" ht="12">
      <c r="F646" s="6"/>
    </row>
    <row r="647" spans="6:6" ht="12">
      <c r="F647" s="6"/>
    </row>
    <row r="648" spans="6:6" ht="12">
      <c r="F648" s="6"/>
    </row>
    <row r="649" spans="6:6" ht="12">
      <c r="F649" s="6"/>
    </row>
    <row r="650" spans="6:6" ht="12">
      <c r="F650" s="6"/>
    </row>
    <row r="651" spans="6:6" ht="12">
      <c r="F651" s="6"/>
    </row>
    <row r="652" spans="6:6" ht="12">
      <c r="F652" s="6"/>
    </row>
    <row r="653" spans="6:6" ht="12">
      <c r="F653" s="6"/>
    </row>
    <row r="654" spans="6:6" ht="12">
      <c r="F654" s="6"/>
    </row>
    <row r="655" spans="6:6" ht="12">
      <c r="F655" s="6"/>
    </row>
    <row r="656" spans="6:6" ht="12">
      <c r="F656" s="6"/>
    </row>
    <row r="657" spans="6:6" ht="12">
      <c r="F657" s="6"/>
    </row>
    <row r="658" spans="6:6" ht="12">
      <c r="F658" s="6"/>
    </row>
    <row r="659" spans="6:6" ht="12">
      <c r="F659" s="6"/>
    </row>
    <row r="660" spans="6:6" ht="12">
      <c r="F660" s="6"/>
    </row>
    <row r="661" spans="6:6" ht="12">
      <c r="F661" s="6"/>
    </row>
    <row r="662" spans="6:6" ht="12">
      <c r="F662" s="6"/>
    </row>
    <row r="663" spans="6:6" ht="12">
      <c r="F663" s="6"/>
    </row>
    <row r="664" spans="6:6" ht="12">
      <c r="F664" s="6"/>
    </row>
    <row r="665" spans="6:6" ht="12">
      <c r="F665" s="6"/>
    </row>
    <row r="666" spans="6:6" ht="12">
      <c r="F666" s="6"/>
    </row>
    <row r="667" spans="6:6" ht="12">
      <c r="F667" s="6"/>
    </row>
    <row r="668" spans="6:6" ht="12">
      <c r="F668" s="6"/>
    </row>
    <row r="669" spans="6:6" ht="12">
      <c r="F669" s="6"/>
    </row>
    <row r="670" spans="6:6" ht="12">
      <c r="F670" s="6"/>
    </row>
    <row r="671" spans="6:6" ht="12">
      <c r="F671" s="6"/>
    </row>
    <row r="672" spans="6:6" ht="12">
      <c r="F672" s="6"/>
    </row>
    <row r="673" spans="6:6" ht="12">
      <c r="F673" s="6"/>
    </row>
    <row r="674" spans="6:6" ht="12">
      <c r="F674" s="6"/>
    </row>
    <row r="675" spans="6:6" ht="12">
      <c r="F675" s="6"/>
    </row>
    <row r="676" spans="6:6" ht="12">
      <c r="F676" s="6"/>
    </row>
    <row r="677" spans="6:6" ht="12">
      <c r="F677" s="6"/>
    </row>
    <row r="678" spans="6:6" ht="12">
      <c r="F678" s="6"/>
    </row>
    <row r="679" spans="6:6" ht="12">
      <c r="F679" s="6"/>
    </row>
    <row r="680" spans="6:6" ht="12">
      <c r="F680" s="6"/>
    </row>
    <row r="681" spans="6:6" ht="12">
      <c r="F681" s="6"/>
    </row>
    <row r="682" spans="6:6" ht="12">
      <c r="F682" s="6"/>
    </row>
    <row r="683" spans="6:6" ht="12">
      <c r="F683" s="6"/>
    </row>
    <row r="684" spans="6:6" ht="12">
      <c r="F684" s="6"/>
    </row>
    <row r="685" spans="6:6" ht="12">
      <c r="F685" s="6"/>
    </row>
    <row r="686" spans="6:6" ht="12">
      <c r="F686" s="6"/>
    </row>
    <row r="687" spans="6:6" ht="12">
      <c r="F687" s="6"/>
    </row>
    <row r="688" spans="6:6" ht="12">
      <c r="F688" s="6"/>
    </row>
    <row r="689" spans="6:6" ht="12">
      <c r="F689" s="6"/>
    </row>
    <row r="690" spans="6:6" ht="12">
      <c r="F690" s="6"/>
    </row>
    <row r="691" spans="6:6" ht="12">
      <c r="F691" s="6"/>
    </row>
    <row r="692" spans="6:6" ht="12">
      <c r="F692" s="6"/>
    </row>
    <row r="693" spans="6:6" ht="12">
      <c r="F693" s="6"/>
    </row>
    <row r="694" spans="6:6" ht="12">
      <c r="F694" s="6"/>
    </row>
    <row r="695" spans="6:6" ht="12">
      <c r="F695" s="6"/>
    </row>
    <row r="696" spans="6:6" ht="12">
      <c r="F696" s="6"/>
    </row>
    <row r="697" spans="6:6" ht="12">
      <c r="F697" s="6"/>
    </row>
    <row r="698" spans="6:6" ht="12">
      <c r="F698" s="6"/>
    </row>
    <row r="699" spans="6:6" ht="12">
      <c r="F699" s="6"/>
    </row>
    <row r="700" spans="6:6" ht="12">
      <c r="F700" s="6"/>
    </row>
    <row r="701" spans="6:6" ht="12">
      <c r="F701" s="6"/>
    </row>
    <row r="702" spans="6:6" ht="12">
      <c r="F702" s="6"/>
    </row>
    <row r="703" spans="6:6" ht="12">
      <c r="F703" s="6"/>
    </row>
    <row r="704" spans="6:6" ht="12">
      <c r="F704" s="6"/>
    </row>
    <row r="705" spans="6:6" ht="12">
      <c r="F705" s="6"/>
    </row>
    <row r="706" spans="6:6" ht="12">
      <c r="F706" s="6"/>
    </row>
    <row r="707" spans="6:6" ht="12">
      <c r="F707" s="6"/>
    </row>
    <row r="708" spans="6:6" ht="12">
      <c r="F708" s="6"/>
    </row>
    <row r="709" spans="6:6" ht="12">
      <c r="F709" s="6"/>
    </row>
    <row r="710" spans="6:6" ht="12">
      <c r="F710" s="6"/>
    </row>
    <row r="711" spans="6:6" ht="12">
      <c r="F711" s="6"/>
    </row>
    <row r="712" spans="6:6" ht="12">
      <c r="F712" s="6"/>
    </row>
    <row r="713" spans="6:6" ht="12">
      <c r="F713" s="6"/>
    </row>
    <row r="714" spans="6:6" ht="12">
      <c r="F714" s="6"/>
    </row>
    <row r="715" spans="6:6" ht="12">
      <c r="F715" s="6"/>
    </row>
    <row r="716" spans="6:6" ht="12">
      <c r="F716" s="6"/>
    </row>
    <row r="717" spans="6:6" ht="12">
      <c r="F717" s="6"/>
    </row>
    <row r="718" spans="6:6" ht="12">
      <c r="F718" s="6"/>
    </row>
    <row r="719" spans="6:6" ht="12">
      <c r="F719" s="6"/>
    </row>
    <row r="720" spans="6:6" ht="12">
      <c r="F720" s="6"/>
    </row>
    <row r="721" spans="6:6" ht="12">
      <c r="F721" s="6"/>
    </row>
    <row r="722" spans="6:6" ht="12">
      <c r="F722" s="6"/>
    </row>
    <row r="723" spans="6:6" ht="12">
      <c r="F723" s="6"/>
    </row>
    <row r="724" spans="6:6" ht="12">
      <c r="F724" s="6"/>
    </row>
    <row r="725" spans="6:6" ht="12">
      <c r="F725" s="6"/>
    </row>
    <row r="726" spans="6:6" ht="12">
      <c r="F726" s="6"/>
    </row>
    <row r="727" spans="6:6" ht="12">
      <c r="F727" s="6"/>
    </row>
    <row r="728" spans="6:6" ht="12">
      <c r="F728" s="6"/>
    </row>
    <row r="729" spans="6:6" ht="12">
      <c r="F729" s="6"/>
    </row>
    <row r="730" spans="6:6" ht="12">
      <c r="F730" s="6"/>
    </row>
    <row r="731" spans="6:6" ht="12">
      <c r="F731" s="6"/>
    </row>
    <row r="732" spans="6:6" ht="12">
      <c r="F732" s="6"/>
    </row>
    <row r="733" spans="6:6" ht="12">
      <c r="F733" s="6"/>
    </row>
    <row r="734" spans="6:6" ht="12">
      <c r="F734" s="6"/>
    </row>
    <row r="735" spans="6:6" ht="12">
      <c r="F735" s="6"/>
    </row>
    <row r="736" spans="6:6" ht="12">
      <c r="F736" s="6"/>
    </row>
    <row r="737" spans="6:6" ht="12">
      <c r="F737" s="6"/>
    </row>
    <row r="738" spans="6:6" ht="12">
      <c r="F738" s="6"/>
    </row>
    <row r="739" spans="6:6" ht="12">
      <c r="F739" s="6"/>
    </row>
    <row r="740" spans="6:6" ht="12">
      <c r="F740" s="6"/>
    </row>
    <row r="741" spans="6:6" ht="12">
      <c r="F741" s="6"/>
    </row>
    <row r="742" spans="6:6" ht="12">
      <c r="F742" s="6"/>
    </row>
    <row r="743" spans="6:6" ht="12">
      <c r="F743" s="6"/>
    </row>
    <row r="744" spans="6:6" ht="12">
      <c r="F744" s="6"/>
    </row>
    <row r="745" spans="6:6" ht="12">
      <c r="F745" s="6"/>
    </row>
    <row r="746" spans="6:6" ht="12">
      <c r="F746" s="6"/>
    </row>
    <row r="747" spans="6:6" ht="12">
      <c r="F747" s="6"/>
    </row>
    <row r="748" spans="6:6" ht="12">
      <c r="F748" s="6"/>
    </row>
    <row r="749" spans="6:6" ht="12">
      <c r="F749" s="6"/>
    </row>
    <row r="750" spans="6:6" ht="12">
      <c r="F750" s="6"/>
    </row>
    <row r="751" spans="6:6" ht="12">
      <c r="F751" s="6"/>
    </row>
    <row r="752" spans="6:6" ht="12">
      <c r="F752" s="6"/>
    </row>
    <row r="753" spans="6:6" ht="12">
      <c r="F753" s="6"/>
    </row>
    <row r="754" spans="6:6" ht="12">
      <c r="F754" s="6"/>
    </row>
    <row r="755" spans="6:6" ht="12">
      <c r="F755" s="6"/>
    </row>
    <row r="756" spans="6:6" ht="12">
      <c r="F756" s="6"/>
    </row>
    <row r="757" spans="6:6" ht="12">
      <c r="F757" s="6"/>
    </row>
    <row r="758" spans="6:6" ht="12">
      <c r="F758" s="6"/>
    </row>
    <row r="759" spans="6:6" ht="12">
      <c r="F759" s="6"/>
    </row>
    <row r="760" spans="6:6" ht="12">
      <c r="F760" s="6"/>
    </row>
    <row r="761" spans="6:6" ht="12">
      <c r="F761" s="6"/>
    </row>
    <row r="762" spans="6:6" ht="12">
      <c r="F762" s="6"/>
    </row>
    <row r="763" spans="6:6" ht="12">
      <c r="F763" s="6"/>
    </row>
    <row r="764" spans="6:6" ht="12">
      <c r="F764" s="6"/>
    </row>
    <row r="765" spans="6:6" ht="12">
      <c r="F765" s="6"/>
    </row>
    <row r="766" spans="6:6" ht="12">
      <c r="F766" s="6"/>
    </row>
    <row r="767" spans="6:6" ht="12">
      <c r="F767" s="6"/>
    </row>
    <row r="768" spans="6:6" ht="12">
      <c r="F768" s="6"/>
    </row>
    <row r="769" spans="6:6" ht="12">
      <c r="F769" s="6"/>
    </row>
    <row r="770" spans="6:6" ht="12">
      <c r="F770" s="6"/>
    </row>
    <row r="771" spans="6:6" ht="12">
      <c r="F771" s="6"/>
    </row>
    <row r="772" spans="6:6" ht="12">
      <c r="F772" s="6"/>
    </row>
    <row r="773" spans="6:6" ht="12">
      <c r="F773" s="6"/>
    </row>
    <row r="774" spans="6:6" ht="12">
      <c r="F774" s="6"/>
    </row>
    <row r="775" spans="6:6" ht="12">
      <c r="F775" s="6"/>
    </row>
    <row r="776" spans="6:6" ht="12">
      <c r="F776" s="6"/>
    </row>
    <row r="777" spans="6:6" ht="12">
      <c r="F777" s="6"/>
    </row>
    <row r="778" spans="6:6" ht="12">
      <c r="F778" s="6"/>
    </row>
    <row r="779" spans="6:6" ht="12">
      <c r="F779" s="6"/>
    </row>
    <row r="780" spans="6:6" ht="12">
      <c r="F780" s="6"/>
    </row>
    <row r="781" spans="6:6" ht="12">
      <c r="F781" s="6"/>
    </row>
    <row r="782" spans="6:6" ht="12">
      <c r="F782" s="6"/>
    </row>
    <row r="783" spans="6:6" ht="12">
      <c r="F783" s="6"/>
    </row>
    <row r="784" spans="6:6" ht="12">
      <c r="F784" s="6"/>
    </row>
    <row r="785" spans="6:6" ht="12">
      <c r="F785" s="6"/>
    </row>
    <row r="786" spans="6:6" ht="12">
      <c r="F786" s="6"/>
    </row>
    <row r="787" spans="6:6" ht="12">
      <c r="F787" s="6"/>
    </row>
    <row r="788" spans="6:6" ht="12">
      <c r="F788" s="6"/>
    </row>
    <row r="789" spans="6:6" ht="12">
      <c r="F789" s="6"/>
    </row>
    <row r="790" spans="6:6" ht="12">
      <c r="F790" s="6"/>
    </row>
    <row r="791" spans="6:6" ht="12">
      <c r="F791" s="6"/>
    </row>
    <row r="792" spans="6:6" ht="12">
      <c r="F792" s="6"/>
    </row>
    <row r="793" spans="6:6" ht="12">
      <c r="F793" s="6"/>
    </row>
    <row r="794" spans="6:6" ht="12">
      <c r="F794" s="6"/>
    </row>
    <row r="795" spans="6:6" ht="12">
      <c r="F795" s="6"/>
    </row>
    <row r="796" spans="6:6" ht="12">
      <c r="F796" s="6"/>
    </row>
    <row r="797" spans="6:6" ht="12">
      <c r="F797" s="6"/>
    </row>
    <row r="798" spans="6:6" ht="12">
      <c r="F798" s="6"/>
    </row>
    <row r="799" spans="6:6" ht="12">
      <c r="F799" s="6"/>
    </row>
    <row r="800" spans="6:6" ht="12">
      <c r="F800" s="6"/>
    </row>
    <row r="801" spans="6:6" ht="12">
      <c r="F801" s="6"/>
    </row>
    <row r="802" spans="6:6" ht="12">
      <c r="F802" s="6"/>
    </row>
    <row r="803" spans="6:6" ht="12">
      <c r="F803" s="6"/>
    </row>
    <row r="804" spans="6:6" ht="12">
      <c r="F804" s="6"/>
    </row>
    <row r="805" spans="6:6" ht="12">
      <c r="F805" s="6"/>
    </row>
    <row r="806" spans="6:6" ht="12">
      <c r="F806" s="6"/>
    </row>
    <row r="807" spans="6:6" ht="12">
      <c r="F807" s="6"/>
    </row>
    <row r="808" spans="6:6" ht="12">
      <c r="F808" s="6"/>
    </row>
    <row r="809" spans="6:6" ht="12">
      <c r="F809" s="6"/>
    </row>
    <row r="810" spans="6:6" ht="12">
      <c r="F810" s="6"/>
    </row>
    <row r="811" spans="6:6" ht="12">
      <c r="F811" s="6"/>
    </row>
    <row r="812" spans="6:6" ht="12">
      <c r="F812" s="6"/>
    </row>
    <row r="813" spans="6:6" ht="12">
      <c r="F813" s="6"/>
    </row>
    <row r="814" spans="6:6" ht="12">
      <c r="F814" s="6"/>
    </row>
    <row r="815" spans="6:6" ht="12">
      <c r="F815" s="6"/>
    </row>
    <row r="816" spans="6:6" ht="12">
      <c r="F816" s="6"/>
    </row>
    <row r="817" spans="6:6" ht="12">
      <c r="F817" s="6"/>
    </row>
    <row r="818" spans="6:6" ht="12">
      <c r="F818" s="6"/>
    </row>
    <row r="819" spans="6:6" ht="12">
      <c r="F819" s="6"/>
    </row>
    <row r="820" spans="6:6" ht="12">
      <c r="F820" s="6"/>
    </row>
    <row r="821" spans="6:6" ht="12">
      <c r="F821" s="6"/>
    </row>
    <row r="822" spans="6:6" ht="12">
      <c r="F822" s="6"/>
    </row>
    <row r="823" spans="6:6" ht="12">
      <c r="F823" s="6"/>
    </row>
    <row r="824" spans="6:6" ht="12">
      <c r="F824" s="6"/>
    </row>
    <row r="825" spans="6:6" ht="12">
      <c r="F825" s="6"/>
    </row>
    <row r="826" spans="6:6" ht="12">
      <c r="F826" s="6"/>
    </row>
    <row r="827" spans="6:6" ht="12">
      <c r="F827" s="6"/>
    </row>
    <row r="828" spans="6:6" ht="12">
      <c r="F828" s="6"/>
    </row>
    <row r="829" spans="6:6" ht="12">
      <c r="F829" s="6"/>
    </row>
    <row r="830" spans="6:6" ht="12">
      <c r="F830" s="6"/>
    </row>
    <row r="831" spans="6:6" ht="12">
      <c r="F831" s="6"/>
    </row>
    <row r="832" spans="6:6" ht="12">
      <c r="F832" s="6"/>
    </row>
    <row r="833" spans="6:6" ht="12">
      <c r="F833" s="6"/>
    </row>
    <row r="834" spans="6:6" ht="12">
      <c r="F834" s="6"/>
    </row>
    <row r="835" spans="6:6" ht="12">
      <c r="F835" s="6"/>
    </row>
    <row r="836" spans="6:6" ht="12">
      <c r="F836" s="6"/>
    </row>
    <row r="837" spans="6:6" ht="12">
      <c r="F837" s="6"/>
    </row>
    <row r="838" spans="6:6" ht="12">
      <c r="F838" s="6"/>
    </row>
    <row r="839" spans="6:6" ht="12">
      <c r="F839" s="6"/>
    </row>
    <row r="840" spans="6:6" ht="12">
      <c r="F840" s="6"/>
    </row>
    <row r="841" spans="6:6" ht="12">
      <c r="F841" s="6"/>
    </row>
    <row r="842" spans="6:6" ht="12">
      <c r="F842" s="6"/>
    </row>
    <row r="843" spans="6:6" ht="12">
      <c r="F843" s="6"/>
    </row>
    <row r="844" spans="6:6" ht="12">
      <c r="F844" s="6"/>
    </row>
    <row r="845" spans="6:6" ht="12">
      <c r="F845" s="6"/>
    </row>
    <row r="846" spans="6:6" ht="12">
      <c r="F846" s="6"/>
    </row>
    <row r="847" spans="6:6" ht="12">
      <c r="F847" s="6"/>
    </row>
    <row r="848" spans="6:6" ht="12">
      <c r="F848" s="6"/>
    </row>
    <row r="849" spans="6:6" ht="12">
      <c r="F849" s="6"/>
    </row>
    <row r="850" spans="6:6" ht="12">
      <c r="F850" s="6"/>
    </row>
    <row r="851" spans="6:6" ht="12">
      <c r="F851" s="6"/>
    </row>
    <row r="852" spans="6:6" ht="12">
      <c r="F852" s="6"/>
    </row>
    <row r="853" spans="6:6" ht="12">
      <c r="F853" s="6"/>
    </row>
    <row r="854" spans="6:6" ht="12">
      <c r="F854" s="6"/>
    </row>
    <row r="855" spans="6:6" ht="12">
      <c r="F855" s="6"/>
    </row>
    <row r="856" spans="6:6" ht="12">
      <c r="F856" s="6"/>
    </row>
    <row r="857" spans="6:6" ht="12">
      <c r="F857" s="6"/>
    </row>
    <row r="858" spans="6:6" ht="12">
      <c r="F858" s="6"/>
    </row>
    <row r="859" spans="6:6" ht="12">
      <c r="F859" s="6"/>
    </row>
    <row r="860" spans="6:6" ht="12">
      <c r="F860" s="6"/>
    </row>
    <row r="861" spans="6:6" ht="12">
      <c r="F861" s="6"/>
    </row>
    <row r="862" spans="6:6" ht="12">
      <c r="F862" s="6"/>
    </row>
    <row r="863" spans="6:6" ht="12">
      <c r="F863" s="6"/>
    </row>
    <row r="864" spans="6:6" ht="12">
      <c r="F864" s="6"/>
    </row>
    <row r="865" spans="6:6" ht="12">
      <c r="F865" s="6"/>
    </row>
    <row r="866" spans="6:6" ht="12">
      <c r="F866" s="6"/>
    </row>
    <row r="867" spans="6:6" ht="12">
      <c r="F867" s="6"/>
    </row>
    <row r="868" spans="6:6" ht="12">
      <c r="F868" s="6"/>
    </row>
    <row r="869" spans="6:6" ht="12">
      <c r="F869" s="6"/>
    </row>
    <row r="870" spans="6:6" ht="12">
      <c r="F870" s="6"/>
    </row>
    <row r="871" spans="6:6" ht="12">
      <c r="F871" s="6"/>
    </row>
    <row r="872" spans="6:6" ht="12">
      <c r="F872" s="6"/>
    </row>
    <row r="873" spans="6:6" ht="12">
      <c r="F873" s="6"/>
    </row>
    <row r="874" spans="6:6" ht="12">
      <c r="F874" s="6"/>
    </row>
    <row r="875" spans="6:6" ht="12">
      <c r="F875" s="6"/>
    </row>
    <row r="876" spans="6:6" ht="12">
      <c r="F876" s="6"/>
    </row>
    <row r="877" spans="6:6" ht="12">
      <c r="F877" s="6"/>
    </row>
    <row r="878" spans="6:6" ht="12">
      <c r="F878" s="6"/>
    </row>
    <row r="879" spans="6:6" ht="12">
      <c r="F879" s="6"/>
    </row>
    <row r="880" spans="6:6" ht="12">
      <c r="F880" s="6"/>
    </row>
    <row r="881" spans="6:6" ht="12">
      <c r="F881" s="6"/>
    </row>
    <row r="882" spans="6:6" ht="12">
      <c r="F882" s="6"/>
    </row>
    <row r="883" spans="6:6" ht="12">
      <c r="F883" s="6"/>
    </row>
    <row r="884" spans="6:6" ht="12">
      <c r="F884" s="6"/>
    </row>
    <row r="885" spans="6:6" ht="12">
      <c r="F885" s="6"/>
    </row>
    <row r="886" spans="6:6" ht="12">
      <c r="F886" s="6"/>
    </row>
    <row r="887" spans="6:6" ht="12">
      <c r="F887" s="6"/>
    </row>
    <row r="888" spans="6:6" ht="12">
      <c r="F888" s="6"/>
    </row>
    <row r="889" spans="6:6" ht="12">
      <c r="F889" s="6"/>
    </row>
    <row r="890" spans="6:6" ht="12">
      <c r="F890" s="6"/>
    </row>
    <row r="891" spans="6:6" ht="12">
      <c r="F891" s="6"/>
    </row>
    <row r="892" spans="6:6" ht="12">
      <c r="F892" s="6"/>
    </row>
    <row r="893" spans="6:6" ht="12">
      <c r="F893" s="6"/>
    </row>
    <row r="894" spans="6:6" ht="12">
      <c r="F894" s="6"/>
    </row>
    <row r="895" spans="6:6" ht="12">
      <c r="F895" s="6"/>
    </row>
    <row r="896" spans="6:6" ht="12">
      <c r="F896" s="6"/>
    </row>
    <row r="897" spans="6:6" ht="12">
      <c r="F897" s="6"/>
    </row>
    <row r="898" spans="6:6" ht="12">
      <c r="F898" s="6"/>
    </row>
    <row r="899" spans="6:6" ht="12">
      <c r="F899" s="6"/>
    </row>
    <row r="900" spans="6:6" ht="12">
      <c r="F900" s="6"/>
    </row>
    <row r="901" spans="6:6" ht="12">
      <c r="F901" s="6"/>
    </row>
    <row r="902" spans="6:6" ht="12">
      <c r="F902" s="6"/>
    </row>
    <row r="903" spans="6:6" ht="12">
      <c r="F903" s="6"/>
    </row>
    <row r="904" spans="6:6" ht="12">
      <c r="F904" s="6"/>
    </row>
    <row r="905" spans="6:6" ht="12">
      <c r="F905" s="6"/>
    </row>
    <row r="906" spans="6:6" ht="12">
      <c r="F906" s="6"/>
    </row>
    <row r="907" spans="6:6" ht="12">
      <c r="F907" s="6"/>
    </row>
    <row r="908" spans="6:6" ht="12">
      <c r="F908" s="6"/>
    </row>
    <row r="909" spans="6:6" ht="12">
      <c r="F909" s="6"/>
    </row>
    <row r="910" spans="6:6" ht="12">
      <c r="F910" s="6"/>
    </row>
    <row r="911" spans="6:6" ht="12">
      <c r="F911" s="6"/>
    </row>
    <row r="912" spans="6:6" ht="12">
      <c r="F912" s="6"/>
    </row>
    <row r="913" spans="6:6" ht="12">
      <c r="F913" s="6"/>
    </row>
    <row r="914" spans="6:6" ht="12">
      <c r="F914" s="6"/>
    </row>
    <row r="915" spans="6:6" ht="12">
      <c r="F915" s="6"/>
    </row>
    <row r="916" spans="6:6" ht="12">
      <c r="F916" s="6"/>
    </row>
    <row r="917" spans="6:6" ht="12">
      <c r="F917" s="6"/>
    </row>
    <row r="918" spans="6:6" ht="12">
      <c r="F918" s="6"/>
    </row>
    <row r="919" spans="6:6" ht="12">
      <c r="F919" s="6"/>
    </row>
    <row r="920" spans="6:6" ht="12">
      <c r="F920" s="6"/>
    </row>
    <row r="921" spans="6:6" ht="12">
      <c r="F921" s="6"/>
    </row>
    <row r="922" spans="6:6" ht="12">
      <c r="F922" s="6"/>
    </row>
    <row r="923" spans="6:6" ht="12">
      <c r="F923" s="6"/>
    </row>
    <row r="924" spans="6:6" ht="12">
      <c r="F924" s="6"/>
    </row>
    <row r="925" spans="6:6" ht="12">
      <c r="F925" s="6"/>
    </row>
    <row r="926" spans="6:6" ht="12">
      <c r="F926" s="6"/>
    </row>
    <row r="927" spans="6:6" ht="12">
      <c r="F927" s="6"/>
    </row>
    <row r="928" spans="6:6" ht="12">
      <c r="F928" s="6"/>
    </row>
    <row r="929" spans="6:6" ht="12">
      <c r="F929" s="6"/>
    </row>
    <row r="930" spans="6:6" ht="12">
      <c r="F930" s="6"/>
    </row>
    <row r="931" spans="6:6" ht="12">
      <c r="F931" s="6"/>
    </row>
    <row r="932" spans="6:6" ht="12">
      <c r="F932" s="6"/>
    </row>
    <row r="933" spans="6:6" ht="12">
      <c r="F933" s="6"/>
    </row>
    <row r="934" spans="6:6" ht="12">
      <c r="F934" s="6"/>
    </row>
    <row r="935" spans="6:6" ht="12">
      <c r="F935" s="6"/>
    </row>
    <row r="936" spans="6:6" ht="12">
      <c r="F936" s="6"/>
    </row>
    <row r="937" spans="6:6" ht="12">
      <c r="F937" s="6"/>
    </row>
    <row r="938" spans="6:6" ht="12">
      <c r="F938" s="6"/>
    </row>
    <row r="939" spans="6:6" ht="12">
      <c r="F939" s="6"/>
    </row>
    <row r="940" spans="6:6" ht="12">
      <c r="F940" s="6"/>
    </row>
    <row r="941" spans="6:6" ht="12">
      <c r="F941" s="6"/>
    </row>
    <row r="942" spans="6:6" ht="12">
      <c r="F942" s="6"/>
    </row>
    <row r="943" spans="6:6" ht="12">
      <c r="F943" s="6"/>
    </row>
    <row r="944" spans="6:6" ht="12">
      <c r="F944" s="6"/>
    </row>
    <row r="945" spans="6:6" ht="12">
      <c r="F945" s="6"/>
    </row>
    <row r="946" spans="6:6" ht="12">
      <c r="F946" s="6"/>
    </row>
    <row r="947" spans="6:6" ht="12">
      <c r="F947" s="6"/>
    </row>
    <row r="948" spans="6:6" ht="12">
      <c r="F948" s="6"/>
    </row>
    <row r="949" spans="6:6" ht="12">
      <c r="F949" s="6"/>
    </row>
    <row r="950" spans="6:6" ht="12">
      <c r="F950" s="6"/>
    </row>
    <row r="951" spans="6:6" ht="12">
      <c r="F951" s="6"/>
    </row>
    <row r="952" spans="6:6" ht="12">
      <c r="F952" s="6"/>
    </row>
    <row r="953" spans="6:6" ht="12">
      <c r="F953" s="6"/>
    </row>
    <row r="954" spans="6:6" ht="12">
      <c r="F954" s="6"/>
    </row>
    <row r="955" spans="6:6" ht="12">
      <c r="F955" s="6"/>
    </row>
    <row r="956" spans="6:6" ht="12">
      <c r="F956" s="6"/>
    </row>
    <row r="957" spans="6:6" ht="12">
      <c r="F957" s="6"/>
    </row>
    <row r="958" spans="6:6" ht="12">
      <c r="F958" s="6"/>
    </row>
    <row r="959" spans="6:6" ht="12">
      <c r="F959" s="6"/>
    </row>
    <row r="960" spans="6:6" ht="12">
      <c r="F960" s="6"/>
    </row>
    <row r="961" spans="6:6" ht="12">
      <c r="F961" s="6"/>
    </row>
    <row r="962" spans="6:6" ht="12">
      <c r="F962" s="6"/>
    </row>
    <row r="963" spans="6:6" ht="12">
      <c r="F963" s="6"/>
    </row>
    <row r="964" spans="6:6" ht="12">
      <c r="F964" s="6"/>
    </row>
    <row r="965" spans="6:6" ht="12">
      <c r="F965" s="6"/>
    </row>
    <row r="966" spans="6:6" ht="12">
      <c r="F966" s="6"/>
    </row>
    <row r="967" spans="6:6" ht="12">
      <c r="F967" s="6"/>
    </row>
    <row r="968" spans="6:6" ht="12">
      <c r="F968" s="6"/>
    </row>
    <row r="969" spans="6:6" ht="12">
      <c r="F969" s="6"/>
    </row>
    <row r="970" spans="6:6" ht="12">
      <c r="F970" s="6"/>
    </row>
    <row r="971" spans="6:6" ht="12">
      <c r="F971" s="6"/>
    </row>
    <row r="972" spans="6:6" ht="12">
      <c r="F972" s="6"/>
    </row>
    <row r="973" spans="6:6" ht="12">
      <c r="F973" s="6"/>
    </row>
    <row r="974" spans="6:6" ht="12">
      <c r="F974" s="6"/>
    </row>
    <row r="975" spans="6:6" ht="12">
      <c r="F975" s="6"/>
    </row>
    <row r="976" spans="6:6" ht="12">
      <c r="F976" s="6"/>
    </row>
    <row r="977" spans="6:6" ht="12">
      <c r="F977" s="6"/>
    </row>
    <row r="978" spans="6:6" ht="12">
      <c r="F978" s="6"/>
    </row>
    <row r="979" spans="6:6" ht="12">
      <c r="F979" s="6"/>
    </row>
    <row r="980" spans="6:6" ht="12">
      <c r="F980" s="6"/>
    </row>
    <row r="981" spans="6:6" ht="12">
      <c r="F981" s="6"/>
    </row>
    <row r="982" spans="6:6" ht="12">
      <c r="F982" s="6"/>
    </row>
    <row r="983" spans="6:6" ht="12">
      <c r="F983" s="6"/>
    </row>
    <row r="984" spans="6:6" ht="12">
      <c r="F984" s="6"/>
    </row>
    <row r="985" spans="6:6" ht="12">
      <c r="F985" s="6"/>
    </row>
    <row r="986" spans="6:6" ht="12">
      <c r="F986" s="6"/>
    </row>
    <row r="987" spans="6:6" ht="12">
      <c r="F987" s="6"/>
    </row>
    <row r="988" spans="6:6" ht="12">
      <c r="F988" s="6"/>
    </row>
    <row r="989" spans="6:6" ht="12">
      <c r="F989" s="6"/>
    </row>
    <row r="990" spans="6:6" ht="12">
      <c r="F990" s="6"/>
    </row>
    <row r="991" spans="6:6" ht="12">
      <c r="F991" s="6"/>
    </row>
    <row r="992" spans="6:6" ht="12">
      <c r="F992" s="6"/>
    </row>
    <row r="993" spans="6:6" ht="12">
      <c r="F993" s="6"/>
    </row>
    <row r="994" spans="6:6" ht="12">
      <c r="F994" s="6"/>
    </row>
    <row r="995" spans="6:6" ht="12">
      <c r="F995" s="6"/>
    </row>
    <row r="996" spans="6:6" ht="12">
      <c r="F996" s="6"/>
    </row>
    <row r="997" spans="6:6" ht="12">
      <c r="F997" s="6"/>
    </row>
    <row r="998" spans="6:6" ht="12">
      <c r="F998" s="6"/>
    </row>
    <row r="999" spans="6:6" ht="12">
      <c r="F999" s="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TOTALS</vt:lpstr>
      <vt:lpstr>Cash Pay Outs (CPO)</vt:lpstr>
      <vt:lpstr>P-Card</vt:lpstr>
      <vt:lpstr>Big Purchase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Dvorak</dc:creator>
  <cp:lastModifiedBy>Monika Urbanski</cp:lastModifiedBy>
  <cp:lastPrinted>2017-03-01T19:03:53Z</cp:lastPrinted>
  <dcterms:created xsi:type="dcterms:W3CDTF">2017-03-01T20:51:59Z</dcterms:created>
  <dcterms:modified xsi:type="dcterms:W3CDTF">2017-09-13T20:59:35Z</dcterms:modified>
</cp:coreProperties>
</file>