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ILES\waste_mgt\Recycling\Joanna Ashford\Data\"/>
    </mc:Choice>
  </mc:AlternateContent>
  <xr:revisionPtr revIDLastSave="0" documentId="8_{5195A952-E2EA-4047-9D67-07E1A116118D}" xr6:coauthVersionLast="36" xr6:coauthVersionMax="36" xr10:uidLastSave="{00000000-0000-0000-0000-000000000000}"/>
  <bookViews>
    <workbookView xWindow="0" yWindow="0" windowWidth="28800" windowHeight="11625" xr2:uid="{05AC6241-FBFA-4D33-9B12-BC51F5F611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5" i="1" l="1"/>
  <c r="D35" i="1"/>
  <c r="C35" i="1"/>
  <c r="B35" i="1"/>
  <c r="F33" i="1"/>
  <c r="F32" i="1"/>
  <c r="F35" i="1" s="1"/>
  <c r="E30" i="1"/>
  <c r="D30" i="1"/>
  <c r="C30" i="1"/>
  <c r="B30" i="1"/>
  <c r="F24" i="1"/>
  <c r="F30" i="1" s="1"/>
  <c r="E22" i="1"/>
  <c r="E38" i="1" s="1"/>
  <c r="B22" i="1"/>
  <c r="B38" i="1" s="1"/>
  <c r="D16" i="1"/>
  <c r="D22" i="1" s="1"/>
  <c r="D38" i="1" s="1"/>
  <c r="F12" i="1"/>
  <c r="F3" i="1"/>
  <c r="F2" i="1"/>
  <c r="F22" i="1" s="1"/>
  <c r="C2" i="1"/>
  <c r="C22" i="1" s="1"/>
  <c r="C38" i="1" s="1"/>
  <c r="F38" i="1" l="1"/>
</calcChain>
</file>

<file path=xl/sharedStrings.xml><?xml version="1.0" encoding="utf-8"?>
<sst xmlns="http://schemas.openxmlformats.org/spreadsheetml/2006/main" count="34" uniqueCount="32">
  <si>
    <t>Materials Recycled/Diverted</t>
  </si>
  <si>
    <t>All-in-One Stream</t>
  </si>
  <si>
    <t>Batteries (includes ballasts)</t>
  </si>
  <si>
    <t>Blue Wrap</t>
  </si>
  <si>
    <t>Cardboard</t>
  </si>
  <si>
    <t>Confidential Office Paper</t>
  </si>
  <si>
    <t>Cooking Oil</t>
  </si>
  <si>
    <t>Ewaste</t>
  </si>
  <si>
    <t>Freon Containing Items (Metal Appliances)</t>
  </si>
  <si>
    <t>Hard Drives</t>
  </si>
  <si>
    <t>Hardbound Books</t>
  </si>
  <si>
    <t>Scrap Metals</t>
  </si>
  <si>
    <t>Mixed Media</t>
  </si>
  <si>
    <t>Motor Oil</t>
  </si>
  <si>
    <t>Oil Filters</t>
  </si>
  <si>
    <t>Spent Lamps (lightbulbs)</t>
  </si>
  <si>
    <t>Tires</t>
  </si>
  <si>
    <t>Toner/cartridges</t>
  </si>
  <si>
    <t>#5 Plastic</t>
  </si>
  <si>
    <t>Other plastics (film, hard plastics trays)</t>
  </si>
  <si>
    <t>X-ray film</t>
  </si>
  <si>
    <t>subtotals</t>
  </si>
  <si>
    <t>Donations</t>
  </si>
  <si>
    <t>Food Donations</t>
  </si>
  <si>
    <t>Fly Ash</t>
  </si>
  <si>
    <t>Surplus</t>
  </si>
  <si>
    <t>Reusable sharps</t>
  </si>
  <si>
    <t>Clean Fill</t>
  </si>
  <si>
    <t>Compost (leaves, logs, chips)</t>
  </si>
  <si>
    <t>Pallets and wood crates</t>
  </si>
  <si>
    <t>Food Waste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</si>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</sst>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/>
    <xf numFmtId="2" fontId="0" fillId="0" borderId="1" xfId="0" applyNumberFormat="1" applyBorder="1"/>
    <xf numFmtId="2" fontId="0" fillId="0" borderId="1" xfId="1" applyNumberFormat="1" applyFont="1" applyBorder="1"/>
    <xf numFmtId="0" fontId="0" fillId="0" borderId="2" xfId="0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3" xfId="0" applyFill="1" applyBorder="1" applyAlignment="1">
      <alignment horizontal="right"/>
    </xf>
    <xf numFmtId="1" fontId="0" fillId="0" borderId="0" xfId="0" applyNumberFormat="1"/>
    <xf numFmtId="2" fontId="0" fillId="0" borderId="0" xfId="0" applyNumberFormat="1"/>
    <xf numFmtId="0" fontId="0" fillId="0" borderId="1" xfId="0" applyFill="1" applyBorder="1"/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1" fontId="0" fillId="0" borderId="0" xfId="0" applyNumberFormat="1" applyBorder="1"/>
    <xf numFmtId="2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416B3-0C70-4B4F-B898-213F6F405036}">
  <dimension ref="A1:F38"/>
  <sheetViews>
    <sheetView tabSelected="1" workbookViewId="0">
      <selection activeCell="L11" sqref="L11"/>
    </sheetView>
  </sheetViews>
  <sheetFormatPr defaultRowHeight="15" x14ac:dyDescent="0.25"/>
  <cols>
    <col min="1" max="1" width="39.7109375" bestFit="1" customWidth="1"/>
    <col min="2" max="3" width="5" bestFit="1" customWidth="1"/>
    <col min="4" max="4" width="7" bestFit="1" customWidth="1"/>
    <col min="5" max="5" width="8.140625" bestFit="1" customWidth="1"/>
    <col min="6" max="6" width="7.5703125" bestFit="1" customWidth="1"/>
  </cols>
  <sheetData>
    <row r="1" spans="1:6" ht="75" x14ac:dyDescent="0.25">
      <c r="A1" s="1" t="s">
        <v>0</v>
      </c>
      <c r="B1" s="2">
        <v>2014</v>
      </c>
      <c r="C1" s="3">
        <v>2015</v>
      </c>
      <c r="D1" s="4">
        <v>2016</v>
      </c>
      <c r="E1" s="3">
        <v>2017</v>
      </c>
      <c r="F1" s="5">
        <v>2018</v>
      </c>
    </row>
    <row r="2" spans="1:6" x14ac:dyDescent="0.25">
      <c r="A2" s="6" t="s">
        <v>1</v>
      </c>
      <c r="B2" s="7">
        <v>560</v>
      </c>
      <c r="C2" s="8">
        <f>SUM(684+3)</f>
        <v>687</v>
      </c>
      <c r="D2" s="9">
        <v>741</v>
      </c>
      <c r="E2" s="10">
        <v>1015.78</v>
      </c>
      <c r="F2" s="11">
        <f>SUM(1108.49+5.18)</f>
        <v>1113.67</v>
      </c>
    </row>
    <row r="3" spans="1:6" x14ac:dyDescent="0.25">
      <c r="A3" s="6" t="s">
        <v>2</v>
      </c>
      <c r="B3" s="7">
        <v>4.3</v>
      </c>
      <c r="C3" s="8">
        <v>1</v>
      </c>
      <c r="D3" s="9">
        <v>0.28000000000000003</v>
      </c>
      <c r="E3" s="6">
        <v>8.6199999999999992</v>
      </c>
      <c r="F3" s="11">
        <f>SUM(2.19+5.26)</f>
        <v>7.4499999999999993</v>
      </c>
    </row>
    <row r="4" spans="1:6" x14ac:dyDescent="0.25">
      <c r="A4" s="6" t="s">
        <v>3</v>
      </c>
      <c r="B4" s="7">
        <v>20</v>
      </c>
      <c r="C4" s="8">
        <v>0</v>
      </c>
      <c r="D4" s="9">
        <v>5.55</v>
      </c>
      <c r="E4" s="6">
        <v>5.32</v>
      </c>
      <c r="F4" s="11">
        <v>9.18</v>
      </c>
    </row>
    <row r="5" spans="1:6" x14ac:dyDescent="0.25">
      <c r="A5" s="6" t="s">
        <v>4</v>
      </c>
      <c r="B5" s="7">
        <v>474</v>
      </c>
      <c r="C5" s="8">
        <v>326</v>
      </c>
      <c r="D5" s="9">
        <v>426.65</v>
      </c>
      <c r="E5" s="6">
        <v>295</v>
      </c>
      <c r="F5" s="11">
        <v>322.68</v>
      </c>
    </row>
    <row r="6" spans="1:6" x14ac:dyDescent="0.25">
      <c r="A6" s="6" t="s">
        <v>5</v>
      </c>
      <c r="B6" s="7">
        <v>688</v>
      </c>
      <c r="C6" s="8">
        <v>625</v>
      </c>
      <c r="D6" s="9">
        <v>568</v>
      </c>
      <c r="E6" s="6">
        <v>493</v>
      </c>
      <c r="F6" s="11">
        <v>508.55</v>
      </c>
    </row>
    <row r="7" spans="1:6" x14ac:dyDescent="0.25">
      <c r="A7" s="6" t="s">
        <v>6</v>
      </c>
      <c r="B7" s="7">
        <v>2</v>
      </c>
      <c r="C7" s="8">
        <v>0</v>
      </c>
      <c r="D7" s="9">
        <v>184.85</v>
      </c>
      <c r="E7" s="6">
        <v>204.85</v>
      </c>
      <c r="F7" s="12">
        <v>181.4</v>
      </c>
    </row>
    <row r="8" spans="1:6" x14ac:dyDescent="0.25">
      <c r="A8" s="6" t="s">
        <v>7</v>
      </c>
      <c r="B8" s="7">
        <v>18</v>
      </c>
      <c r="C8" s="8">
        <v>22</v>
      </c>
      <c r="D8" s="9">
        <v>26.91</v>
      </c>
      <c r="E8" s="6">
        <v>172.07</v>
      </c>
      <c r="F8" s="11">
        <v>116.03</v>
      </c>
    </row>
    <row r="9" spans="1:6" x14ac:dyDescent="0.25">
      <c r="A9" s="6" t="s">
        <v>8</v>
      </c>
      <c r="B9" s="7"/>
      <c r="C9" s="8"/>
      <c r="D9" s="9"/>
      <c r="E9" s="6"/>
      <c r="F9" s="11">
        <v>11.33</v>
      </c>
    </row>
    <row r="10" spans="1:6" x14ac:dyDescent="0.25">
      <c r="A10" s="6" t="s">
        <v>9</v>
      </c>
      <c r="B10" s="7"/>
      <c r="C10" s="8"/>
      <c r="D10" s="9">
        <v>3.33</v>
      </c>
      <c r="E10" s="6">
        <v>8.25</v>
      </c>
      <c r="F10" s="11">
        <v>3.34</v>
      </c>
    </row>
    <row r="11" spans="1:6" x14ac:dyDescent="0.25">
      <c r="A11" s="6" t="s">
        <v>10</v>
      </c>
      <c r="B11" s="7">
        <v>12</v>
      </c>
      <c r="C11" s="8">
        <v>9</v>
      </c>
      <c r="D11" s="9">
        <v>57.81</v>
      </c>
      <c r="E11" s="6">
        <v>51.68</v>
      </c>
      <c r="F11" s="11">
        <v>9.85</v>
      </c>
    </row>
    <row r="12" spans="1:6" x14ac:dyDescent="0.25">
      <c r="A12" s="6" t="s">
        <v>11</v>
      </c>
      <c r="B12" s="7">
        <v>324</v>
      </c>
      <c r="C12" s="8">
        <v>257</v>
      </c>
      <c r="D12" s="9">
        <v>389</v>
      </c>
      <c r="E12" s="6">
        <v>304.99</v>
      </c>
      <c r="F12" s="11">
        <f>SUM(141.23+170.62)</f>
        <v>311.85000000000002</v>
      </c>
    </row>
    <row r="13" spans="1:6" x14ac:dyDescent="0.25">
      <c r="A13" s="6" t="s">
        <v>12</v>
      </c>
      <c r="B13" s="7"/>
      <c r="C13" s="8"/>
      <c r="D13" s="13">
        <v>7.62</v>
      </c>
      <c r="E13" s="6">
        <v>8.18</v>
      </c>
      <c r="F13" s="11">
        <v>1.03</v>
      </c>
    </row>
    <row r="14" spans="1:6" x14ac:dyDescent="0.25">
      <c r="A14" s="6" t="s">
        <v>13</v>
      </c>
      <c r="B14" s="7">
        <v>9</v>
      </c>
      <c r="C14" s="8">
        <v>4</v>
      </c>
      <c r="D14" s="9">
        <v>6.2</v>
      </c>
      <c r="E14" s="6">
        <v>6.08</v>
      </c>
      <c r="F14" s="11">
        <v>9.76</v>
      </c>
    </row>
    <row r="15" spans="1:6" x14ac:dyDescent="0.25">
      <c r="A15" s="6" t="s">
        <v>14</v>
      </c>
      <c r="B15" s="7">
        <v>1</v>
      </c>
      <c r="C15" s="8">
        <v>1</v>
      </c>
      <c r="D15" s="9">
        <v>0.66</v>
      </c>
      <c r="E15" s="6"/>
      <c r="F15" s="11">
        <v>0.19800000000000001</v>
      </c>
    </row>
    <row r="16" spans="1:6" x14ac:dyDescent="0.25">
      <c r="A16" s="6" t="s">
        <v>15</v>
      </c>
      <c r="B16" s="7">
        <v>2</v>
      </c>
      <c r="C16" s="8">
        <v>4</v>
      </c>
      <c r="D16" s="9">
        <f>SUM(3.54+0.45)</f>
        <v>3.99</v>
      </c>
      <c r="E16" s="6">
        <v>3.38</v>
      </c>
      <c r="F16" s="11">
        <v>3.08</v>
      </c>
    </row>
    <row r="17" spans="1:6" x14ac:dyDescent="0.25">
      <c r="A17" s="6" t="s">
        <v>16</v>
      </c>
      <c r="B17" s="7">
        <v>7.16</v>
      </c>
      <c r="C17" s="14">
        <v>10.4</v>
      </c>
      <c r="D17" s="9">
        <v>5.28</v>
      </c>
      <c r="E17" s="6">
        <v>5.92</v>
      </c>
      <c r="F17" s="11">
        <v>3.98</v>
      </c>
    </row>
    <row r="18" spans="1:6" x14ac:dyDescent="0.25">
      <c r="A18" s="6" t="s">
        <v>17</v>
      </c>
      <c r="B18" s="7">
        <v>1.5</v>
      </c>
      <c r="C18" s="8">
        <v>0</v>
      </c>
      <c r="D18" s="9">
        <v>1.1200000000000001</v>
      </c>
      <c r="E18" s="6">
        <v>4.55</v>
      </c>
      <c r="F18" s="11">
        <v>4.47</v>
      </c>
    </row>
    <row r="19" spans="1:6" x14ac:dyDescent="0.25">
      <c r="A19" s="6" t="s">
        <v>18</v>
      </c>
      <c r="B19" s="7">
        <v>7.4</v>
      </c>
      <c r="C19" s="8">
        <v>5</v>
      </c>
      <c r="D19" s="9">
        <v>1.77</v>
      </c>
      <c r="E19" s="6">
        <v>2.1</v>
      </c>
      <c r="F19" s="11">
        <v>3.48</v>
      </c>
    </row>
    <row r="20" spans="1:6" x14ac:dyDescent="0.25">
      <c r="A20" s="6" t="s">
        <v>19</v>
      </c>
      <c r="B20" s="7"/>
      <c r="C20" s="8">
        <v>1</v>
      </c>
      <c r="D20" s="9"/>
      <c r="E20" s="6">
        <v>2.14</v>
      </c>
      <c r="F20" s="11">
        <v>5.91</v>
      </c>
    </row>
    <row r="21" spans="1:6" x14ac:dyDescent="0.25">
      <c r="A21" s="6" t="s">
        <v>20</v>
      </c>
      <c r="B21" s="7"/>
      <c r="C21" s="8"/>
      <c r="D21" s="9"/>
      <c r="E21" s="6">
        <v>4.72</v>
      </c>
      <c r="F21" s="11">
        <v>0.05</v>
      </c>
    </row>
    <row r="22" spans="1:6" x14ac:dyDescent="0.25">
      <c r="A22" s="15" t="s">
        <v>21</v>
      </c>
      <c r="B22" s="14">
        <f>SUM(B2:B21)</f>
        <v>2130.36</v>
      </c>
      <c r="C22" s="14">
        <f>SUM(C2:C21)</f>
        <v>1952.4</v>
      </c>
      <c r="D22" s="14">
        <f>SUM(D2:D21)</f>
        <v>2430.0199999999995</v>
      </c>
      <c r="E22" s="14">
        <f>SUM(E2:E21)</f>
        <v>2596.6299999999992</v>
      </c>
      <c r="F22" s="16">
        <f>SUM(F2:F21)</f>
        <v>2627.2880000000005</v>
      </c>
    </row>
    <row r="23" spans="1:6" x14ac:dyDescent="0.25">
      <c r="B23" s="16"/>
      <c r="F23" s="17"/>
    </row>
    <row r="24" spans="1:6" x14ac:dyDescent="0.25">
      <c r="A24" s="6" t="s">
        <v>22</v>
      </c>
      <c r="B24" s="7"/>
      <c r="C24" s="8"/>
      <c r="D24" s="13">
        <v>1</v>
      </c>
      <c r="E24" s="6">
        <v>29.5</v>
      </c>
      <c r="F24" s="11">
        <f>SUM(22.1+18.15+23.85)</f>
        <v>64.099999999999994</v>
      </c>
    </row>
    <row r="25" spans="1:6" x14ac:dyDescent="0.25">
      <c r="A25" s="6" t="s">
        <v>23</v>
      </c>
      <c r="B25" s="7"/>
      <c r="C25" s="8"/>
      <c r="D25" s="13"/>
      <c r="E25" s="6"/>
      <c r="F25" s="11">
        <v>5.88</v>
      </c>
    </row>
    <row r="26" spans="1:6" x14ac:dyDescent="0.25">
      <c r="A26" s="6" t="s">
        <v>24</v>
      </c>
      <c r="B26" s="7">
        <v>609</v>
      </c>
      <c r="C26" s="8">
        <v>504</v>
      </c>
      <c r="D26" s="9">
        <v>512.67999999999995</v>
      </c>
      <c r="E26" s="6">
        <v>573.63</v>
      </c>
      <c r="F26" s="11">
        <v>182.28</v>
      </c>
    </row>
    <row r="27" spans="1:6" x14ac:dyDescent="0.25">
      <c r="A27" s="6" t="s">
        <v>25</v>
      </c>
      <c r="B27" s="7">
        <v>1</v>
      </c>
      <c r="C27" s="8">
        <v>1</v>
      </c>
      <c r="D27" s="9">
        <v>292</v>
      </c>
      <c r="E27" s="6">
        <v>200</v>
      </c>
      <c r="F27" s="11">
        <v>303.35000000000002</v>
      </c>
    </row>
    <row r="28" spans="1:6" x14ac:dyDescent="0.25">
      <c r="A28" s="6" t="s">
        <v>26</v>
      </c>
      <c r="B28" s="7"/>
      <c r="C28" s="8"/>
      <c r="D28" s="9"/>
      <c r="E28" s="6">
        <v>60.27</v>
      </c>
      <c r="F28" s="11">
        <v>41.43</v>
      </c>
    </row>
    <row r="29" spans="1:6" x14ac:dyDescent="0.25">
      <c r="A29" s="18" t="s">
        <v>27</v>
      </c>
      <c r="B29" s="7"/>
      <c r="C29" s="8"/>
      <c r="D29" s="8"/>
      <c r="E29" s="6"/>
      <c r="F29" s="11">
        <v>192</v>
      </c>
    </row>
    <row r="30" spans="1:6" x14ac:dyDescent="0.25">
      <c r="A30" s="19" t="s">
        <v>21</v>
      </c>
      <c r="B30" s="14">
        <f>SUM(B24:B28)</f>
        <v>610</v>
      </c>
      <c r="C30" s="14">
        <f t="shared" ref="C30:E30" si="0">SUM(C24:C28)</f>
        <v>505</v>
      </c>
      <c r="D30" s="14">
        <f t="shared" si="0"/>
        <v>805.68</v>
      </c>
      <c r="E30" s="14">
        <f t="shared" si="0"/>
        <v>863.4</v>
      </c>
      <c r="F30" s="16">
        <f>SUM(F24:F29)</f>
        <v>789.04</v>
      </c>
    </row>
    <row r="31" spans="1:6" x14ac:dyDescent="0.25">
      <c r="B31" s="16"/>
      <c r="F31" s="17"/>
    </row>
    <row r="32" spans="1:6" x14ac:dyDescent="0.25">
      <c r="A32" s="6" t="s">
        <v>28</v>
      </c>
      <c r="B32" s="7">
        <v>142.5</v>
      </c>
      <c r="C32" s="7">
        <v>143</v>
      </c>
      <c r="D32" s="9">
        <v>142.5</v>
      </c>
      <c r="E32" s="6">
        <v>59.7</v>
      </c>
      <c r="F32" s="11">
        <f>SUM(178.2+90.89)</f>
        <v>269.08999999999997</v>
      </c>
    </row>
    <row r="33" spans="1:6" x14ac:dyDescent="0.25">
      <c r="A33" s="6" t="s">
        <v>29</v>
      </c>
      <c r="B33" s="7"/>
      <c r="C33" s="8">
        <v>5</v>
      </c>
      <c r="D33" s="9">
        <v>5.55</v>
      </c>
      <c r="E33" s="6">
        <v>212.55</v>
      </c>
      <c r="F33" s="11">
        <f>SUM(251.09+5.72)</f>
        <v>256.81</v>
      </c>
    </row>
    <row r="34" spans="1:6" x14ac:dyDescent="0.25">
      <c r="A34" s="6" t="s">
        <v>30</v>
      </c>
      <c r="B34" s="7"/>
      <c r="C34" s="8"/>
      <c r="D34" s="9"/>
      <c r="E34" s="6">
        <v>0.84</v>
      </c>
      <c r="F34" s="11"/>
    </row>
    <row r="35" spans="1:6" x14ac:dyDescent="0.25">
      <c r="A35" s="20" t="s">
        <v>21</v>
      </c>
      <c r="B35" s="14">
        <f>SUM(B32:B34)</f>
        <v>142.5</v>
      </c>
      <c r="C35" s="14">
        <f t="shared" ref="C35:E35" si="1">SUM(C32:C34)</f>
        <v>148</v>
      </c>
      <c r="D35" s="14">
        <f t="shared" si="1"/>
        <v>148.05000000000001</v>
      </c>
      <c r="E35" s="14">
        <f t="shared" si="1"/>
        <v>273.08999999999997</v>
      </c>
      <c r="F35" s="21">
        <f>SUM(F32:F34)</f>
        <v>525.9</v>
      </c>
    </row>
    <row r="36" spans="1:6" x14ac:dyDescent="0.25">
      <c r="A36" s="20"/>
      <c r="B36" s="14"/>
      <c r="C36" s="14"/>
      <c r="D36" s="14"/>
      <c r="E36" s="14"/>
      <c r="F36" s="22"/>
    </row>
    <row r="37" spans="1:6" x14ac:dyDescent="0.25">
      <c r="A37" s="23"/>
      <c r="B37" s="14"/>
      <c r="C37" s="24"/>
      <c r="D37" s="24"/>
      <c r="E37" s="23"/>
      <c r="F37" s="22"/>
    </row>
    <row r="38" spans="1:6" x14ac:dyDescent="0.25">
      <c r="A38" s="25" t="s">
        <v>31</v>
      </c>
      <c r="B38" s="2">
        <f>SUM(B22+B30+B35)</f>
        <v>2882.86</v>
      </c>
      <c r="C38" s="2">
        <f>SUM(C22+C30+C35)</f>
        <v>2605.4</v>
      </c>
      <c r="D38" s="2">
        <f>SUM(D22+D30+D35)</f>
        <v>3383.7499999999995</v>
      </c>
      <c r="E38" s="26">
        <f>SUM(E22+E30+E35)</f>
        <v>3733.1199999999994</v>
      </c>
      <c r="F38" s="26">
        <f>SUM(F22+F30+F35)</f>
        <v>3942.2280000000005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2019-02-19T12:13:54Z</dcterms:created>
  <dcterms:modified xsi:type="dcterms:W3CDTF">2019-02-19T12:14:37Z</dcterms:modified>
</cp:coreProperties>
</file>