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Program Deans Office\Projects - Ongoing\Sustainable Development - SDG\for AASHE\"/>
    </mc:Choice>
  </mc:AlternateContent>
  <xr:revisionPtr revIDLastSave="0" documentId="13_ncr:1_{C21A6346-1C19-45D6-A859-F75E7D978763}" xr6:coauthVersionLast="47" xr6:coauthVersionMax="47" xr10:uidLastSave="{00000000-0000-0000-0000-000000000000}"/>
  <bookViews>
    <workbookView xWindow="28680" yWindow="-195" windowWidth="29040" windowHeight="15720" activeTab="1" xr2:uid="{5BC80A40-E54B-4870-8B01-FEB76A0B0599}"/>
  </bookViews>
  <sheets>
    <sheet name="WINTER 2020" sheetId="2" r:id="rId1"/>
    <sheet name="FALL 2020" sheetId="1" r:id="rId2"/>
    <sheet name="Totals"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3" l="1"/>
  <c r="B3" i="3"/>
  <c r="C341" i="1"/>
  <c r="C340" i="1"/>
  <c r="C339" i="1"/>
  <c r="C338" i="1"/>
  <c r="B6" i="3" l="1"/>
  <c r="I299" i="2"/>
  <c r="B10" i="3" s="1"/>
  <c r="H299" i="2"/>
  <c r="B11" i="3" s="1"/>
  <c r="I365" i="1"/>
  <c r="H365" i="1"/>
  <c r="C363" i="1"/>
  <c r="C362" i="1"/>
  <c r="C361" i="1"/>
  <c r="C360" i="1"/>
  <c r="C359" i="1"/>
  <c r="C358" i="1"/>
  <c r="C357" i="1"/>
  <c r="C356" i="1"/>
  <c r="C355" i="1"/>
  <c r="C354" i="1"/>
  <c r="C353" i="1"/>
  <c r="C352" i="1"/>
  <c r="C351" i="1"/>
  <c r="C350" i="1"/>
  <c r="C349" i="1"/>
  <c r="C348" i="1"/>
  <c r="C347" i="1"/>
  <c r="C346" i="1"/>
  <c r="C345" i="1"/>
  <c r="C344" i="1"/>
  <c r="C343" i="1"/>
  <c r="C342"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B5" i="3" l="1"/>
  <c r="B7" i="3" s="1"/>
  <c r="B12" i="3"/>
  <c r="B14" i="3" s="1"/>
  <c r="B16" i="3" l="1"/>
</calcChain>
</file>

<file path=xl/sharedStrings.xml><?xml version="1.0" encoding="utf-8"?>
<sst xmlns="http://schemas.openxmlformats.org/spreadsheetml/2006/main" count="4420" uniqueCount="926">
  <si>
    <t>All courses are at the college level</t>
  </si>
  <si>
    <t>Discipline</t>
  </si>
  <si>
    <t>Course Number</t>
  </si>
  <si>
    <t>Section Number</t>
  </si>
  <si>
    <t>Course Title</t>
  </si>
  <si>
    <t>Instuctor(s)</t>
  </si>
  <si>
    <t>x</t>
  </si>
  <si>
    <t>Sustainability Focus</t>
  </si>
  <si>
    <t>Sustanability Inclusive</t>
  </si>
  <si>
    <t>A brief course description or rationale explaining why the course is included that references sustainability, the interdependence of ecological and social/economic systems, or a sustainability challenge.</t>
  </si>
  <si>
    <t xml:space="preserve">101 - BIOLOGY                       </t>
  </si>
  <si>
    <t>Daoust, S</t>
  </si>
  <si>
    <t>101814AB</t>
  </si>
  <si>
    <t>Microbiology and Immunology</t>
  </si>
  <si>
    <t>Darwish, S</t>
  </si>
  <si>
    <t>Students develop knowledge of how to reduce morbidity and mortality related to infectious disease, including risks associated with pregnancy and early life care, through aseptic practice and recognizing risk factors of contaminated water, soil, and other environments on the spread of infectious disease. Students learn fundamental aspects of epidemiology, such as the exponential risk of epidemics and how to help reduce the transmission of various infectious diseases in populations, including the role of vaccines and various antibiotics.</t>
  </si>
  <si>
    <t>Parkhill, J</t>
  </si>
  <si>
    <t>von Roretz, C</t>
  </si>
  <si>
    <t>101DBB03</t>
  </si>
  <si>
    <t>Environmental biology</t>
  </si>
  <si>
    <t>Levesque, C</t>
  </si>
  <si>
    <t xml:space="preserve">Introduces students to how the natural world functions and the scientific basis of major environmental issues. Presents basic concepts in biology, ecology and other natural sciences to provide an understanding of the interconnections of environmental systems. Critically examines and analyses current problems affecting terrestrial, aquatic and global ecosystems to provide students with an understanding of their causes, consequences, and potential remediation actions.  </t>
  </si>
  <si>
    <t>101NYA05</t>
  </si>
  <si>
    <t>General Biology I</t>
  </si>
  <si>
    <t>Foam, P</t>
  </si>
  <si>
    <t>Examines the fundamental principles of population and community ecology. Investigates the functioning of ecosystems, with an emphasis on the carbon cycle and the causes and consequences of anthropogenic climate change. Studies the mechanisms of evolution and the factors influencing diversity, and includes a survey of animal diversity. Discusses human population growth and the concept of ecological footprint.</t>
  </si>
  <si>
    <t>Rutherford, S</t>
  </si>
  <si>
    <t>Pagnucco, K; Rioux, M</t>
  </si>
  <si>
    <t>Pagnucco, K</t>
  </si>
  <si>
    <t xml:space="preserve">109 - PHYSICAL EDUCATION  - PHYSICAL EDUCATION &amp; NUTRITION         </t>
  </si>
  <si>
    <t>109101MQ</t>
  </si>
  <si>
    <t>Physical Activity and Health</t>
  </si>
  <si>
    <t>Berkers, A; Ghinani, S</t>
  </si>
  <si>
    <t>Introduction to Outdoor Activities</t>
  </si>
  <si>
    <t xml:space="preserve">In this introductory course, students will engage in a variety of outdoor self-propelled activities. Through this engagement, students will consider holistic perspectives on health and wellness (including the environment and our relationship to it). Depending on the season, activities may include canoeing, kayaking, rock climbing, cross country skiing, snowshoeing, nature identification, and orienteering. </t>
  </si>
  <si>
    <t>Hill, D</t>
  </si>
  <si>
    <t>Lloyd-Hughes, B</t>
  </si>
  <si>
    <t>Introduction To Endurance Sports</t>
  </si>
  <si>
    <t>Shaw, J</t>
  </si>
  <si>
    <t>Students will be introduced to the technical and training concepts surrounding the endurance sports of cycling and running, They will improve their fitness level and knowledge of healthy lifestyle behaviors. Focus will be on developing a solid base aerobic fitness level through running and cycling workouts. Students must have access to a bicycle or stationary bike and the ability to use the Map My Run, Map my Ride and Strava Apps while outside on a run or ride.</t>
  </si>
  <si>
    <t>109102MQ</t>
  </si>
  <si>
    <t>Physical Activity and Effectiveness</t>
  </si>
  <si>
    <t>Eco-Camping</t>
  </si>
  <si>
    <t xml:space="preserve">This course is designed to facilitate the acquisition of skills of low impact camping (Waste Disposal, Managing Campfires, Respecting Wildlife, Wilderness Travel, etc.). This activity will allow students to develop an understanding of the interdependence between humans and natural environments as well as the importance of feeling connected to them. Through the exploration of local green spaces students will gain an appreciation of how individual and physical wellness is affected by the ecology of our surroundings. The skills stressed in this course will include those espoused by the seven principles of Leave No Trace Camping. Using a set of indicators students will be able to easily establish their progress in each skill. Every skill introduced in this course will allow participants to participate in a lifelong physical activity that has the added benefit of helping them to develop an awareness of Nature’s fragility and our role in conserving its integrity. </t>
  </si>
  <si>
    <t>109103MQ</t>
  </si>
  <si>
    <t>Physical Activity and Autonomy</t>
  </si>
  <si>
    <t>Mountain Hiking and Camping</t>
  </si>
  <si>
    <t xml:space="preserve">This course provides students with an opportunity to work together to achieve a common goal while implementing the principles of health and fitness and Leave No Trace (Wilderness Ethic). Positive group dynamics are stressed and friendships are fostered. This course can contribute to the Environmental Studies, Indigenous Studies, and the Peace and Social Justice Studies Certificates. </t>
  </si>
  <si>
    <t xml:space="preserve">120 - NUTRITION                     </t>
  </si>
  <si>
    <t>120DABAB</t>
  </si>
  <si>
    <t>Diet, Weight and Disease</t>
  </si>
  <si>
    <t>Ali, M</t>
  </si>
  <si>
    <t>This course is based on the premise that by understanding the relationship between lifestyle choices
and health, one could prevent the development of common diseases and improve quality of life. The
immense body of literature in nutrition supports a strong link between poor nutrition and chronic
diseases including obesity.</t>
  </si>
  <si>
    <t>120DADAB</t>
  </si>
  <si>
    <t>Health and Nutrition in the Digital Age</t>
  </si>
  <si>
    <t>The consumer approach to nutrition and health has been evolving in multiple ways. Diversity in approach
is partly shaped by web-based systems, on-line information streams and mobile devices. Digital media
influence the way consumers receive, use and share information. The proper use of media provides many
opportunities, specifically in nutrition and health literacy. This course is designed to help students navigate
digital media to devise sound nutritional and health strategies.</t>
  </si>
  <si>
    <t>120DBEAB</t>
  </si>
  <si>
    <t>Culinary Nutrition</t>
  </si>
  <si>
    <t>The current knowledge about nutrition, food, climate change and healthy lifestyle, as well as
Canada’s first Food Policy statement and a paradigm-shifting new Canada Food Guide suggest the
need to merge two seemingly separate disciplines: Nutrition and Culinary Arts. Nutrition
intervention programs and health promotion activities (different diets) have traditionally focused on
changing knowledge, with the assumption that change in attitude and behavior will follow. Such
change, however, can only really happen in the practices of food preparation, cooking and
presentation. A fundamental knowledge of nutrition and of science-based principles provides a
rational basis for healthy eating but acquiring culinary skills (embodying knowledge) provides the
level of confidence needed to help create and maintain healthy eating practices (predominantly
wholesome plant-based foods with some animal products).
Applying nutrition principles to food preparation and presentation will allow students to feel, see,
smell and taste what nutrition is all about.</t>
  </si>
  <si>
    <t xml:space="preserve">180 - NURSING                       </t>
  </si>
  <si>
    <t>18010DC</t>
  </si>
  <si>
    <t>Introduction to Nursing I - Lecture</t>
  </si>
  <si>
    <t>Beffert, U; Bouthillier, F; Browman, D; Davidson, C; Dee, E; Di Tota, T; Grizzle, V; Heramchuk, T; Jaramillo, G; Kalli, N; Koretski, O; Laframboise, D; Lewis, M; Peritz, M; Sabiston, J; Scott, C; Struna, T</t>
  </si>
  <si>
    <t xml:space="preserve">The 10D Nursing course touches on several of the United Nations' 17 Sustainable Development Goals (SDGs), which aim to promote sustainable development globally. Here are some ways our 10D nursing courses can address the SDGs:
•	Good health and well-being (SDG 3): 10D Nursing courses are primarily focused on promoting good health and well-being. Students learn how to care for patients and help them recover from illnesses, injuries, and chronic conditions. By improving health outcomes, 10D nursing courses can contribute to achieving SDG 3.
•	Quality education (SDG 4): 10D Nursing courses provide quality education to students, teaching them how to provide competent and compassionate care to patients. By doing so, 10D nursing courses contribute to SDG 4, which seeks to ensure inclusive and equitable quality education for all.
•	Gender equality (SDG 5): 10D Nursing courses can also promote gender equality by training both men and women to become nurses. </t>
  </si>
  <si>
    <t>18010DL</t>
  </si>
  <si>
    <t>Introduction to Nursing I - Laboratory</t>
  </si>
  <si>
    <t>Browman, D</t>
  </si>
  <si>
    <t>Dee, E</t>
  </si>
  <si>
    <t>Lewis, M</t>
  </si>
  <si>
    <t>Heramchuk, T; Koretski, O</t>
  </si>
  <si>
    <t>Struna, T</t>
  </si>
  <si>
    <t>Beffert, U; Scott, C</t>
  </si>
  <si>
    <t>Grizzle, V</t>
  </si>
  <si>
    <t>18010DLS</t>
  </si>
  <si>
    <t>Introduction to Nursing I - clinical</t>
  </si>
  <si>
    <t>Bouthillier, F</t>
  </si>
  <si>
    <t>Scott, C</t>
  </si>
  <si>
    <t>Davidson, C</t>
  </si>
  <si>
    <t>Kalli, N</t>
  </si>
  <si>
    <t>18030KC</t>
  </si>
  <si>
    <t>Nursing III</t>
  </si>
  <si>
    <t>Beffert, U; Belts, P; Bouthillier, F; Bridgwater-Franco, J; Cadotte, S; Davidson, C; Dawkins, H; Griffin, M; Grizzle, V; Jaramillo, G; Kalli, N; Laframboise, D; Lawrence, P; Lyons, A; Nymark, T; Pearsall, J; Perron, M; Schneider, E; Swiercz, K; Van Vliet, C</t>
  </si>
  <si>
    <t xml:space="preserve">TB Class and climate refugees ACS and HTN (goal 6-effects of poor sanitation and clean water; goal 10-reducing inequalities within and among countries; goal 13-ACS). Renal class (water contamination, lead poising-goal 6). Green house gases affect temperature changes that will therefore affect developing countries and climate refugees coming to Canada. Increased hospitalization secondary to allergies and communicable disease as well as having an impact on individuals that are marginalized by society. </t>
  </si>
  <si>
    <t>18030KL</t>
  </si>
  <si>
    <t>Lyons, A; Schneider, E</t>
  </si>
  <si>
    <t>Lyons, A; Pearsall, J; Van Vliet, C</t>
  </si>
  <si>
    <t>Dawkins, H; Lawrence, P; Pearsall, J; Van Vliet, C</t>
  </si>
  <si>
    <t>Cadotte, S; Dawkins, H; Lawrence, P</t>
  </si>
  <si>
    <t>Belts, P; Cadotte, S</t>
  </si>
  <si>
    <t>Swiercz, K</t>
  </si>
  <si>
    <t>18030KLS</t>
  </si>
  <si>
    <t>Perron, M</t>
  </si>
  <si>
    <t>Schneider, E</t>
  </si>
  <si>
    <t>Lyons, A</t>
  </si>
  <si>
    <t>Van Vliet, C</t>
  </si>
  <si>
    <t>Pearsall, J</t>
  </si>
  <si>
    <t>Lawrence, P</t>
  </si>
  <si>
    <t>Dawkins, H</t>
  </si>
  <si>
    <t>Cadotte, S</t>
  </si>
  <si>
    <t>Beffert, U; Swiercz, K</t>
  </si>
  <si>
    <t>Belts, P</t>
  </si>
  <si>
    <t>18051JC</t>
  </si>
  <si>
    <t>Nursing V</t>
  </si>
  <si>
    <t>Beffert, U; Belgrave, R; Boileau, B; Coates, L; Coveduck, D; Cyr, M; Dandy, L; Dilig-Ruiz, A; Jaramillo, G; Keri, T; Laframboise, D; Naraine, S; Nymark, T; Oabel, B; Oabel, M; Steinman, J; Supinski, S; Wilson, M</t>
  </si>
  <si>
    <t>In the third year of the nursing program at John Abbott College, students will be given a variety of opportunities to explore and integrate sustainability measures within their learning experience.  The sustainability goal of Good Health and Wellbeing is strongly embedded within the course content and focuses on awareness, disease prevention, and health promotion for communicable and non-communicable diseases such as HIV, tuberculosis (TB), and different forms of cancer.  Student will work on an ambulatory care project that will provide them with an opportunity to build their own clinic and integrate sustainability measures such as affordable and clean energy (solar panel roofing), universal access, health education, promotion of health and wellbeing, waste disposal, etc.  As students move through their final year of nursing, they will be provided with different learning opportunities to focus on career planning, professional development, and university preparation.  Students can explore their rights and access to financial resources to ensure equal opportunities are provided for all individuals.  
Under the umbrella of Dialogue McGill, some students participated in a Health Caravan that travelled to Jolliette.  They had the opportunity to perform health promotion and prevention activities for high school students and senior citizens in the Anglophone areas of these regions.  With their teachers, students built interactive kiosks that are adapted to the age of the community members, which address current physical and mental health care issues</t>
  </si>
  <si>
    <t>18051JL</t>
  </si>
  <si>
    <t>Belgrave, R; Naraine, S; Oabel, B</t>
  </si>
  <si>
    <t>Coveduck, D; Naraine, S; Nymark, T</t>
  </si>
  <si>
    <t>Coates, L; Dilig-Ruiz, A; Keri, T; Steinman, J</t>
  </si>
  <si>
    <t>Coates, L; Cyr, M; Keri, T; Supinski, S; Wilson, M</t>
  </si>
  <si>
    <t>Boileau, B; Dandy, L</t>
  </si>
  <si>
    <t>18051JLS</t>
  </si>
  <si>
    <t>Oabel, M</t>
  </si>
  <si>
    <t>Oabel, B</t>
  </si>
  <si>
    <t>Belgrave, R; Nymark, T</t>
  </si>
  <si>
    <t>Naraine, S</t>
  </si>
  <si>
    <t>Coveduck, D</t>
  </si>
  <si>
    <t>Steinman, J</t>
  </si>
  <si>
    <t>Coates, L; Keri, T</t>
  </si>
  <si>
    <t>Boileau, B</t>
  </si>
  <si>
    <t>Supinski, S</t>
  </si>
  <si>
    <t>Cyr, M; Wilson, M</t>
  </si>
  <si>
    <t>Dilig-Ruiz, A</t>
  </si>
  <si>
    <t>181 - PARAMEDIC CARE</t>
  </si>
  <si>
    <t>Cawston, A; Poirier, M</t>
  </si>
  <si>
    <t>181113AB</t>
  </si>
  <si>
    <t>Emergency Cardiovascular Care</t>
  </si>
  <si>
    <t>This course provides evidence-based knowledge and skills to out of hospital healthcare providers to enhance their ability to respond quickly and confidently in managing cardiovascular and respiratory emergencies.</t>
  </si>
  <si>
    <t>Afonso, F; Poirier, M</t>
  </si>
  <si>
    <t>181502AB</t>
  </si>
  <si>
    <t>Professional Behaviour</t>
  </si>
  <si>
    <t>Poirier, M; Stipdonk, N</t>
  </si>
  <si>
    <t>Through a combination of interactive lectures, case studies and hands-on training, students will learn to recognize and manage mental health concerns such as depression, anxiety and psychosis. Through the development of proven strategies  for effective communication and de-escalation, students will learn how to provide safe compassionate care to those in need.</t>
  </si>
  <si>
    <t>181503AB</t>
  </si>
  <si>
    <t>Crisis Intervention I</t>
  </si>
  <si>
    <t>Afonso, F; Brown, J; Poirier, M</t>
  </si>
  <si>
    <t xml:space="preserve">Crisis Intervention focuses on rescue techniques and operations coordinated with other emergency providers (Firefighter's, Police &amp; specialized teams) to save lives in exceptional situations. The course content is focused on keeping providers safe in their roles while providing efficient and effective care to preserve the life of victims. </t>
  </si>
  <si>
    <t xml:space="preserve">202 - CHEMISTRY                     </t>
  </si>
  <si>
    <t>105003RE</t>
  </si>
  <si>
    <t>Remedial Activities for Secondary IV Environmental Science a</t>
  </si>
  <si>
    <t>Simandl, J</t>
  </si>
  <si>
    <t>In this course the student analyzed genetic phenomena, the behaviour of matter and the transformation of energy by using scientific principles. The student better understood the properties of matter and solved problems involving the transformation of energy. Experiments were designed for students to better understand the impact of ice cap melting.  Nuclear energy and solar energy were discussed as affordable and clean energies.</t>
  </si>
  <si>
    <t>202DDN05</t>
  </si>
  <si>
    <t>The Chemistry of The Environment</t>
  </si>
  <si>
    <t>Black, S; Hudson, E</t>
  </si>
  <si>
    <t>This course explored selected current issues in environmental studies using the framework and methods of chemistry, and with reference to the chemical compounds and processes involved. Tools or insights from physics, mathematics, biology, earth sciences and economics were also invoked. They assessed the condition of natural or modified environments, and the effect of naturally occurring substances and contaminants on environmental and biological systems. Students were encouraged to use these insights to propose and evaluate solutions to environmental problems, and to critically evaluate the environmental impacts of choices which individuals or societies might make.</t>
  </si>
  <si>
    <t xml:space="preserve">203 - PHYSICS                       </t>
  </si>
  <si>
    <t xml:space="preserve">205 - GEOLOGY                       </t>
  </si>
  <si>
    <t>205DDCAB</t>
  </si>
  <si>
    <t>Earth, Moon and Planets - Planetary Geology Syllabus</t>
  </si>
  <si>
    <t>Léveillé, R</t>
  </si>
  <si>
    <t>While geology is, by definition, the scientific study of the Earth, science has now advanced such that we can study the materials and processes that make up the other planets in our Solar System. This course will take a comprehensive look at our Solar System, how it formed and how the various planets and their moons, and other objects have evolved over more than 4-and-a-half billion years. The course includes the comparative study of climate change on Earth, Venus and Mars.</t>
  </si>
  <si>
    <t>205DDM05</t>
  </si>
  <si>
    <t>Understanding Planet Earth</t>
  </si>
  <si>
    <t>This course traces the 4-billion-year history of the Earth and deciphers the deep-Earth and surface processes that continue to shape our home. Topics include geological time, minerals and mineral resources, depositional environments, plate tectonics, glacial landforms, meteorite impacts, geologic hazards and mass movement, resources, sustainability and the environment.</t>
  </si>
  <si>
    <t>Worndle, S</t>
  </si>
  <si>
    <t>205DDPAB</t>
  </si>
  <si>
    <t>Earth System Science</t>
  </si>
  <si>
    <t>This course examines the interplay between the geosphere, hydrosphere, atmosphere, and biosphere and the complex ways that they create the weather, rocks, ecosystems, and climate. It focuses on the science behind the climate change headlines and examine the evidence for potential significant change in our lifetimes from a global geo-historic perspective.</t>
  </si>
  <si>
    <t xml:space="preserve">235 - BIOPHARMACEUTICAL PRODUCTION </t>
  </si>
  <si>
    <t>Bichara, A; Juverdianu, L; Khalid, N</t>
  </si>
  <si>
    <t>Baille, W; Khalid, N</t>
  </si>
  <si>
    <t>235314AB</t>
  </si>
  <si>
    <t>Quality Control</t>
  </si>
  <si>
    <t>Khalid, N; Rahmouni, M</t>
  </si>
  <si>
    <t>Course designed to provide fundamental understanding of several approaches, operations and techniques used in sampling and testing of pharmaceutical raw materials, in process and finished products. These including liquid, solid and semi-solid dosage forms, that are dedicated for different ways of administration. Two major aspects will be considered: regulation and technical development.
Basics of good laboratory practices (GLP) are introduced, and international harmonization conference quality standards are covered which help to identify sustainability opportunities but also constrains.</t>
  </si>
  <si>
    <t>Jamal, R; Khalid, N; Rahmouni, M</t>
  </si>
  <si>
    <t>Jamal, R; Khalid, N</t>
  </si>
  <si>
    <t>235584AB</t>
  </si>
  <si>
    <t>Quality Assurance 2</t>
  </si>
  <si>
    <t xml:space="preserve">Course is designed to complete and extend the Quality-related knowledge acquired in the Good Manufacturing course. The discussions of the QA II course cover the involvement of the quality assurance department in the application and promotion of applicable Canadian and FDA Regulations with respect to the manufacturing, packaging, testing, and distribution of Natural Health Products (NHPs), Cosmetics, Pharmaceutical Products and Medical Devices (MD).  Sustainability opportunities for the industry are identified.
An overview of the general aspects and applications related to Regulatory Affairs activities in a Pharmaceutical organization, including the mechanisms of Health Canada and FDA inspections of pharmaceutical companies. </t>
  </si>
  <si>
    <t>244 - ENGINEERING TECHNOLOGIES</t>
  </si>
  <si>
    <t>244105AB</t>
  </si>
  <si>
    <t>Introduction to Technology</t>
  </si>
  <si>
    <t>Pelle, P; Tudoroiu, N</t>
  </si>
  <si>
    <t>Braun, D</t>
  </si>
  <si>
    <t>Nikolova, L</t>
  </si>
  <si>
    <t>244355AB</t>
  </si>
  <si>
    <t>Thermodynamics and Heat Transfer</t>
  </si>
  <si>
    <t>Temperature, heat transfer, heat capacity, pressure and expansion are common to all materials, and require much consideration in the design of most electrical, mechanical and building systems. Students are given thorough coverage of thermal processes, and how they apply to modern technologies and systems. Carnot cycle, entropy, enthalpy, latent heats, specific heat and conductivity, are prime elements of the course.
 Review of systems of measures, units, density, force, pressure, specific volume, specific gravity, etc.
 Heat and temperature; temperature scales, change of phase, specific heat, latent heat, heat transfer by convection, conduction and radiation.
 Thermal insulation; Fourier law, types of insulation, thermal resistance of building materials, thermal resistance of composite elements – walls, roofs, windows, doors, etc.
 Sources of energy: fossil fuel, electric, other.
 Zeroth Law of Thermodynamics; temperature and thermal expansion.
 First Law of Thermodynamics; work, internal energy, specific heat, enthalpy.
 Second Law of Thermodynamics; entropy, reversible and irreversible processes, Carnot and other cycles, thermal efficiency.
 Heat transfer equipment; heat exchangers – water/water, water/air, steam/water, etc.
 Ideal gases; gas laws, mixtures of gases, 2-phase systems, triple point and critical point.</t>
  </si>
  <si>
    <t>244555AB</t>
  </si>
  <si>
    <t>Energy Analysis</t>
  </si>
  <si>
    <t>Bartolucci, G</t>
  </si>
  <si>
    <t>The student will build on previous energy related courses and further develop these concepts in relation to real world applications. Sustainable and non-sustainable energy sources are examined with respect to environmental impacts, carbon emissions, carbon taxes / offsets and current / future energy production, demand and consumption. Energy efficiency and conservation measures are also detailed and put into practice when each student performs a residential energy audit of their house so that different energy improvements can be assessed and detailed in a formal report.</t>
  </si>
  <si>
    <t>244596AB</t>
  </si>
  <si>
    <t>Building Construction and Automation</t>
  </si>
  <si>
    <t>Braun, D; Kiriy, E</t>
  </si>
  <si>
    <t>Modern dwellings and buildings offer a standard of living which is established by the use of advanced materials and modern construction standards. Energy efficiency and optimal building methods are key objectives when minimizing environmental footprint and ensuring building longevity. Older structures also require renovation and modernization in order to meet new standards with respect to fire code, energy efficiency and air quality.
A strategic overview shall be provided through modern methods and historical background of construction materials and systems.</t>
  </si>
  <si>
    <t xml:space="preserve">300 - METHODOLOGY                   </t>
  </si>
  <si>
    <t>MacLean, R</t>
  </si>
  <si>
    <t>Kapdan, O</t>
  </si>
  <si>
    <t>Shillington, L</t>
  </si>
  <si>
    <t>Tiflati, H</t>
  </si>
  <si>
    <t>Guiducci, D</t>
  </si>
  <si>
    <t>Leblanc, A</t>
  </si>
  <si>
    <t>Morency Laflamme, J</t>
  </si>
  <si>
    <t>Sotiron, J</t>
  </si>
  <si>
    <t>Hope, N</t>
  </si>
  <si>
    <t>Claude, S</t>
  </si>
  <si>
    <t>300301AB</t>
  </si>
  <si>
    <t>Integration in the Social Sciences</t>
  </si>
  <si>
    <t>Légère, J</t>
  </si>
  <si>
    <t>Burpee, J</t>
  </si>
  <si>
    <t>Bean, S</t>
  </si>
  <si>
    <t>Charest, J</t>
  </si>
  <si>
    <t>Chowanietz, C</t>
  </si>
  <si>
    <t>Provencher, M</t>
  </si>
  <si>
    <t xml:space="preserve">310 - POLICE TECHNOLOGY             </t>
  </si>
  <si>
    <t>310173AB</t>
  </si>
  <si>
    <t>Quebec Legal System</t>
  </si>
  <si>
    <t>Andre, A</t>
  </si>
  <si>
    <t>In this course the students are learning the basic notions of our laws that are applied by a police officers. Only the gouvernments can modify laws, rights or rules so you need a political action by our leaders</t>
  </si>
  <si>
    <t>Hurley, D</t>
  </si>
  <si>
    <t>310372AB</t>
  </si>
  <si>
    <t>Quebec/Municipal Laws</t>
  </si>
  <si>
    <t>Savoyan, A</t>
  </si>
  <si>
    <t>In this course, the students are learning the basic notions of our rules or procedures in the Province of Québec that are applied by a police officers. Only the Québec gouvernment and municipalities can modify these rules or procedures so you need a political action by our leaders.</t>
  </si>
  <si>
    <t>Crisis Intervention</t>
  </si>
  <si>
    <t>310574AB</t>
  </si>
  <si>
    <t>Youth Intervention</t>
  </si>
  <si>
    <t>Andre, A; Schachter, R</t>
  </si>
  <si>
    <t>The competency of this course is:(Determine the role of the patrol officer in different situations involving young people in difficulty or young offenders). This addresses two points 16.3 Promote the rule of law at the national and international levels and ensure equal access to justice for all and 16.10 Ensure public access to information and protect fundamental freedoms, in accordance with national legislation and international agreements</t>
  </si>
  <si>
    <t xml:space="preserve">320 - GEOGRAPHY                     </t>
  </si>
  <si>
    <t>320100AB</t>
  </si>
  <si>
    <t>Introduction to Geography</t>
  </si>
  <si>
    <t>Buskard, J</t>
  </si>
  <si>
    <t>This course introduces students to cartography and the main subdisciplines of human geography, emphasizing global patterns and contemporary issues (e.g. cultural diversity, global inequality, population growth, globalization, global cities, environmental sustainability, climate change). The relationships between humans and the environment are stressed throughout the course.</t>
  </si>
  <si>
    <t>Podmore, J</t>
  </si>
  <si>
    <t>Bryce, S</t>
  </si>
  <si>
    <t>320260AB</t>
  </si>
  <si>
    <t>Cities and Urbanization</t>
  </si>
  <si>
    <t xml:space="preserve">This course focuses on world urbanization processes, from urban origins and ancient cities to industrial and colonial cities and finally contemporary post-colonial megacities and the global urban heirarchy. It highlights changing urban form and social structure, urban inequality and spatial injustice, urban environmental impacts and the planning of  sustainable cities. </t>
  </si>
  <si>
    <t>320262AB</t>
  </si>
  <si>
    <t>Environmental Geography</t>
  </si>
  <si>
    <t xml:space="preserve">This course analyzes environmental issues from a human geographical perspective with specific emphasis environmental sustainability, the current climate emergency and relevant solutions. It charts human impacts on the lithosphere, biosphere, hydrosphere and atmosphere. Student projects focus on sustainable campus initiatives.  </t>
  </si>
  <si>
    <t xml:space="preserve">330 - HISTORY                       </t>
  </si>
  <si>
    <t>Vandervort, J</t>
  </si>
  <si>
    <t>330252AB</t>
  </si>
  <si>
    <t>Modern History</t>
  </si>
  <si>
    <t>Carle, E</t>
  </si>
  <si>
    <t>Russell, W</t>
  </si>
  <si>
    <t xml:space="preserve">History is not a random sequence of unrelated events; everything affects, and is affected
by, everything else. This is never clear in the present. With this in mind, we will examine
many of the factors that have influenced and shaped the twentieth century. These include:
World War I, post-war tensions and economic problems in the 1920s and 30s,
Communism, Fascism, World War II, the Cold War, De-colonization, Women’s Liberation,
the 60's Revolution, the Technological Revolution and the collapse of the Soviet Union.
This course engages with several of the United Nations’ 17 Sustainable Development Goals (SDGs) through its historical examination of issues related to quality education, gender equality, decent work and economic growth, reduced inequalities, peace, justice and strong institutions, and other SDGs more generally. </t>
  </si>
  <si>
    <t>Tosaj, N</t>
  </si>
  <si>
    <t>330258AB</t>
  </si>
  <si>
    <t>History of Latin America</t>
  </si>
  <si>
    <t>330910AB</t>
  </si>
  <si>
    <t>History of Western Civilization</t>
  </si>
  <si>
    <t xml:space="preserve">The course will examine how Western civilization has changed over time and interacted with other cultures and civilizations. We will study the various factors that influenced Western history, including politics, geography, economics, philosophy, religion, culture, science and technology. The course is organized chronologically, beginning with a brief discussion of ancient civilizations, and ending with Western civilization in more modern times.  
This course engages with several of the United Nations’ 17 Sustainable Development Goals (SDGs) through its historical examination of issues related to quality education, gender equality, decent work and economic growth, reduced inequalities, peace, justice and strong institutions, and other SDGs more generally. </t>
  </si>
  <si>
    <t>Humes, C; Russell, W</t>
  </si>
  <si>
    <t>Humes, C; Tosaj, N</t>
  </si>
  <si>
    <t>Rowell-Katzemba, T</t>
  </si>
  <si>
    <t>Racine, F</t>
  </si>
  <si>
    <t>Osowski, E; Russell, W; Serrati, J</t>
  </si>
  <si>
    <t>Tomaszewski, F</t>
  </si>
  <si>
    <t xml:space="preserve">340 - PHILOSOPHY                    </t>
  </si>
  <si>
    <t>340101AB</t>
  </si>
  <si>
    <t>Philosophical Questions</t>
  </si>
  <si>
    <t>Martin, R; Tsakiri, I</t>
  </si>
  <si>
    <t>Philosophy questions basic principles, assumptions, and prejudices.  What can we know, and how?  What is the good life? Can we achieve it?  Are we free, or is every act caused?  Is beauty ‘just in the eye of the beholder’ or in beautiful things? Do we have spirits, souls, or even minds, or are we just material?  Is the universe orderly or chaotic? Is there a God or many demons? Are there rules for correct thinking? Acting? Being?
Philosophy students are encouraged to seek their own answers to the ‘Great Questions’ systematically and critically, in a context of familiarity with the thoughts of previous seekers. Accordingly, students will be learning, along with content, the techniques of sound thinking and argumentation and subsequently, they will be producing philosophical work based on these techniques.</t>
  </si>
  <si>
    <t>340PLCAB</t>
  </si>
  <si>
    <t>Philosophy of Communication</t>
  </si>
  <si>
    <t>Daniel-Hughes, B</t>
  </si>
  <si>
    <t>Though the course uses the semiotics of Charles Peirce and others to focus on the biological foundations of communication and expands to examine the various contributions of language and culture, the longer written assignments ask students to engage with important contemporary ecological and cultural challenges. Specifically, students are tasked with developing strategies for communicating complex and ‘counter-intuitive ideas’ like natural selection, climate change, and systematic inequalities. The aim here is less research into the ‘content’ of these issues and more examining the structural difficulties that make communication around these topics difficult. </t>
  </si>
  <si>
    <t xml:space="preserve">345 - HUMANITIES                    </t>
  </si>
  <si>
    <t>345101MQ</t>
  </si>
  <si>
    <t>Knowledge</t>
  </si>
  <si>
    <t>A Table: Knowing What to Eat</t>
  </si>
  <si>
    <t>McGuire, M</t>
  </si>
  <si>
    <t>This course will specifically cover the origins and operations of the food system, the history of the human diet and the food economy, and the industrialization and commodification of food. We examine the strengths, weaknesses and contradictions of our global food trade, the impacts of declining energy and water supplies, global warming, soil contamination, land scarcity and population growth.  Students will learn to critically examine current and traditional forms of food production and assess possible solutions to the various economic, ecological and social challenges.</t>
  </si>
  <si>
    <t>Woodrow, A</t>
  </si>
  <si>
    <t>What’s for dinner?  This course critically examines what we learn about ourselves and our society from our food supply, and how that knowledge is organized and used.  It also explores how we behave socially, and often politically, when we make food choices and educate our children about the origins, traditions and values surrounding food.  Special attention is paid to the history and evolution of the human diet and food production, as well as the importance of maintaining traditional forms of knowledge in the face of such challenges as climate change, fossil fuel depletion, population growth, and food security. Other topics include: sustainable global food system, cleaning oceans, avoiding environmental pesticide impact, creating new food systems that will sustain all species for centuries.</t>
  </si>
  <si>
    <t>Larose, A</t>
  </si>
  <si>
    <t>Colonization by Knowledge</t>
  </si>
  <si>
    <t>Austin, D</t>
  </si>
  <si>
    <t xml:space="preserve">Historically, knowledge and colonization have been closely related. Not only has knowledge been used to justify colonization, but colonization has been an important conduit for the production of various forms of knowledge. In the process, the knowledge, culture, and values of those who have been colonized – that of Indigenous peoples for example – have been historically overlooked or undermined in the Western world. What is universal knowledge? Why is some knowledge privileged over others? How can this phenomenon be challenged? These are some of the central questions that this course will explore.
This course will use written, electronic, audio, and especially film material to examine the links between colonization, knowledge, and decolonization. We will begin with definitions of knowledge and colonization and how the two have been historically tied to one another. Knowledge will be treated relatively, that is to say as a product of the environment that has produced it. We will also expand the definition of colonization in order to examine the links between knowledge and power in relation to gender, class, sexuality, and race and ethnicity. Colonization and decolonization will be treated as an unfolding process in this course. With this in mind, we will discuss Indigenous forms of knowledge, how they have been marginalized historically, and efforts by Indigenous peoples to draw on this knowledge in the process of decolonization. </t>
  </si>
  <si>
    <t>Documenting Myths</t>
  </si>
  <si>
    <t>Di Stefano, P</t>
  </si>
  <si>
    <t>The course examines the industrialized system of food production. We look at the environmental impacts of fast food, as well as the current system of food production. There is also a discussion on beekeeping and the importance of bees in relation to food production and the ecosystem.</t>
  </si>
  <si>
    <t>Documentary films engaging a variety of social and political issues have in recent years attracted enormous popular attention and critical praise. In this course we explore how knowledge about the world and its inhabitants is produced, shared, contested, and distributed across societies and national borders through the vehicle of documentary film. By viewing a dozen or so documentaries we will address a number of issues and responsibilities (the filmmakers' and ours) related to representation, ethics, citizenship, consumption, and social engagement. The aim of the course is to make us better informed and equipped citizens in an increasingly complex and interconnected global society.</t>
  </si>
  <si>
    <t>Genre Cinema: Horror</t>
  </si>
  <si>
    <t>Bellemare, M</t>
  </si>
  <si>
    <t xml:space="preserve">This course will examine the relationship between cinema and dominant ideologies as sources of knowledge for understanding our world. The course will be framed through the lens of genre cinema: the western and horror. The individual films examined in the course will be critically appraised within their respective genres and also within the socio-political, cultural, and historical context in which they were made and viewed. As a sometimes controversial popular cinematic form, genre cinema offers a resonant frame through which to analyze conflicting ideologies, social controversies, and debates of different historical periods during the last century. </t>
  </si>
  <si>
    <t>Knowledge: Science and Art</t>
  </si>
  <si>
    <t xml:space="preserve">Discussion and analysis of how contemporary artists engage with climate change in their work; the relationship between humans and nature as reflected in landscape art.  We also cover the concept of the Anthropocene and screen the Jennifer Baichwal film of the same title.  </t>
  </si>
  <si>
    <t>McKinney, K</t>
  </si>
  <si>
    <t>Science &amp; Pseudoscience</t>
  </si>
  <si>
    <t>Ares, V</t>
  </si>
  <si>
    <t>In this course, we will examine various claims that have been put forward in recent years and taken seriously by intelligent, educated people who had nevertheless fallen into traps, and try to discover a path to critical thinking. Some questions we will ponder are the following: How can one distinguish between legitimate, reliable forms of knowledge, and exciting though deceptive claims? How does one distinguish between belief, opinion, and knowledge? Are scientific theories simply collections of wild guesses? How do we know whether we are right? What kind of evidence do we have to offer in support of our knowledge claims?</t>
  </si>
  <si>
    <t>Sanchez, A</t>
  </si>
  <si>
    <t>Sex and Sexuality</t>
  </si>
  <si>
    <t>Okker, J</t>
  </si>
  <si>
    <t>Sex. What is it? What does it mean? To men and women? What does it mean to people who don’t fall into those binary categories? How is sex different from sexuality? From identity? What do we mean when we say sex and how are these meanings created, individually and collectively? What do we “know” about sexuality and how is this knowledge constructed? By whom? For what aim?</t>
  </si>
  <si>
    <t>Sexual Styles, Sexual Journeys</t>
  </si>
  <si>
    <t>Grant, G</t>
  </si>
  <si>
    <t>This course provides an in-depth consideration of various modes – personal, philosophical and sociological – of acquiring knowledge about the fundamental questions of human sexuality: Why do we behave sexually?  How do we behave sexually?  And how should we behave sexually?
Students who achieve the educational objectives in Humanities Knowledge courses will be able to:
1.	Examine data, messages and media to analyze and evaluate how knowledge is defined, acquired, classified, transmitted and applied, to identify the strengths and weaknesses of various approaches to knowledge and situate these forms of knowledge in a social historical and personal context:
2.	Explore how individuals, groups, or societies organized ideas and values into explanatory patterns for understanding the world and persons’ or communities’ places in it; and
3.	Reinforce and deepen critical thinking skills and to provide students with an opportunity to consolidate personal and social values, grounded in specific knowledge contexts.</t>
  </si>
  <si>
    <t>Women, Power, Knowledge</t>
  </si>
  <si>
    <t>Lunny, D; Maisonville, D</t>
  </si>
  <si>
    <t>In this course we will learn to think critically about the production of knowledge about women in various contexts. This will involve exploring key concepts which influence how we think about women, such as: sex, gender, race, culture, age, ethnicity, and class. We will learn to examine our assumptions critically, but not blamefully, by unearthing the sources of our knowledge (and blind spots) about women. We will ask questions which help us to understand how our knowledge is always only partial and often biased: who speaks, who listens, and who decides whose perspectives count? This will necessarily involve questioning our knowledge about men and masculinity as well. In particular, this course will teach students how to find and listen to dissident voices which productively challenge our knowledge of what it means to be a woman or man in the world today. Will present xamples from intersectional feminist studies including questions like: Have Western scientists always agreed that there are only two sexes? Did Indigenous cultures understand gender in a less binary way before the arrival of European colonisers? Who gets erased when we talk about race in terms of black and white? Historically, how and why did colonizers reduce Indigenous women’s power and roles? Was that a way to enforce European-style gender relations on Indigenous peoples on Canada? How did Indigenous peoples fight back? Is tackling climate disruption more effective when we draw from both the strengths of Indigenous and western scientific knowledges? What can Indigenous and Black liberation struggles learn from each other?</t>
  </si>
  <si>
    <t>Riverin, M</t>
  </si>
  <si>
    <t>In this course we will learn to think critically about the production of knowledge about women in various contexts. This will involve exploring key concepts which influence how we think about women, such as: sex, gender, race, culture, age, ethnicity, and class. We will learn to examine our assumptions critically, but not blamefully, by unearthing the sources of our knowledge (and blind spots) about women. We will ask questions which help us to understand how our knowledge is always only partial and often biased: who speaks, who listens, and who decides whose perspectives count? This will necessarily involve questioning our knowledge about men and masculinity as well. In particular, this course will teach students how to find and listen to dissident voices which productively challenge our knowledge of what it means to be a woman or man in the world today. The course also includes some discussions on cinema and ecofeminism/ecowomanism.</t>
  </si>
  <si>
    <t>Massimi, F</t>
  </si>
  <si>
    <t>This course examines cinema as a lens through which critical issues of representation, race, gender, peace and conflict can be understood. Through the camera eye, the course aims to provide a view of the various social and political movements that have helped shape the world. In this course, we will engage with the theory to study the production of meaning in films using moving images and we will view a series of films that illustrate the relevant issues of social representation.</t>
  </si>
  <si>
    <t>The relationship between reality and its representation has been central to cinema since its birth in the late nineteenth century. This relationship is even more significant in documentary cinema, which aims to record aspects of reality using the fictional tools of filmmaking. As a result, documentary cinema exists in the strange space between reality and fiction. But what is real? And what is true? Can documentary film better represent reality and truth? And how do we form that knowledge? In this course, we will use documentary cinema to explore such questions around truth, reality, their perception, and their representation. In the first unit—“Documentary Cinema and Theories of Truth”—we will discuss concepts in the philosophy of knowledge (epistemology) and apply them to documentary films and techniques as examples. In the second unit—“Modes of Truth”—we will focus on different modes of documentary filmmaking and how they address different aspects of truth as well as identity, race, gender, sexuality, and politics.</t>
  </si>
  <si>
    <t>345102MQ</t>
  </si>
  <si>
    <t>World Views</t>
  </si>
  <si>
    <t>Camera Politica</t>
  </si>
  <si>
    <t>Rashid, A</t>
  </si>
  <si>
    <t>Browne, M</t>
  </si>
  <si>
    <t>Exploring Gender Relations</t>
  </si>
  <si>
    <t>Our world views about males and females:
1.	assume diagnoses about what roles, identities and experiences are natural vs. unnatural for men and women and
2.	imply prescriptions about what, for both, constitutes life-affirming vs. life-negating values, choices and actions.
Our identification as male or female is significant in its consequences.  It thus frames and influences:
a)	the questions we ask about ourselves, and the ideals that we pursue, as sexual beings;
b)	the terms for success or failure in our intimate relationships;
c)	the response of others to our personal and interpersonal sexual self-expression, and
d)	the assumptions we make about heterosexual, homosexual and bisexual identities.
Thus, such world views are sites for the appropriation and experience of our gendered/sexual selves.
This course provides an opportunity for students to study opposing and complementary world views, both secular and non-secular:  biological, spiritual, psychological, sociological, anthropological and philosophical.  Students will consider fundamental questions in gender relations:
•	Why do we behave as gendered/sexual beings?
•	How do we behave as gendered/sexual beings?
•	How should we behave as gendered/sexual beings?
Students will explore rival answers to these questions embedded in contrasting visions of men, women and intimate relationships.</t>
  </si>
  <si>
    <t>Donahue Sherwood, K</t>
  </si>
  <si>
    <t>Introduction to World Views</t>
  </si>
  <si>
    <t>Young, T</t>
  </si>
  <si>
    <t>Looks at various axes of oppression and marginalization - gender, race, immigration status - as well as considering how our treatment of the environment oppresses humans and non-humans alike</t>
  </si>
  <si>
    <t>Lin, G</t>
  </si>
  <si>
    <t>Mind-Body</t>
  </si>
  <si>
    <t>Dreaming about running is not actually running, is it? When we dream, as when we think more generally, we usually don’t do much of anything in the physical world around us. In the West there is a philosophical and religious tradition that holds that our minds are something quite different from our bodies and not material objects at all. Minds, in this view, are detachable from bodies, immortal, and only temporarily occupy our bodies for the duration of our lives. But if minds are something different than bodies, how is it that minds make the body do things? During this semester we will survey various theories of mind throughout history and across the world. This survey will allow us to better appreciate how unique, and even bizarre, this idea of a detachable mind really is. In light of other traditions, including contemporary neuroscience, we will explore how to move beyond the so-called mind-body problem and develop a more holistic and integrated understanding of our thoughts, consciousness, and ourselves.</t>
  </si>
  <si>
    <t xml:space="preserve">This is a course looking at representations of the Indigenous experiences, race, and gender in cinema. The students are encouraged to engage with the existing discourses and make an intervention in the form of visual project at the end of the term. </t>
  </si>
  <si>
    <t>Valuing Diversity</t>
  </si>
  <si>
    <t>Cockburn, J</t>
  </si>
  <si>
    <t>Recently we have seen a radical, difficult, and uneven shift toward a world view that values diversity and mutuality. This development can most readily be seen in the explosion of movements against discrimination and against the division of the world into “haves” and “have-nots.” This emerging world view challenges most traditional ideologies which hold that people in one group (e.g., men, whites, Christians, Brahmins, heterosexuals) are better than and/or have a right to more than people in another group (e.g., women, people of color, non-Christians, “untouchables,” gays and lesbians). This ongoing shift is changing the way we see others and ourselves, and our views on education, our economic views, and our laws. In this course, we explore the social movements that shape and are shaped by this shift toward a world view valuing diversity. We ask: What motivates people to act collectively? Why and how do social movements occur? There has been a growing interest in studying social movements since the 1960s. Today it is a major area of research. This course examines the main theoretical approaches to the study of social movements. It provides a survey of major contemporary social movements such as the American civil rights movement and emerging Black Lives Matters, the Canadian Indigenous movement, the women’s movement, the LGBTQ+ movement, the environmental movement, and the global social justice movement. It also draws on many examples from various other movements in different times and places and explore the ways in which social changes emerge through both protest and micro-level resistance.</t>
  </si>
  <si>
    <t>Our Stories, Our Selves</t>
  </si>
  <si>
    <t>In this course we will explore how different parts of our identities, including family history, values, gender &amp; race create &amp; construct our experiences and world views. Students will explore their stories as well as serve witness to others stories, with the goal of deepening their understanding and empathy of the experiences of others and how those are affected by our stories. Students will investigate their own and other’s world views.</t>
  </si>
  <si>
    <t>Poetry and Social Change</t>
  </si>
  <si>
    <t>For many millennia, poets have been the great storytellers, and poetry the “voice of the people.” They have been seers, capturing the seemingly imperceptible, honing in on the spirits and vibrations that emerge from within society and translating them into artistic expressions, often long before they are translated into actions, and even longer before theorists and social scientists are able to articulate their significance. Because of this unique tendency among poets, poetry has long been a vehicle for social change, movement, and possibilities. Of the world’s great poets, the Caribbean region has produced more than its fair share, including the Nobel Prize winner, Derek Walcott of St. Lucia. While Walcott is the most decorated, there are countless others. Drawing on Barbadian poet Kamau Brathwaite’s notion of the poet/artist as a seer and harbinger of change, and paying particular attention to the poetry of Linton Kwesi Johnson and poet/actor/playwright d’bi young, among others, this course will examine the relationship between poetry, performance, human possibilities, and social change.</t>
  </si>
  <si>
    <t>The Pursuit of Happiness</t>
  </si>
  <si>
    <t>Hamer, J</t>
  </si>
  <si>
    <t>What would make you really happy? Falling in love? Winning the lottery? Becoming famous? Taking a long vacation? Getting a new car? Losing some weight? Spending a day at the spa? Going on a shopping spree at the mall? Would any of these things provide you with the happiness you desire? Or would they merely provide you with fleeting pleasures? What does it mean to be human? Do we realize the fullness of our humanity in quiet contemplation, study, or prayer? Or is it the case that we can only hope to realize the fullness of our humanity in the messy world of human relationships? Do we become fully human only when we care for friends and family members, children and strangers? Must we lose our lives in order to find them, as Jesus famously proclaimed? Life and the world lie before you like beautiful question marks. What do you want to do with all the wondrous gifts you’ve been given? Where do you want to go? What kind of a person do you want to be? What kind of life do you wish to lead? Human beings have been asking questions like these for thousands of years. This class is an introduction to these timeless questions. It is also, I hasten to add, a survey of the historically-specific answers proffered by the exceptionally wise.</t>
  </si>
  <si>
    <t>Viqar, S</t>
  </si>
  <si>
    <t>Sustainable Health</t>
  </si>
  <si>
    <t>This course has been specifically developed to investigate and compare different global and local views on dietary choices and actions related to sustainable health. The course will consider how we fuel our lives through healthy eating and other behaviours, which allow us to understand our options and choices for health, to be inspired while becoming further educated, and to reconnect with ourselves and nature. Students will have the opportunity to work with the Mac Farm, forage in the Arboretum, visit the Dairy Barn, and occasionally cook in the Food Lab.  They will look at mental well being while reconnecting with Nature and traditional world views.</t>
  </si>
  <si>
    <t>Technology and Human Values</t>
  </si>
  <si>
    <t>Fu, R</t>
  </si>
  <si>
    <t>In examining the relationship between technology and society, this course focuses on the world view that technological developments never occur independent of society. Instead, technologies are always shaped by society’s social and political choices. Accordingly, we examine how our own society has come to shape certain technologies; we also consider the social, economic, and environmental impacts these technologies, and evaluate the possibilities for change.</t>
  </si>
  <si>
    <t>Women's Human Rights</t>
  </si>
  <si>
    <t>Kerwin, E</t>
  </si>
  <si>
    <t>In this course, we examine the global status of women from a human rights perspective. Some of our guiding questions are: Why are women, who number more than half the population of the world and who do most of the world’s work, often the poorest? What are the links regarding women’s human rights, the survival of children and the flourishing of communities? Why are women’s human rights important for everyone, including men?  What are the links between women’s human rights and climate change? 
We begin by situating ourselves within the global discourse of feminisms and feminist theories. We observe a recurring trend in the lives of women worldwide: while often marginalized, women’s contributions to families, economies, nations and ecological sustainability are far from marginal. We draw on the theories and activism of trans-national feminists to explore the human rights of women from a historical perspective and in relation to key contemporary issues, including gender, poverty, systemic racism, health, violence, contemporary slavery, climate change and the current global pandemic. Our goals are to arrive at a clearer understanding of the importance of women’s rights as human rights and insights into gender equity, social justice, ecological sustainability, peace and well-being in our world. Links are made in this course between sustainability, animal rights and the ethics of climate change/cimate justice.  As well, students are given the opportunity to present an aspect of climate change based on a climate change module presented in class.</t>
  </si>
  <si>
    <t>Queer Worldviews</t>
  </si>
  <si>
    <t>Since its invention in the late nineteenth century, cinema has helped us make sense of the world we live in. In its multiple forms and genres, it has also allowed us to imagine worlds that did not exist before or that are yet to come. Queer cinema and media have played and continue to play a crucial role in this process. The representation, production, and reception of queer moving images have enabled LGBTQAI+ communities to emerge and recognize themselves on and off screen. In this course we will analyze a diverse range of cinematic and media worldviews addressing non-conforming sexualities, gender identities, and sensibilities in different historical and geographical contexts. Over the three units of the course we will look at the histories, spaces, and sensibilities of queer representation, production, and spectatorship. We will move from the early beginnings of queer representation onscreen in 1920s-1930s Germany to the rise of New Queer Cinema in the US and of queer imaginaries in the non-Western world in the 1990s and 2000s. On our journey, we will compare not only heteronormative worldviews and queer worldviews, but also the different worldviews that exist within and across the LGBTQAI+ spectrum. We will understand the evolution of queer cinema and media and the cultural and political impact of such moving images on past, present, and future histories. Together, we will learn to think of queer cinema and media from a wide perspective, engaging not only with the broad spectrum of gender identities and sexualities represented in these moving images but also with the plurality of ways in which the notion of “queer” can be understood and applied.</t>
  </si>
  <si>
    <t>345210AB</t>
  </si>
  <si>
    <t>Issues for Pre University</t>
  </si>
  <si>
    <t>Ethics for College Students</t>
  </si>
  <si>
    <t>Collins, R</t>
  </si>
  <si>
    <t>This course is designed to introduce students to the different sources of ethical guidelines for behaviour which can be used to make moral decisions. These sources - whether they be religion, philosophy, or the social sciences - will be examined in order to discover if there is such a thing as a universal set of values by which human beings should live, or if values are dependent on one's culture (and thus not universal), or are solely the product of personal choice.</t>
  </si>
  <si>
    <t>Ethics of Travel</t>
  </si>
  <si>
    <t xml:space="preserve">This course will explore ethical issues as they relate to travel and tourism.  We will also examine ideas about travel and tourism in general and use a variety of different types of travel such as eco-tourism, all-inclusive resorts, medical tourism, sex tourism and adventure tourism as case studies in order to contemplate and understand the ethical repercussions of the ways in which we choose to travel. </t>
  </si>
  <si>
    <t>345213AB</t>
  </si>
  <si>
    <t>Social Issues</t>
  </si>
  <si>
    <t>Complex Emergencies</t>
  </si>
  <si>
    <t>Discussion of topics such as environmental racism and the impacts of climate change on the outcomes of complex emergencies. In discussing Hurricane Katrina, we look at wetland conservation, for example.</t>
  </si>
  <si>
    <t>Maisonville, D</t>
  </si>
  <si>
    <t>This course will examine the ethical arguments for warfare and the degree to which behaviour in war can be called just. During the first half of the course, we will examine some key theoretical frameworks for the study and practice of just warfare, as exemplified by events in the Second World War and the Cold War, such as firebombing, the atomic bombs dropped on Hiroshima and Nagasaki, nuclear deterrence practices, and the deferral of conflict to the Third World. The course will then shift towards a framework for understanding and identifying genocide which students will apply to specific instances of genocide, ethnic cleansing, and egregious human rights violations before finishing with an examination of the “Cultural Genocide” of Canada’s First Nations, Inuit, and Métis peoples.</t>
  </si>
  <si>
    <t>Current Ethical Issues</t>
  </si>
  <si>
    <t>Ethics is a branch of philosophy that examines our lives from a moral perspective. Ethics is a practical discipline—it is the art of living well with ourselves, others and all things.  Two fundamental questions at the core of ethics are: Am I a good person? How ought I to live with others? Indeed, the 21st century has provided ample opportunities for critical reflection and action on these basic ethical questions. Systemic racism, violence against women and girls, global refugee crises, political corruption, economic instability, the increasing gulf between the rich and the poor, climate change, species extinction and a global pandemic are only some of the contemporary challenges that require urgent ethical responses. In an effort to find resources for thinking critically and creatively about these complex moral issues, we begin by exploring diverse ethical theories-- including traditional theories, non-western and feminist ethical theories. With this background, we then explore several moral challenges of our time. Links are made in this course between sustainability, animal rights and the ethics of climate change/cimate justice.  As well, students are given the opportunity to present an aspect of climate change based on a climate change module presented inclass</t>
  </si>
  <si>
    <t>The subject matter of this course varies according to student interest from areas such as: racism, pollution, sex and society, drugs, the future of Québec, the relationship between law and morality, etc. The course is designed to give the student a basis for the normative analysis of various ethical issues. It aims to arouse awareness, to challenge the intellect and imagination of the student in reading and thinking about various ethical issues in contemporary society. 1/3 of the course content focused on ethical questions related to the climate crisis and solutions.</t>
  </si>
  <si>
    <t>345214AB</t>
  </si>
  <si>
    <t>Science and Society</t>
  </si>
  <si>
    <t>Sustainable Campus (Climate Change)</t>
  </si>
  <si>
    <t xml:space="preserve">This course, originally developed by JAC students, will introduce ethical frameworks that will enable you to meaningfully engage with the greatest planetary emergency ever facing the human species: climate change. We will examine avenues for activism and action, ideas for changing current social, economic and political structures that have caused and perpetuate the destruction of life on our planet, and explore the kinds of perceptual shifts and values that will guide us into creating a more just and regenerative world.
This course is based on the following premises:
1)	You and all other humans and living beings on this planet are and will be irrevocably affected by the climate and ecological crisis.
2)	The climate crisis is political, social and economic. It is not just “environmental.”
3)	Individual actions are not sufficient. Climate justice must be created collectively.
4)	We can have a better future but if we don’t act urgently it will be ugly. Currently we are not acting urgently.
5)	Our system of education makes us complicit in climate change while at the same time, by using and transforming the educational system we can have a positive impact. 
6)	Educators taking climate change action are invaluable in creating the change we need. 
7)	Learning experiences that transform classrooms into communities of action are powerful.
8)	We will learn and work together by respecting differences and listening actively and openly.
9)	Having courage, being vulnerable, making mistakes and engagement are part of creating a classroom community for change. 
10)	Emotional work—addressing our grief, mourning and anxiety, is necessary for these times and best done together.
(borrowed and adapted from Paul Berger and Derrick Jensen) </t>
  </si>
  <si>
    <t xml:space="preserve">350 - PSYCHOLOGY                    </t>
  </si>
  <si>
    <t>Anderson, K</t>
  </si>
  <si>
    <t>Pasto, L</t>
  </si>
  <si>
    <t>Kwas, M</t>
  </si>
  <si>
    <t>Rocchi, J</t>
  </si>
  <si>
    <t>Cole, E</t>
  </si>
  <si>
    <t>Hanck, J</t>
  </si>
  <si>
    <t>Panagopoulos, A</t>
  </si>
  <si>
    <t>Cooper, P</t>
  </si>
  <si>
    <t>350183AB</t>
  </si>
  <si>
    <t>Stress Management</t>
  </si>
  <si>
    <t>The professional life of a paramedic can be harsh and very demanding, so the aim of this course is to help students identify situations and/or factors that will trigger emotional or stressful reactions in the workplace. This course will consider stress, stages of crisis, awareness of safety and intervention associated with crisis response protocol and critical incident stress. Students will learn practical theory and techniques to effectively manage stress as well as develop critical skills in self-awareness. This course fulfills the following SDG's:  # 3 (Good Health and Wellbeing), #4 (Quality Education) and #8 (Decent Work and Sustainable Growth).</t>
  </si>
  <si>
    <t>350185AB</t>
  </si>
  <si>
    <t>350250AB</t>
  </si>
  <si>
    <t>Child Psychology</t>
  </si>
  <si>
    <t>Students who have successfully completed the Introduction to Psychology course may take this course which fulfills both the ministerial objectives and level 2 skills of the Social Science Program. This course will introduce the student to the scientific study of child development.  A central theme is the complex interplay of biological and environmental factors in shaping human development. This course meets the SDGs of (1) Good health and well-being, (2) Gender equality, and (3) Peace, justice and strong institutions.</t>
  </si>
  <si>
    <t>350252AB</t>
  </si>
  <si>
    <t>Mental Health</t>
  </si>
  <si>
    <t>Knight, L</t>
  </si>
  <si>
    <t>The Psychology of Mental Health is designed to familiarize students with the principal forms of mental illness, including their symptoms, causes and treatment. The focus of the course is on the promotion of mental health, the realization of the continuum between normal and “abnormal” behaviour and an empathetic understanding of individuals diagnosed with a mental illness.  
Students who have successfully completed the Introduction to Psychology course may take this course which fulfills both the ministerial objectives and level 2 skills of the Social Science program. This course also addresses the following Sustainable Development Goals (SDGs) as defined by the UN: Good health and well being, Quality education, Gender equality, Peace, justice and strong institutions.</t>
  </si>
  <si>
    <t>350253AB</t>
  </si>
  <si>
    <t>Social Psychology</t>
  </si>
  <si>
    <t>Students who have successfully completed the Introduction to Psychology course may take this course which fulfills both the ministerial objectives and level 2 skills of the Social Science Program. This course qualifies for the Peace and Social Justice Studies Certificate at John Abbott College. If you have an interest in social justice and you are interested in signing up for the certificate, please contact paul.distefano@johnabbott.qc.ca. Social psychology deals with the interactions that people engage in. Living in a society with others is unavoidable and human behaviour and psychology are shaped by such interactions. In addition to forming healthy relationships, there are problems that arise such as conflict, prejudice, sexism, aggression, compliance, alienation, etc. This course is about life and living in a social world and will focus on: 1) understanding the dynamics and psychology behind what makes us social creatures and the problems that can arise from our interactions and; 2) the research and experiments prominent in this field. This course meets the SDG's of gender equality, reduced inequalitis and peace, justice and strong institutions.</t>
  </si>
  <si>
    <t>350266AB</t>
  </si>
  <si>
    <t>Positive Psychology: Theory and Application</t>
  </si>
  <si>
    <t>Students who have successfully completed the Introduction to Psychology course may take this course which fulfills both the ministerial objectives and level 2 skills of the Social Science Program.Positive psychology encompasses the study of positive experiences, positive character strengths, positive relationships, and the institutions and practices that facilitate their development. Positive experiences include the mental states of flow and mindfulness and emotions about the present (pleasure, contentment, laughter), past (e.g., nostalgia, satisfaction, pride), and future (hope, optimism). The distinction among the pleasant life, the good life, and the meaningful life will be drawn. The positive character traits include wisdom, courage, compassion, love, humanity, justice, temperance, self-efficacy, resilience, grit, imagination, creativity, and spirituality/transcendence. The classification of these virtues is explored. Positive relationships include the factors that enhance meaning and well-being among couples, family, friends, coworkers, and the community. Positive institutions are exemplified by positive education, positive work environments, healthy families, humane leadership, and the development of civic virtues. This course also reviews the history of positive psychology and the contributions this new field has made to several traditional research areas in psychology. Consideration will be given to conflicting viewpoints and their respective empirical support, including the benefits of balancing positive with negative emotions, the measurement and development of happiness, and the implications of deliberately attempting to increase it. Throughout this course, the main focus will be to ensure that we (teachers and students) engage in experiential learning and practical exercises to increase well-being, which will inform our theoretical and empirical understanding of important questions in positive psychology. This course fulfills the following SDG's:  # 3 (Good Health and Wellbeing), #4 (Quality Education) and #8 (Decent Work and Sustainable Growth), #11 (Sustainable Cities and Communities), and #16 (Peace, Justice, &amp; Strong Communities).</t>
  </si>
  <si>
    <t>350803AB</t>
  </si>
  <si>
    <t>Psychology of Human Development</t>
  </si>
  <si>
    <t>This class examines the impacts of poverty, nutrition, health, education, gender, and systemic inequalities on physical, cognitive, and social development throughout the lifespan. We begin by highlighting the importance of a healthy prenatal environment on short- and long-term developmental outcomes, then emphasize the continuing impacts of health, nutrition, education, and an equitable society on development and quality of life across all stages of development.</t>
  </si>
  <si>
    <t>350813AB</t>
  </si>
  <si>
    <t>Issues in psychology and health care</t>
  </si>
  <si>
    <t>The nursing profession involves dealing with a variety of situations related to caring for people. Nurses will experience different patient needs depending on the intervention setting (e.g. school, CLSC, or hospital) as well as the intervention type (e.g. health promotion vs. illness). Through the lens of health psychology, this course will explore the various psychological aspects of successful nursing, such as, learning to observe and interpret patient behaviour, being aware of the various psychological and social factors that influence patient health and illness, and sustaining positive communication with the patient and their family. We will examine the reciprocal relationship between the physical and psychological/social domains in health and illness as well as nursing challenges specific to health-promoting strategies, health-compromising behaviours, specific illnesses, and death.</t>
  </si>
  <si>
    <t xml:space="preserve">360 - MULTIDISCIPLINARY             </t>
  </si>
  <si>
    <t>Fahmy, M</t>
  </si>
  <si>
    <t>Desjardins, D</t>
  </si>
  <si>
    <t>365 - TRANSDISCIPLINARY</t>
  </si>
  <si>
    <t>365CECAB</t>
  </si>
  <si>
    <t>Insights: Community, College, and Self</t>
  </si>
  <si>
    <t>In Insights, students will consider and build their place in various learning communities to help situate themselves within the Crossroads Program, the college, their living communities, and their nations. To help cultivate these communities, the course will draw from Indigenous insights, such as the Mi’kmaw idea of Two-Eyed Seeing, the Anishinaabe Seven Grandfather Teachings, and the Medicine Wheel. The course seeks to promote Indigenous Peoples’ uniquely valuable capacities for deeper understandings as they draw from experiences informed by both traditional and Western knowledges. Through this framework, students will identify and develop both new and pre-existing skills to succeed in College and beyond. To encourage outcomes for success, this course introduces strategies for students to navigate social, colonial, and personal obstacles to successful community-centred learning. The course approach relies on both individual and collaborative work. By placing Indigenous knowledges, experiences, and
insights at the centre of learning processes and outcomes, this course seeks to: enrich students’ senses of self, identity, purpose, and esteem; to develop multiple approaches to educational and life goals; and to bolster students’ foundations for success.</t>
  </si>
  <si>
    <t>365TSCAB</t>
  </si>
  <si>
    <t>Teaching Science to Young Learners</t>
  </si>
  <si>
    <t>Jackson, P</t>
  </si>
  <si>
    <t>Are you considering a future working with children (e.g., teaching, coaching, camp, dental hygiene or nursing)? Do you have younger siblings? Do you babysit? Will you one day have your own children? However you engage with children in your life, there are endless opportunities to teach science to these inherently curious and eager young learners. This course introduces some of the science and practices relevant to teaching science to young children. In this course, you will learn science concepts while engaging in inquiry and learning about of the nature of science. You will be introduced to the basic practices and theories of teaching science, teaching in general, and in particular, teaching science online.</t>
  </si>
  <si>
    <t xml:space="preserve">370 - RELIGION                      </t>
  </si>
  <si>
    <t>370100AB</t>
  </si>
  <si>
    <t>Religions of the World</t>
  </si>
  <si>
    <t>This course introduces students to basic questions that religious studies and religions try to answer. Among the studied major religions and spiritualities, Buddhism and Indigenous Spirituality in Canada highlight the relationship between humans and nature, i.e., other forms of creatures as sentient beings as well as the land as an ecosystem. Based on these philosophies, themes to be discussed include: climate actions, life below water and on land, clean energy, water resources and food security, sustainable cities and communities, and responsible consumption and production.  </t>
  </si>
  <si>
    <t xml:space="preserve">381 - ANTHROPOLOGY                  </t>
  </si>
  <si>
    <t>381100AB</t>
  </si>
  <si>
    <t>Introduction to Anthropology</t>
  </si>
  <si>
    <t>Gloux, S</t>
  </si>
  <si>
    <t>An introductory course to the four fields of anthropology, this course examines various main areas of research in anthropology and tackles with various corollary modern human issues such as gender equality, the origins of social hierarchy and inequalities, environmental influences on human evolution, human impacts on the environment and modern dilemnas</t>
  </si>
  <si>
    <t>Seller, R</t>
  </si>
  <si>
    <t>This introductory course to the human phenomenon covers the evolution of humans and human culture in relation to environmental changes, looks at the conditions for the development of social hierarchies, including gender, race, and ethnic inequalities, and fosters critical reflection about these issues.In addition, this course opens the door to several career pathways that address sustainability.</t>
  </si>
  <si>
    <t>381262AB</t>
  </si>
  <si>
    <t>Forensic Anthropology and Human Rights</t>
  </si>
  <si>
    <t>This course attempts to achieve an holistic and comprehensive understanding of human rights and human rights violations in the world, and the role of anthropology in the promotion of human rights. More specifically, the role of forensic anthropology and archaeology in the investigation of human rights violation and their role in the prosecution of criminals as well s in the healing and reconciliation process so as to promote human rights and avoid further violations.</t>
  </si>
  <si>
    <t>381DAAAB</t>
  </si>
  <si>
    <t>Medical Anthropology</t>
  </si>
  <si>
    <t>Using a holistic approach that takes into account the relation between natural and social environments, human biology, and culture, this course explores issues related to past and present population health, cross-cultural diversity in perceptions of health and illness, and inequalities in health and healthcare. The course addresses issues of local and global inequities in health and healthcare due to gender, race, ethnicity, and global economic relations. It also considers the role of medical anthropology in dealing with these issues.</t>
  </si>
  <si>
    <t>Boer, E</t>
  </si>
  <si>
    <t xml:space="preserve">383 - ECONOMICS                     </t>
  </si>
  <si>
    <t>383250AB</t>
  </si>
  <si>
    <t>Microeconomics</t>
  </si>
  <si>
    <t>Somers, B</t>
  </si>
  <si>
    <t xml:space="preserve">Economic sustainability refers to practices that support long-term economic growth without negatively impacting social, environmental, and cultural aspects of the community. In this respect, microeconomics is uniquely positioned to look at the sense approach to sustainability.  More specifically, what is the role of microeconomics in providing a sustainable future? </t>
  </si>
  <si>
    <t>Samboo, A</t>
  </si>
  <si>
    <t>Matziorinis, K</t>
  </si>
  <si>
    <t>Seck, M</t>
  </si>
  <si>
    <t>383252AB</t>
  </si>
  <si>
    <t>International Economic Relations</t>
  </si>
  <si>
    <t>One of the primary challenges in promoting sustainable development in the context of international trade is the potential for trade to exacerbate social and environmental problems, such as inequality, pollution, and climate change. Trade can contribute to the depletion of natural resources and the degradation of ecosystems, especially in developing countries where environmental standards are lax. However, international trade also has the potential to contribute to sustainable development by promoting economic growth and enabling the transfer of knowledge and technology. Moreover, international economic relations, such as regional trade agreements and international development aid, can play a critical role in helping developing countries to achieve sustainable development objectives. Sustainability requires a holistic approach to international economic relations that considers the economic, social, and environmental impacts of trade policies and practices. Policies and incentives that promote sustainable production and consumption patterns, support low-carbon development, and incorporate environmental and social externalities into trade agreements can help to ensure that international trade contributes to sustainable development objectives.</t>
  </si>
  <si>
    <t>383301AB</t>
  </si>
  <si>
    <t>Economics for Business</t>
  </si>
  <si>
    <t>In the context of sustainability, macroeconomics plays an important role in addressing the interconnected challenges of economic development, social progress, and environmental protection. Sustainability requires a long-term perspective and a holistic approach to economic decision-making that considers the social and environmental consequences of economic policies. Macroeconomics can inform sustainable development policies by examining how economic growth and environmental sustainability are related, and how different policies can help to achieve sustainable development objectives. Specifically, macroeconomics can help to identify the trade-offs between economic growth and environmental degradation, and to design policy interventions that support sustainable development objectives. Macroeconomic analysis can also inform strategies for transitioning to sustainable, low-carbon economies, and for promoting sustainable production and consumption patterns.</t>
  </si>
  <si>
    <t>383920AB</t>
  </si>
  <si>
    <t>Macroeconomics</t>
  </si>
  <si>
    <t>Palmer, N</t>
  </si>
  <si>
    <t>Riley, J</t>
  </si>
  <si>
    <t xml:space="preserve">385 - POLITICAL SCIENCE             </t>
  </si>
  <si>
    <t>385100AB</t>
  </si>
  <si>
    <t>Introduction to Political Science</t>
  </si>
  <si>
    <t>This course introduces students to the dynamics and key issues of government and politics in the world today. It will focus in particular on the interplay between politics and economics. This course will also provide students with the means to inform themselves by relying on an evidence-based approach, as well as understanding biases and assessing their sources. This course will demonstrate that politics is ubiquitous and is not just circumscribed to party politics and governmental affairs. It will introduce the students to key political concepts such as the state and the nation and discuss some of the most important ideologies that have shaped the political world. An important part of the course will deal with the way this political world is organized and the various regimes and institutions that structure it. Finally, we will take a closer look at some of the most pressing global concerns (e.g. inequality, artificial intelligence, climate change, nuclear weapons) and see how the study of politics can help solve these problems. Political science courses offer an opportunity to determine how states and their governments can create the conditions for the development of sustainable and equitable societies across the world. In particular, we look at how governments can guarantee economic and social prosperity in the short-term while preserving the environment and guaranteeing a good life for future generations.</t>
  </si>
  <si>
    <t>385251AB</t>
  </si>
  <si>
    <t>International Politics</t>
  </si>
  <si>
    <t>This course introduces students to current issues in international politics. Course material covers a wide variety of topics from the history of international relations to contemporary issues such as military conflicts, peacekeeping, and the effects of climate change on international affairs. Particular attention will be paid to the nuclear weapons’ debate and the associated policies (strategy, disarmament). Three broad theoretical approaches will be used to better understand international politics: realism, liberalism and critical theories. This course will introduce the students to the origins of international politics. A substantial part of the course will deal with war and peace, and the interplay between states, international organizations and other actors. We will take a closer look at some of the most pressing global concerns: security issues; human, social and economic development; demographic trends; the deterioration of the environment and climate change; international law and governance. Political science courses offer an opportunity to determine how states and their governments can create the conditions for the development of sustainable and equitable societies across the world. In particular, we look at how governments can guarantee economic and social prosperity in the short-term while preserving the environment and guaranteeing a good life for future generations.</t>
  </si>
  <si>
    <t>385DACAB</t>
  </si>
  <si>
    <t>Let's Talk Politics</t>
  </si>
  <si>
    <t>In a 24-hour news cycle world and rapidly changing political landscape, it is difficult to go beyond the headlines and understand what is happening in current events. Through professor-guided and student-led discussions, political issues of local, provincial, national and international importance will be explored. No question is too simple, and no opinion will go unexpressed or unchallenged. Guided by their own curiosities, students will explore the world of politics and understand how they are impacted by policies and events taking place in their own backyard and around the globe. Political science courses offer an opportunity to determine how states and their governments can create the conditions for the development of sustainable and equitable societies across the world. In particular, we look at how governments can guarantee economic and social prosperity in the short-term while preserving the environment and guaranteeing a good life for future generations.</t>
  </si>
  <si>
    <t>385DBAAB</t>
  </si>
  <si>
    <t>Politics of Crisis Management</t>
  </si>
  <si>
    <t>This course is designed to provide students with an introduction to the management of various crises impacting society (e.g. terrorist attacks, hurricanes, ice storms, pandemics, artificial intelligence, etc.). Crises are often unexpected but the magnitude of their impact can be contained or minimized by carefully preparing the response. The aim of this course is to give students the opportunity to develop an understanding of crisis management and emergency response from a political science perspective by examining and analyzing case studies, and taking part in a simulation where each holds a decision-making role in the management of an unfolding crisis. The course is of practical value for students considering a career in Government and Public Affairs, Inter-governmental Agencies, Non-governmental Organizations, Business, Media and Communications, Police, Security and Correctional as well as Nursing and Emergency Intervention. Students will explore how decision-making institutions and decision-makers operate in complex and unpredictable crises of various types. Political Science frameworks of analysis will be applied in case study situations and in the end-of-semester crisis simulation. Evaluating risk, chains of command, communications networks, accountability, contingency planning and operating under pressure are some of the topics to be covered. Political science courses offer an opportunity to determine how states and their governments can create the conditions for the development of sustainable and equitable societies across the world. In particular, we look at how governments can guarantee economic and social prosperity in the short-term while preserving the environment and guaranteeing a good life for future generations.</t>
  </si>
  <si>
    <t xml:space="preserve">387 - SOCIOLOGY                     </t>
  </si>
  <si>
    <t>387100AB</t>
  </si>
  <si>
    <t>Introduction to Sociology</t>
  </si>
  <si>
    <t xml:space="preserve">This course is designed to provide students with an initiation to the sociological perspective.  Students will be introduced to the sociological perspective and the sociological imagination; linking the individual to society and the historical, economic and social forces. The objectives of this course is to enable students to enjoy the study of Sociology and encourage you to pursue further courses in this discipline; to prepare students for research methods; to prepare you for university; and finally to provide you with a sociological imagination which broadens your perspective of your everyday life. Topics discussed in class may include: sociological theories and research methods, culture, socialization, social inequality, race, class, gender, education, families, deviance, social change and social institutions.   </t>
  </si>
  <si>
    <t>Element, R</t>
  </si>
  <si>
    <t>Allen, L</t>
  </si>
  <si>
    <t>Nassif, C</t>
  </si>
  <si>
    <t>Beaupré-Odorico, V</t>
  </si>
  <si>
    <t>387181AB</t>
  </si>
  <si>
    <t>Ethnic and Sociocultural communities</t>
  </si>
  <si>
    <t>Nazneen, R</t>
  </si>
  <si>
    <t>As the urban and city areas become increasingly populated by individuals from various countries with different religious, social and cultural realities, it is necessary to develop a broader awareness of issues. As well, within the cities there are increasingly complex social-ethnic interactions which need to be addressed and understood. The purpose of this course will be to expose the First Responders to the diversity of their future clientele, ranging from ethnic groups, homeless, gang issues, trans-cultural differences, aging population, domestic issues and others, in order for them to develop coping skills, anticipate issues and enhance their skills. This course will utilize class lectures, scenarios and projects to develop the skill necessary to facilitate social, cultural and ethnic interactions when clients are under stress. The lab hours are allocated mainly to work on projects in group and to practice scenarios.</t>
  </si>
  <si>
    <t>387253AB</t>
  </si>
  <si>
    <t>Sociology of Sexual Relations/Gender Relations</t>
  </si>
  <si>
    <t>Human sexuality is profoundly diverse.  It is shaped by both human biology and an array of sociocultural factors.  This course examines the historical, legal, and cultural contexts of sexuality and gender.  Understanding contemporary sexual matters requires considering how sexuality varies through time and place and how it is modeled, shaped, and even manipulated by individuals and institutions.  The readings will explore sex and gender as social issues influenced by culture, politics, economics, media, education, medicine, law, family, and friends.  This course applies social theory and methods to the study of sexuality and gender.  The readings will permit students to reflect on the dual themes of social construction and social control.  The course will show that some social institutions and some individuals in society have more power to control and define a society’s sexual agenda than others.  At the same time, social control is usually met with social resistance, and the readings feature examples of successful individual and cultural resistance to societal expectations and oppression. </t>
  </si>
  <si>
    <t>387255AB</t>
  </si>
  <si>
    <t>Race, Ethnicity and Structured Inequality</t>
  </si>
  <si>
    <t>This course is designed to provide students with an understanding of structured inequality in Canada based on race and ethnicity. The course offers a multidimensional analysis of prejudice, discrimination, and racism by discussing how dominant group-values, norms and conflicting ideologies affect the development and maintenance of inequitable social, economic, and cultural systems and structures in Canada. Also, racism is analyzed by looking at how it is manifested in government, education, media, human services, employment, justice, and law enforcement.</t>
  </si>
  <si>
    <t>387258AB</t>
  </si>
  <si>
    <t>Crime and Social Control</t>
  </si>
  <si>
    <t>This course is designed to provide students with an introduction to the perspective of sociology and its application to the areas of crime, deviance and social control. The course explores a wide range of sociological and criminological theories to help provide a broader understanding of the background of crime, criminals, criminal organizations as well as the mechanisms of social control that are supposed to help prevent and prohibit crime. Throughout the course, we will explore areas of debate in the criminal justice system, including the classic dichotomy of who makes and who breaks the law, how we measure crime, how we respond to crime, how we prioritize crime, how we punish, who we punish and the effects of these processes on society as a whole. Throughout this course we will rely on current and historical events as key examples to create a context in which to study crime. We will work together to maximize our learning in the discipline of sociology, as well as our ability to think and write critically. The course will be of practical value to students considering a career in sociology, criminology, law, police sciences, social and correctional work.</t>
  </si>
  <si>
    <t>387262AB</t>
  </si>
  <si>
    <t>Sociology of Everyday Life</t>
  </si>
  <si>
    <t>Hadd, W</t>
  </si>
  <si>
    <t xml:space="preserve">This course introduces students to the world of everyday life and regards this important dimension of human experience as both a topic and a field of sociological inquiry. The course encourages students to make sociological sense of ‘ordinary’ situations, people, events, things and practices, and to question and investigate the ‘taken-for-grantedness’ of our everyday lives and encounters.  The course will use these ‘ordinary’ situations to explore the hidden social forces that shape our lives. This course will explore elements of everyday life from a sociological perspective. These include topics such as,  Consumption and Capitalism, Play, Social Media, Sexism &amp; Racism, Technology, Gossip, Gaming, Sports, Moral Panics, and Social Movements. </t>
  </si>
  <si>
    <t>387266AB</t>
  </si>
  <si>
    <t>Sociology of Sport</t>
  </si>
  <si>
    <t>What do we think we know about sport? This course draws on critical perspectives to examine sport as an important social institution and a cultural phenomenon. As a microcosm of society, sport is a social construction and therefore is an arena in which sociological processes can be studied</t>
  </si>
  <si>
    <t>387313AB</t>
  </si>
  <si>
    <t>Interaction with Communities</t>
  </si>
  <si>
    <t>The purpose of this course will be to expose the Police Technology students to the cultural and religious differences that make up modern society. They will be exposed to various belief systems, cultural norms, and differences in how cultures transmit ideas and resolve conflict. Special attention will be given to the Cultural Awareness Project, where students will meet with people from different cultural communities to interview them. This course is part of the Police Technology requirements for training students to navigate the cultural mosaic of modern Quebec.</t>
  </si>
  <si>
    <t>387AS1AB</t>
  </si>
  <si>
    <t>Sociology I</t>
  </si>
  <si>
    <t>This course will offer students an overview of the sociological perspective including key concepts and approaches. The course will then focus on the dynamics of social change and in particular focus on some significant sites of these changes such as the sciences, interpersonal relations, social institutions, and the environment.  This course is an important component of the Integrated Arts &amp; Science Program, enabling students to make understand the wider societal context in which the arts and the sciences are practiced.</t>
  </si>
  <si>
    <t>387DAA03</t>
  </si>
  <si>
    <t>Individual and society</t>
  </si>
  <si>
    <t>This course is designed to provide an initiation to the sociological perspective.  Students will be introduced to the sociological perspective and the sociological imagination; linking the individual to society through historical, economic and social forces. The objectives of this course are to enable you to enjoy the study of Sociology and encourage you to pursue further courses in this discipline; to prepare you for research methods; to prepare you for university; and finally to provide you with a sociological imagination which broadens your understanding of your everyday life. The course will use game play to apply sociological concepts. </t>
  </si>
  <si>
    <t>387DBCAB</t>
  </si>
  <si>
    <t>Careers, Jobs and Society</t>
  </si>
  <si>
    <t> This course is designed to help students make sense of careers, jobs and work in a contemporary society by examining the impact of globalization and technology in the work place. Students will develop a better understanding of the relationship between technology and work force skills, training systems and skill formation. The redefining of being employed and retirement will be examined, household labour and women’s employment.  The historical aspects of work will be examined in terms of past trends, present careers and an examination of possible future careers and jobs. Key questions that will be addressed: What is work? Whose work counts? Who controls work? What does work mean for society? How do we compete globally? How do I choose a career or job? In order to answer these questions, the students will be exposed to various readings, lectures and in class simulations to allow them to experience the complexity of a career and a job. Assignments will have the students examine one past form of work, one present form of work and think to the future forms of work.  This course will enhance the ability of the students to analyse their career and occupation path.  </t>
  </si>
  <si>
    <t xml:space="preserve">401 - BUSINESS ADMINISTRATION       </t>
  </si>
  <si>
    <t>Tumurcuoglu, H</t>
  </si>
  <si>
    <t>401251AB</t>
  </si>
  <si>
    <t>Marketing</t>
  </si>
  <si>
    <t>Meimari, M</t>
  </si>
  <si>
    <t>This course introduces students to basic marketing concepts and phenomena. It focuses on the social impact of marketing practices, and defines marketing as the process of creating, distributing, promoting and pricing goods services and ideas to facilitate satisfying exchange relationships in a dynamic environment. One lecture is dedicated to a case study related to climate remediation and sustainable development.</t>
  </si>
  <si>
    <t xml:space="preserve">410 - BUSINESS ADMINISTRATION       </t>
  </si>
  <si>
    <t>410506AB</t>
  </si>
  <si>
    <t>Management, Leadership, HRM &amp; Supervision</t>
  </si>
  <si>
    <t>In this course, employees are considered an invaluable asset that can give rise to a competitive advantage for the organization. Hence, this course focuses on the strategic approach to human resource management (HRM). Managing and motivating people are critical tasks for management, particularly in the context of rapidly changing and highly competitive organizational environments. One lecture is dedicated to a case study related to climate remediation and sustainable development.</t>
  </si>
  <si>
    <t>412 - GRAPHIC &amp; WEB DESIGN</t>
  </si>
  <si>
    <t>Lapointe, L</t>
  </si>
  <si>
    <t>412354AB</t>
  </si>
  <si>
    <t>Design Studio I</t>
  </si>
  <si>
    <t>Rock, R</t>
  </si>
  <si>
    <t>In the F2020 semester we were able to pick up where we left off with the project to photograph the wide array of flora in McGill’s MacDonald campus Raymond Greenhouse and adjust and color correct the many photos students had taken the previous semester. Furthermore we were able to introduce a photographic reflection project that showcased students thoughts about the renewed appreciation of nature through the lens of the pandemic. https://photos.app.goo.gl/NqKBGAQmCwrwWzcWA</t>
  </si>
  <si>
    <t>412553AB</t>
  </si>
  <si>
    <t>Packaging</t>
  </si>
  <si>
    <t xml:space="preserve">In the F2020 semester our 6th semester students redesigned and produced a package project  with special considerations about  its impact on the environment (choice of paper, ink, varnish, overpackaging,etc.) </t>
  </si>
  <si>
    <t>502 - ARTS, LITERATURE &amp; COMMUNICATION</t>
  </si>
  <si>
    <t>502UNCAB</t>
  </si>
  <si>
    <t>Universe of the Arts 3</t>
  </si>
  <si>
    <t>Golden, A</t>
  </si>
  <si>
    <t xml:space="preserve">530 - FILM                          </t>
  </si>
  <si>
    <t>530AM1AB</t>
  </si>
  <si>
    <t>Animation 1</t>
  </si>
  <si>
    <t>Schorr, D</t>
  </si>
  <si>
    <t>530DA0AB</t>
  </si>
  <si>
    <t>Cinema and Society</t>
  </si>
  <si>
    <t>Young, R</t>
  </si>
  <si>
    <t xml:space="preserve">This course explores the ways cinema can reflect, criticize or support social organizations and their values or myths. The course will explore representations of ecology, wilderness, human/animal relationships, and indigenous cultures in films from both mainstream and art-house or independent cinema. This course is available to students following an Environmental Studies, Aboriginal Studies or a Peace Studies certificate program and will draw upon the sociological, political and psycho-social concepts of these and other fields of knowledge. Some films shown addressed issues of sustainiability. </t>
  </si>
  <si>
    <t>530DAD03</t>
  </si>
  <si>
    <t>Modern cinema</t>
  </si>
  <si>
    <t>This course looks at film as an art form, focusing on innovative films made by filmmakers, worldwide. Film is a relatively new art form, the first public screening having been held in 1895. The entire medium could easily be described as modern relative to other art forms. In this course, we study the art form of film scientifically, placing film under a microscope to watch it closely and through systematic observation, testing out and discovering the properties specific to this creative medium. In this course, students develop the skills of analysis and critical thinking which make a deeper understanding and appreciation of film – and the world in which film exists - possible. Class discussions address the climate crisis and sustainability-related content.</t>
  </si>
  <si>
    <t>Wees, M</t>
  </si>
  <si>
    <t>530DBC03</t>
  </si>
  <si>
    <t>Video production</t>
  </si>
  <si>
    <t>Stafiej, M</t>
  </si>
  <si>
    <t>530FS1AB</t>
  </si>
  <si>
    <t>Film Studies: Film as Art</t>
  </si>
  <si>
    <t>530MDAAB</t>
  </si>
  <si>
    <t>Media Studies: Visual Culture and Communications</t>
  </si>
  <si>
    <t>The elective courses allow students to explore the creative process through both a theoretical and practical approach. Students will develop their ability to analyze and critique various works of art, literature and communication.  Students will also learn skills and techniques to develop creative thinking. This course focuses on the importance of images in contemporary culture. Over the span of the last two centuries we have become a visual culture rather than a textual one. This visual aspect of culture encompasses many media forms from fine arts to popular film and television to advertising to visual data. In this course we will examine images and their meanings across such disciplinary boundaries as media studies and art history. We will focus on different mediums such as film, photography, television, radio, web and print. This course is part of the WSGR (Women’s Studies and Gender Relations) Certificate.</t>
  </si>
  <si>
    <t>530MDBAB</t>
  </si>
  <si>
    <t>Media Studies:Documentary, Photography and Popular Culture</t>
  </si>
  <si>
    <t xml:space="preserve">561 - THEATRE PROFESSIONAL          </t>
  </si>
  <si>
    <t>561D5SAB</t>
  </si>
  <si>
    <t>Set Design I</t>
  </si>
  <si>
    <t>Calver, L; Vezina, J</t>
  </si>
  <si>
    <t>This course will have an introduction to digital rendering, followed by purely design exercises in which to practice the new techniques. It will conclude with a scenography project that uses the new knowledge to communicate their own design concepts. Using found, leftover and scrap materials in the woodshop,students will design and build a small mechanical device (approx footprint 2' x 2' x 2').</t>
  </si>
  <si>
    <t xml:space="preserve">585 - MEDIA AND FILM                </t>
  </si>
  <si>
    <t>585RA1AB</t>
  </si>
  <si>
    <t>Radio Production 1</t>
  </si>
  <si>
    <t>In this course students will be introduced to the art of Radio Production within the general context of journalism and making radio documentaries.  Students will be taught how to prepare and perform radio interviews and write and read stories for radio news through planning, creativity, writing, speech, visualization, and production techniques. These productions will be assembled and will form the content for a weekly radio show on CKUT 90.3 FM Radio McGill called John Abbott on the Air (visit www.ckut.ca to hear past shows) heard every Saturday morning between 10:00 and 10:30 in the morning.  Developing skills in conducting proper verbal interviews, how to write journalistic reports and/or effective narration, and how to use radio production equipment in the studio environment and in the field will be developed.
This course can contribute to the Environmental Studies or Indigenous Studies certificate. For more information, talk to the teacher or contact one of the certificate coordinators.</t>
  </si>
  <si>
    <t xml:space="preserve">602 - FRENCH                        </t>
  </si>
  <si>
    <t>Ste-Marie, I</t>
  </si>
  <si>
    <t>Beausoleil, J</t>
  </si>
  <si>
    <t>Campeau-Devlin, M</t>
  </si>
  <si>
    <t>602103MQ</t>
  </si>
  <si>
    <t>French Language and Literature</t>
  </si>
  <si>
    <t>Mariage, S</t>
  </si>
  <si>
    <t>Veuillez noter le thème particulier de ce cours qui a rapport à la condition féminine.
Dans ce cours, nous abordons les thèmes qui touchent les femmes, de même que les concepts de féminité et de masculinité, afin d’analyser l’image qui nous a été transmise par notre éducation. Par le moyen de textes littéraires, d’articles variés et de films, ce cours présente un survol des questions relatives au sexe/genre et des expériences vécues par les femmes dans divers contextes (psychologique, social, culturel et historique).</t>
  </si>
  <si>
    <t>602203AB</t>
  </si>
  <si>
    <t>French: Level 4</t>
  </si>
  <si>
    <t>Le cours Femmes, art et société permet aux étudiants d'être en contact avec des oeuvres (romans et films) qui abordent différents enjeux de société par le point de vues de femmes d'origine culturelle, religieuse et sociale diverses. Ces personnages féminins sont de tous âges (de la fillette à l'ainée), de toute orientation sexuelle ou d'identité de genre, de milieux ruraux ou urbains à travers le monde et de toutes époques (du 18e siècle jusqu'à nos jours). Ces différents portraits de femmes sont dessinés en contraste, en conflit ou en harmonie avec des personnages masculins (fils, père, conjoint, ami, amoureux, patron, etc.). Leur vécu de mère, de fille, de soeur, de conjointe, d'étudiante, de travailleuse, de militante, etc., bien qu'intime, fait écho au politique dans bien des circonstances et touche par son universalité. Les listes d'une quarantaine de films et d'une dizaine de romans présentent un large éventail de contextes, d'intrigues, d'histoires. Ces nombreuses possibilités laissent une grande latitude aux étudiants. Ils choisissent un film et un roman dans la 2e partie de la session et leur apprentissage est donc ainsi centré sur leurs intérêts, leurs curiosités et respecte aussi leurs limites émotives. La première partie de la session est construite autour d'un film et d'un livre imposés, ce qui permet de créer des balises d'apprentissage, de recherche, d'analyse, de rédaction et d'autocorrection uniformisées que les étudiants réactivent ensuite de manière autonome dans la 2e partie de la session pour la compréhension de leurs deux oeuvres au choix. L'accompagnement de groupe se transforme alors en accompagnement plus individualisé pour finir avec des évaluations finales présentant le même canevas de base et les mêmes grilles de correction mais adaptés aux oeuvres de chacun.</t>
  </si>
  <si>
    <t xml:space="preserve">603 - ENGLISH                       </t>
  </si>
  <si>
    <t>Russell, C</t>
  </si>
  <si>
    <t>Reimer Pare, E</t>
  </si>
  <si>
    <t>Szabo-Jones, L</t>
  </si>
  <si>
    <t>Szigeti, L</t>
  </si>
  <si>
    <t>Oltmann, C</t>
  </si>
  <si>
    <t>Millar, D</t>
  </si>
  <si>
    <t>Filipavicius, R</t>
  </si>
  <si>
    <t>Stewart, F</t>
  </si>
  <si>
    <t>Gordon, P</t>
  </si>
  <si>
    <t>603102MQ</t>
  </si>
  <si>
    <t>Literary Genres</t>
  </si>
  <si>
    <t>D'Sousa, A</t>
  </si>
  <si>
    <t>603103MQ</t>
  </si>
  <si>
    <t>Literary Themes</t>
  </si>
  <si>
    <t>Food for Thought</t>
  </si>
  <si>
    <t>Students of this course will explore the thematic and metaphorical use of food in literature. Food, or its absence, has been an effective tool to express the significance of relationships, cultural history, family tradition, women’s issues, political dissent, and personal memory. By studying a variety of authors and their “food literature”, students will discover how food can serve as an important theme in creative expression.</t>
  </si>
  <si>
    <t>Sosnowicz, A</t>
  </si>
  <si>
    <t>The Literature of Pacifism</t>
  </si>
  <si>
    <t>This course will examine the spectrum of strategies which have evolved with individuals, as well as countries, in order to achieve that elusive goal: peace. Success in the study of pacifist literature will permit interested candidates to qualify for the Peace and Social Justice Studies Certificate. Various non-violent movements toward peace that began in the 20th century will serve as the primary focus for study, through textual analysis, and visual aids. The lives of renowned pacifists in various fields of endeavour will also be examined.</t>
  </si>
  <si>
    <t>Lepine, A</t>
  </si>
  <si>
    <t>Coyote Dreams: Stories by Indigenous Authors</t>
  </si>
  <si>
    <t>Raceviciute, R</t>
  </si>
  <si>
    <t>Indigenous storytelling tradition proposes a reciprocal, respectful relationship to land, animals and plants. Writings by modern Indigenous authors reaffirm the centrality of the land and the living world and encourage us to resist the colonial, capitalist imperatives of seeing the natural world as a material resource.</t>
  </si>
  <si>
    <t>Stories in the Stepmother Tongue</t>
  </si>
  <si>
    <t>603200AB</t>
  </si>
  <si>
    <t>Forms of Discourse</t>
  </si>
  <si>
    <t>Make a Difference: Volunteering</t>
  </si>
  <si>
    <t>This course, which suits students who are reliable and mature and able to work independently, has two components: a weekly placement volunteering with a West-Island community organization; and coursework on topics that relate to community building and engagement. Students must be present in class for the first two weeks of the semester when the instructor will explain important information about the subsequent thirteen weeks. By engaging in weekly volunteering activities that target a specific community need, students will learn more about their own compassionate strengths – and civic potential as caregivers – in the broader context of the community.</t>
  </si>
  <si>
    <t>Collective Memory and Reconciliation</t>
  </si>
  <si>
    <t>Sultana, R</t>
  </si>
  <si>
    <t>Every nation has its own share of collective memories, be those of trauma, national pride or sacrifice. As each individual has his own version of these events that have transpired, often, however, such individual recollections are overtaken by the official version of stories that make up a nation’s cultural history. Consequently, later generations grow up imbued with these stories to an extent that these, then, become their own personal memories, even if they have never partaken in these events. These memories, therefore, become “the prism through which we negotiate the past” (Paula Hamilton). These memories are, also, what shape national cultures and influence their current status in relation to other nations. An important part of the discussion will also be directed towards the reconciliation process that is so crucial for victims of trauma. Students will read three novels about three historical time frames/events that have permanently etched the cultural memories of three different groups of people.</t>
  </si>
  <si>
    <t>Creative Non Fiction</t>
  </si>
  <si>
    <t>Storytelling is an ancient art form, one that is essential to every culture. Through narrative, we learn about one another and share useful and even vital information. In your previous courses, you have been exposed to literature that deals primarily with fictional worlds, works created to express emotional or political truths rather than to represent the world of fact. In this course, however, we will focus on stories that purport to be true in a literal sense – those that fall under the umbrella of creative nonfiction. Because of its focus on literal truth, on educating and entertaining the reader, creative nonfiction is particularly well suited to bridging the gaps between various academic disciplines. In this course, students will study the various forms of creative non-fiction – such as memoir, literary journalism, travel writing and the personal essay – as they have been adapted to various fields of study. In addition to writing an academic essay, students will be invited to produce their own work of creative nonfiction, one that draws on the expertise they now have in their chosen field of study.</t>
  </si>
  <si>
    <t>The Storyteller</t>
  </si>
  <si>
    <t>This course explores the oral tradition of storytelling from its earliest known forms to the modern era. The class will look at (and listen to) epic stories from diverse cultures with a view towards finding commonality in structure and the association of stories with social identity. Guest speakers will be invited to class and students will be encouraged to tell their own stories in the manner of the storyteller.</t>
  </si>
  <si>
    <t>Volunteering: Make a Difference</t>
  </si>
  <si>
    <t>Environmental Visions</t>
  </si>
  <si>
    <t>In this course, we look at representations of and discourses surrounding human relationships with the biophysical environment, not only as sites of oppression and environmental crises but also as literal and symbolic expressions of difference, survival, artistry, and innovation. We will examine how, in surprising as well as predictable ways, perception affects thinking about environmental issues. Some of the topics we may cover in this course are natural and human-made crises, natural resources, waste, nature versus environmentalist writings, species endangerment/extinction, climate change, and apocalyptic/post-apocalyptic/dystopian wastelands. What will emerge over the course of this class are how attitudes toward the environment emerge too often as socially and ethically impoverished and negligent ways of living, thinking, and interacting with others. (*This course counts as credit toward the Environmental Studies Certificate.*)</t>
  </si>
  <si>
    <t>987 - YOUTH &amp; ADULT CORRECTIONAL INTERVENTION</t>
  </si>
  <si>
    <t>Chenier, F; Gremeaux, A</t>
  </si>
  <si>
    <t>310101AB</t>
  </si>
  <si>
    <t>Judicial System</t>
  </si>
  <si>
    <t>Chenier, F; Schachter, R</t>
  </si>
  <si>
    <t xml:space="preserve">This first semester course will explore every step of the judicial process while paying special attention to the Canadian and Quebec Charters and the rights of individuals in the judicial process.  Students will also analyze the effects of various private and social legislation on delinquents, their families and friends.  The rights of victims will also be examined. 
 </t>
  </si>
  <si>
    <t>310104AB</t>
  </si>
  <si>
    <t>Introduction to Criminology</t>
  </si>
  <si>
    <t>Chenier, F; Richer, A</t>
  </si>
  <si>
    <t>This course will involve a critical examination of the origins of delinquency.  Particular attention will be given to learning the appropriate and accurate use of concepts and terminology.  Students will also learn to recognize the biopsychosocial criminogenic factors leading to delinquency in adolescence and adulthood.  As well, students will learn to recognize the influence of social values on the criminalization and decriminalization of various types of behavior such as abortion, cannabis possession, etc.</t>
  </si>
  <si>
    <t>310303AB</t>
  </si>
  <si>
    <t>Psychopathology and Deviance</t>
  </si>
  <si>
    <t>Chenier, F; Knight, L</t>
  </si>
  <si>
    <t>Psychopathology &amp; Deviance is offered in the third semester of the Youth and Adult Correctional Intervention program.  Through this course, the student will learn to distinguish the characteristic symptoms of various types of mental disorders among delinquents.  They will gain an understanding of the link between mental disorders and criminality and learn appropriate means for intervening with a delinquent who is displaying a mental disorder.</t>
  </si>
  <si>
    <t>310507AB</t>
  </si>
  <si>
    <t>Integrating Legal Intervention</t>
  </si>
  <si>
    <t>Chenier, F</t>
  </si>
  <si>
    <t>00001</t>
  </si>
  <si>
    <t>00002</t>
  </si>
  <si>
    <t>00003</t>
  </si>
  <si>
    <t>00004</t>
  </si>
  <si>
    <t>00005</t>
  </si>
  <si>
    <t>00006</t>
  </si>
  <si>
    <t>00007</t>
  </si>
  <si>
    <t>00008</t>
  </si>
  <si>
    <t>00009</t>
  </si>
  <si>
    <t>00010</t>
  </si>
  <si>
    <t>00011</t>
  </si>
  <si>
    <t>00012</t>
  </si>
  <si>
    <t>00013</t>
  </si>
  <si>
    <t>00014</t>
  </si>
  <si>
    <t>00015</t>
  </si>
  <si>
    <t>00016</t>
  </si>
  <si>
    <t>00017</t>
  </si>
  <si>
    <t>00018</t>
  </si>
  <si>
    <t>00020</t>
  </si>
  <si>
    <t>00021</t>
  </si>
  <si>
    <t>00022</t>
  </si>
  <si>
    <t>00023</t>
  </si>
  <si>
    <t>00024</t>
  </si>
  <si>
    <t>00025</t>
  </si>
  <si>
    <t>00026</t>
  </si>
  <si>
    <t>00027</t>
  </si>
  <si>
    <t>00028</t>
  </si>
  <si>
    <t>00029</t>
  </si>
  <si>
    <t>00030</t>
  </si>
  <si>
    <t>00031</t>
  </si>
  <si>
    <t>00032</t>
  </si>
  <si>
    <t>00033</t>
  </si>
  <si>
    <t>00034</t>
  </si>
  <si>
    <t>00035</t>
  </si>
  <si>
    <t>00036</t>
  </si>
  <si>
    <t>00038</t>
  </si>
  <si>
    <t>00060</t>
  </si>
  <si>
    <t>00061</t>
  </si>
  <si>
    <r>
      <t>So much can be learned about your own backyard seen from an outsider's perspective: things that appear insignificant to you turn out to be wildly important from the point of view of someone who has recently arrived in your neighbourhood. It is, of course, cultural baggage that makes all the difference. The astonishment the encounter engenders cuts both ways, in that the person's own background may appear to them as somewhat skewed as they come into contact with the weird and wonderful realities of their new environment. The stories in this class center around the cultural </t>
    </r>
    <r>
      <rPr>
        <i/>
        <sz val="11"/>
        <rFont val="Calibri"/>
        <family val="2"/>
      </rPr>
      <t>aha-</t>
    </r>
    <r>
      <rPr>
        <sz val="11"/>
        <rFont val="Calibri"/>
        <family val="2"/>
      </rPr>
      <t>experience that comes from reading texts written in English by authors of another linguistic (and cultural) background, authors for whom English is but their </t>
    </r>
    <r>
      <rPr>
        <i/>
        <sz val="11"/>
        <rFont val="Calibri"/>
        <family val="2"/>
      </rPr>
      <t>step-</t>
    </r>
    <r>
      <rPr>
        <sz val="11"/>
        <rFont val="Calibri"/>
        <family val="2"/>
      </rPr>
      <t>mother tongue. It also proves to students that thaving different cultural backgrounds (old and new) may not only not be a handicap, but quite the contrary, it may actually increase the ability to produce well-crafted, well-structured, and highly relevant stories.</t>
    </r>
  </si>
  <si>
    <t>Published Title (If Different from Course Title)</t>
  </si>
  <si>
    <t>la condition féminine</t>
  </si>
  <si>
    <t>Femmes, art et société</t>
  </si>
  <si>
    <t xml:space="preserve">Students will be presented an overview of the structure and operations of the youth intervention system and how a technician’s responsibilities relate to the application of legal measures targeting young people with behavioral problems, young offenders and adult offenders. It is an integration of two previous law courses as well as juvenile institutions and correctional services. Students will work with simulated files, deal with ethical issues, prepare their testimony and testify based on the facts of the file.  As well, students will learn to act with responsibility, autonomy and consistency in carrying out work duties in an ethical fashion. Students will also learn to avoid the traps inherent in various intervention situations with delinquents. This course qualifies for the Aboriginal Studies Certificate. </t>
  </si>
  <si>
    <t>Instructor(s)</t>
  </si>
  <si>
    <t>Dagenais, M</t>
  </si>
  <si>
    <t>101DDJAB</t>
  </si>
  <si>
    <t>Biological Marine Science</t>
  </si>
  <si>
    <t>Levesque, C; Parkhill, J</t>
  </si>
  <si>
    <t>Acton, B; Dagenais, M</t>
  </si>
  <si>
    <t>Parkhill, J; Rutherford, S</t>
  </si>
  <si>
    <t>Darwish, S; Parkhill, J</t>
  </si>
  <si>
    <t>Acton, B; Parkhill, J; Strasser, R</t>
  </si>
  <si>
    <t>Ghinani, S</t>
  </si>
  <si>
    <t>X Country Skiing</t>
  </si>
  <si>
    <t>00059</t>
  </si>
  <si>
    <t>120213AB</t>
  </si>
  <si>
    <t>Nutrition: Oral Health</t>
  </si>
  <si>
    <t>120DACAB</t>
  </si>
  <si>
    <t>Nutrition Today</t>
  </si>
  <si>
    <t>18020GC</t>
  </si>
  <si>
    <t>Nursing II</t>
  </si>
  <si>
    <t>Beffert, U; Boileau, B; Bouthillier, F; Bowman, D; Browman, D; Coveduck, D; Dandy, L; Dilig-Ruiz, A; Grizzle, V; Guillotte, R; Jaramillo, G; Kalli, N; Koretski, O; Lamsen, D; Nymark, T; Pearsall, J; Struna, T; Weekes, E</t>
  </si>
  <si>
    <t>18020GL</t>
  </si>
  <si>
    <t>Nymark, T</t>
  </si>
  <si>
    <t>18020GLS</t>
  </si>
  <si>
    <t>Bouthillier, F; Guillotte, R</t>
  </si>
  <si>
    <t>Kalli, N; Lamsen, D</t>
  </si>
  <si>
    <t>Weekes, E</t>
  </si>
  <si>
    <t>Dandy, L</t>
  </si>
  <si>
    <t>Koretski, O</t>
  </si>
  <si>
    <t>Bowman, D</t>
  </si>
  <si>
    <t>18040KC</t>
  </si>
  <si>
    <t>Nursing IV</t>
  </si>
  <si>
    <t>Beffert, U; Bouthillier, F; Cadotte, S; Coveduck, D; Cyr, M; Dandy, L; Dee, E; Di Tota, T; Grizzle, V; Guillotte, R; Jaramillo, G; Kalli, N; Lawrence, P; Lyons, A; Nymark, T; Perron, T; Schneider, E; Scott, C; Van Vliet, C; Weekes, E; Wilson, M</t>
  </si>
  <si>
    <t>Beffert, U; Bouthillier, F; Cadotte, S; Cyr, M; Dee, E; Di Tota, T; Grizzle, V; Guillotte, R; Jaramillo, G; Kalli, N; Koretski, O; Lawrence, P; Lyons, A; Nymark, T; Perron, T; Schneider, E; Scott, C; Van Vliet, C</t>
  </si>
  <si>
    <t>18040KL</t>
  </si>
  <si>
    <t>Lyons, A; Schneider, E; Van Vliet, C</t>
  </si>
  <si>
    <t>Lyons, A; Schneider, E; Scott, C</t>
  </si>
  <si>
    <t>Dee, E; Lawrence, P; Van Vliet, C</t>
  </si>
  <si>
    <t>Cyr, M; Dee, E; Di Tota, T; Lawrence, P; Scott, C; Wilson, M</t>
  </si>
  <si>
    <t>Di Tota, T; Koretski, O</t>
  </si>
  <si>
    <t>18040KLS</t>
  </si>
  <si>
    <t>Beffert, U; Grizzle, V</t>
  </si>
  <si>
    <t>Guillotte, R</t>
  </si>
  <si>
    <t>18060NC</t>
  </si>
  <si>
    <t>Nursing VI</t>
  </si>
  <si>
    <t>Beffert, U; Belgrave, R; Belts, P; Cadotte, S; Coates, L; Coveduck, D; Cyr, M; Davidson, C; Dawkins, H; Di Tota, T; Jaramillo, G; Lewis, M; Morrison, J; Naraine, S; Nymark, T; Oabel, B; Oabel, M; Stansbury, J; Steinman, J; Swiercz, K; Wilson, M</t>
  </si>
  <si>
    <t>18060NL</t>
  </si>
  <si>
    <t>Morrison, J; Steinman, J</t>
  </si>
  <si>
    <t>Dawkins, H; Steinman, J</t>
  </si>
  <si>
    <t>Cadotte, S; Swiercz, K</t>
  </si>
  <si>
    <t>18060NLS</t>
  </si>
  <si>
    <t>Dawkins, H; Lewis, M</t>
  </si>
  <si>
    <t>Di Tota, T; Stansbury, J; Swiercz, K</t>
  </si>
  <si>
    <t>Cadotte, S; Naraine, S</t>
  </si>
  <si>
    <t>Oabel, B; Steinman, J</t>
  </si>
  <si>
    <t>Belts, P; Oabel, B</t>
  </si>
  <si>
    <t>Cyr, M; Morrison, J; Wilson, M</t>
  </si>
  <si>
    <t>Belgrave, R; Lewis, M</t>
  </si>
  <si>
    <t>Naraine, S; Oabel, M</t>
  </si>
  <si>
    <t>Coates, L</t>
  </si>
  <si>
    <t>181403AB</t>
  </si>
  <si>
    <t>Applied Pathophysiology</t>
  </si>
  <si>
    <t>181603AB</t>
  </si>
  <si>
    <t>Crisis Intervention II</t>
  </si>
  <si>
    <t>202ENVAB</t>
  </si>
  <si>
    <t>Environmental Sciences: The Energy Dilemma</t>
  </si>
  <si>
    <t>Hackett, K; Hudson, E</t>
  </si>
  <si>
    <t>203ENVAB</t>
  </si>
  <si>
    <t>Léveillé, R; Worndle, S</t>
  </si>
  <si>
    <t>Short, H; Worndle, S</t>
  </si>
  <si>
    <t>235213AB</t>
  </si>
  <si>
    <t>EHS &amp; Toxicology</t>
  </si>
  <si>
    <t>235224AB</t>
  </si>
  <si>
    <t>Production Best Practices</t>
  </si>
  <si>
    <t>Baille, W; Khalid, N; Petrulian, A</t>
  </si>
  <si>
    <t>235244AB</t>
  </si>
  <si>
    <t>Good Manufacturing Practice 2</t>
  </si>
  <si>
    <t>Kiriy, E</t>
  </si>
  <si>
    <t>244414AB</t>
  </si>
  <si>
    <t>Management and Maintenance</t>
  </si>
  <si>
    <t>244465AB</t>
  </si>
  <si>
    <t>Thermal Applications</t>
  </si>
  <si>
    <t>244475AB</t>
  </si>
  <si>
    <t>Materials</t>
  </si>
  <si>
    <t>244604AB</t>
  </si>
  <si>
    <t>Manufacturing</t>
  </si>
  <si>
    <t>Bartolucci, G; Braun, D</t>
  </si>
  <si>
    <t>244644AB</t>
  </si>
  <si>
    <t>New Technologies</t>
  </si>
  <si>
    <t>244656AB</t>
  </si>
  <si>
    <t>Industrial Energy Audit</t>
  </si>
  <si>
    <t>Inequality</t>
  </si>
  <si>
    <t>Humes, C</t>
  </si>
  <si>
    <t>310611AB</t>
  </si>
  <si>
    <t>Community Intervention and Resources</t>
  </si>
  <si>
    <t>320DABAB</t>
  </si>
  <si>
    <t>Intro to Geography</t>
  </si>
  <si>
    <t>320DACAB</t>
  </si>
  <si>
    <t>Ecotourism in Costa Rica</t>
  </si>
  <si>
    <t>Sotiron, M</t>
  </si>
  <si>
    <t>Tomaszewski, F; Tosaj, N</t>
  </si>
  <si>
    <t>EDUCATION WARS</t>
  </si>
  <si>
    <t>A TABLE: KNOWING WHAT TO EAT</t>
  </si>
  <si>
    <t>LeBlanc, A</t>
  </si>
  <si>
    <t>COLONIZATION BY KNOWLEDGE</t>
  </si>
  <si>
    <t>DOCUMENTING MYTHS</t>
  </si>
  <si>
    <t>KNOWING THE INNER SELF</t>
  </si>
  <si>
    <t>SCIENCE AND PSEUDOSCIENCE</t>
  </si>
  <si>
    <t>SEX AND SEXUALITY</t>
  </si>
  <si>
    <t>SEXUAL STYLES, SEXUAL JOURNEYS</t>
  </si>
  <si>
    <t>KNOWLEDGE, TRUTH AND WISDOM</t>
  </si>
  <si>
    <t>Claude, S; Lunny, D</t>
  </si>
  <si>
    <t>EXPLORING GENDER RELATIONS</t>
  </si>
  <si>
    <t>POETRY AND SOCIAL CHANGE</t>
  </si>
  <si>
    <t>THE PURSUIT OF HAPPINESS</t>
  </si>
  <si>
    <t>ETHICS FOR COLLEGE STUDENTS</t>
  </si>
  <si>
    <t>ETHICS OF TRAVEL</t>
  </si>
  <si>
    <t>COMPLEX EMERGENCIES</t>
  </si>
  <si>
    <t>CURRENT ETHICAL ISSUES</t>
  </si>
  <si>
    <t>ETHICAL QUESTIONS IN RACISM</t>
  </si>
  <si>
    <t>MEDIA MESSAGES AND SOCIAL ISSUES</t>
  </si>
  <si>
    <t>CRITICAL ISSUES FOR MILLENNIUM</t>
  </si>
  <si>
    <t>ENVIRONMENTAL ETHICS -- ON FOOD</t>
  </si>
  <si>
    <t>ENVIRONMENTAL ETHICS</t>
  </si>
  <si>
    <t>SUSTAINABLE CAMPUS -- CLIMATE CHANGE</t>
  </si>
  <si>
    <t>345215AB</t>
  </si>
  <si>
    <t>Ethics of Westernism</t>
  </si>
  <si>
    <t>The Author, the Artist and the Other</t>
  </si>
  <si>
    <t>Knight, L; Kousaie, S</t>
  </si>
  <si>
    <t>360FREAB</t>
  </si>
  <si>
    <t>Field Research in Environmental Science</t>
  </si>
  <si>
    <t>Léveillé, R; Levesque, C</t>
  </si>
  <si>
    <t>365CCGAB</t>
  </si>
  <si>
    <t>Climate Change: From Science to Action</t>
  </si>
  <si>
    <t>Burpee, J; Short, H</t>
  </si>
  <si>
    <t>381258AB</t>
  </si>
  <si>
    <t>Anthropology and Environment</t>
  </si>
  <si>
    <t>381253AB</t>
  </si>
  <si>
    <t>Race and Racism</t>
  </si>
  <si>
    <t>381260AB</t>
  </si>
  <si>
    <t>Anthropology of Violence and Conflict</t>
  </si>
  <si>
    <t>383254AB</t>
  </si>
  <si>
    <t>An Introduction to Environmental Economics</t>
  </si>
  <si>
    <t>Neubert, T</t>
  </si>
  <si>
    <t>383251AB</t>
  </si>
  <si>
    <t>Money and Banking</t>
  </si>
  <si>
    <t>385AS1AB</t>
  </si>
  <si>
    <t>Political Economy</t>
  </si>
  <si>
    <t>Castellana, M</t>
  </si>
  <si>
    <t>387259AB</t>
  </si>
  <si>
    <t>Social Problems</t>
  </si>
  <si>
    <t>387401AB</t>
  </si>
  <si>
    <t>Ethnic and Social Diversity</t>
  </si>
  <si>
    <t>387803AB</t>
  </si>
  <si>
    <t>Sociology of diverse cultures and communities</t>
  </si>
  <si>
    <t>401256AB</t>
  </si>
  <si>
    <t>E-Business and Strategic Management</t>
  </si>
  <si>
    <t>410205AB</t>
  </si>
  <si>
    <t>Introduction to Marketing</t>
  </si>
  <si>
    <t>Meimari, M; Raymond, D</t>
  </si>
  <si>
    <t>410404AB</t>
  </si>
  <si>
    <t>Internet Marketing</t>
  </si>
  <si>
    <t>412250AB</t>
  </si>
  <si>
    <t>Digital Photo II: Digital Imaging</t>
  </si>
  <si>
    <t>585RA2AB</t>
  </si>
  <si>
    <t>Radio Production 2</t>
  </si>
  <si>
    <t>585VR2AB</t>
  </si>
  <si>
    <t>Video Production 2</t>
  </si>
  <si>
    <t>Analyse et Rédaction</t>
  </si>
  <si>
    <t>A GODLIKE SCIENCE</t>
  </si>
  <si>
    <t>MULTI-CULT: AMERICAN &amp; CANADIAN MULTICULTURAL SHORT STORIES</t>
  </si>
  <si>
    <t>MacCuish, M</t>
  </si>
  <si>
    <t>NORTHERN WISH</t>
  </si>
  <si>
    <t>ALL THE TRUTH ABOUT BUGS AND REBELS</t>
  </si>
  <si>
    <t>AMERICAN PROTEST LITERATURE</t>
  </si>
  <si>
    <t>MAKE A DIFFERENCE: VOLUNTEERING</t>
  </si>
  <si>
    <t>VOLUNTEERING: MAKE A DIFFERENCE</t>
  </si>
  <si>
    <t>COMMUNITY AND COMMUNICATION</t>
  </si>
  <si>
    <t>THE STORYTELLER</t>
  </si>
  <si>
    <t>NATURE: THE CUTTING EDGE</t>
  </si>
  <si>
    <t>310403AB</t>
  </si>
  <si>
    <t>Supplementary information (Please add information  related to the course and sustainability, opinion supporting the case about sustainability content in the course or a link that connect the course with sustainability)</t>
  </si>
  <si>
    <t>Uses an interdisciplinary approach to investigate ocean dynamics, the role of the ocean in the global carbon cycle, ocean ecology and coral reef conservation. Includes an immersive learning component during which students document marine biodiversity and monitor coral reef health and ocean pollution in Roatan, Honduras. The students play an active role in ocean conservation by producing an identification guide to the local marine biodiversity, by contributing to a reef fish diversity database, and by measuring the scope of plastic pollution on the shores of Roatan.</t>
  </si>
  <si>
    <t>Students in this class will engage in a number of different outdoor activities in a wilderness setting. The types of activities vary depending on the venue, season and facilities available. Examples of activities practiced in this course include archery, bushcraft, nature observation and hiking. Students are expected to uphold the highest standard of the Leave No Trace principles that will be taught in class to become stewards of sustainability and eco-responsibility while recreating in wilderness areas.</t>
  </si>
  <si>
    <t>This course provides students with an opportunity to work together to improve skills in cross-country skiing, while implementing the principles of Leave No Trace (Wilderness Ethic). Positive group dynamics are stressed and friendships are fostered. This course can contribute to the Environmental Studies, Indigenous Studies, and the Peace and Social Justice Studies Certificates.</t>
  </si>
  <si>
    <t>The promotion of oral health and the prevention of oral diseases are important aspects of dental hygiene practice. Nutrition is an integral component of oral health. This course provides the future dental hygienist with the knowledge and skills needed in order to apply sound nutrition principles in assessing, planning, implementing, and evaluating total care of clients and to contribute to the nutritional well-being of the clients, hence, promoting oral health and preventing oral diseases. By the end of this course the student will acquire the knowledge towards attaining the ability to establish connections between nutrition and oral health.</t>
  </si>
  <si>
    <t>Nutrition Today addresses the emerging food and nutrition issues. Consumers today are preoccupied
with how best to make sense of over thirty thousand foods in the groceries and thousands of
supplements and “natural” products online and in stores using food system approach and in relation
to their health and environment. This course provides an opportunity for students to discuss food
related issues using food system approach and emerging concepts in nutrition, food and health.</t>
  </si>
  <si>
    <t>The consumer approach to nutrition and health has been evolving in multiple ways. Diversity in
approach is partly shaped by web-based systems, on-line information streams and mobile devices.
Digital media influence the way consumers receive, use and share information. The proper use of
media provides many opportunities, specifically in nutrition and health literacy. This course is
designed to help students navigate digital media to devise sound nutritional and health strategies.</t>
  </si>
  <si>
    <t>The 20G Nursing course touches on several of the United Nations' 17 Sustainable Development Goals (SDGs), which aim to promote sustainable development globally. Here are some ways our 20Gnursing courses can address the SDGs:
•	Reduced inequalities (SDG 10): 20G Nursing courses can help reduce health inequalities by training nursing students to provide culturally sensitive care to diverse patient populations.
•	Sustainable cities and communities (SDG 11): Nursing students in 20G can promote sustainable communities by advocating for policies that support healthy living, such as promoting active transportation and access to healthy foods.
•	Responsible consumption and production (SDG 12): 20G Nursing courses can promote responsible consumption and production by teaching nursing students about the safe disposal of medical waste and the importance of reducing unnecessary medical procedures.
•	Peace, justice, and strong institutions (SDG 16): 20G Nursing courses can promote peace and justice by training nursing students to provide compassionate care to all patients, regardless of their background.</t>
  </si>
  <si>
    <t>Discussion about ecogrief in class (goal 3, 11). Promoting electronic submission of assignments (Goal 15-Term Paper, NPP, etc.). Discussion in various classes regarding medical racism and gender discrimination in the healthcare system (goal 16, 5). Depression, anxiety, PTSD, loss of home, country, and support of their culture (goal 10). Depression and anxiety and overall mental health. Less productivity and increase consumption of alcohol, process meals, etc (increased plastic packaging).</t>
  </si>
  <si>
    <t>Teaching students to integrate their knowledge of human anatomy, physiology and pathophysiology into their clinical decision making to provide the highest level of care to sick and injured patients of all ages.</t>
  </si>
  <si>
    <t>This course explores the components of multiple casualty incidents, whether from acts of terror or large-scale disasters and focuses on providing the greatest care to the greatest number of victims through triage and the incident command system (ICS)</t>
  </si>
  <si>
    <t>This course was about energy, the methods used to extract and convert it, and the adverse environmental affects these practices have on our planet. The material wealth of modern western society, and of several prominent newly industrialized societies, is largely a result of our heavy use of fossil fuels since the beginning of the industrial revolution. They began by studying how we find, process, and distribute these limited fuels. The repercussions of our heavy dependence on fossil fuels were studied through the environmental impact of pollutants in our air and water. They analyzed climate change and its consequences both on ecosystems and on human societies. The green economy was examined through alternative energy sources. From wind farms to solar arrays, the benefits and limitations of proven and emerging technologies were discussed and debated.</t>
  </si>
  <si>
    <t>The course will introduce the safe work practices, procedures (lock-out / tag-out, confined entry) and personal protective equipment used in the biopharmaceutical industry. Students will learn how to identify hazards and reduce their impact. The importance of SDS and local health and safety authorities’ regulations will be emphasized. Containment strategies for hazardous materials will be detailed. Accurately estimate the degree of severity of hazards and provide realistic proposal of preventive measures are introduced.</t>
  </si>
  <si>
    <t xml:space="preserve">The course introduces students on how to analyze a set of unit operations for liquid and oral solid dosage manufacturing and explore the relationship between productivity, regulations, and facility design. The importance of materials handling and accountability in a regulated environment will be emphasized. Gathering and analyzing performance data will be practiced in lab situations. Student teams will develop recommendations for production optimization using examples from high-volume products.  </t>
  </si>
  <si>
    <t xml:space="preserve">The course extends the discussion of GMP into sterile products, medical devices, natural health products, dietary supplements, and food safety. How the same GMP principle is applied differently in each of these areas to achieve the same result is introduced. Regulations applicable to the manufacture of sterile products for an international market are presented. The effect of these requirements on the operations and processes used in the manufacturing of sterile biopharmaceutical products such as vaccines will be explored. </t>
  </si>
  <si>
    <t>Management and Maintenance tasks call upon project and operations management knowledge, as well as for technical competency. Understanding the contractual requirements, planning, scheduling, communication, and other concepts within the project management framework, as well as the ability to maintain common industrial equipment, are instrumental. It is important that standardized procedures be understood and properly applied for the efficient operation of any commercial/industrial application. An understanding of business and personal economics and financial evaluations is a valuable asset in moving from school to the work environment.</t>
  </si>
  <si>
    <t>The student will examine heating and cooling principles associated with buildings. Various sustainable as well as non sustainable (fossil fuel) types of primary energy are examined for conversion directly to heat (for heating) as well as for conversion to work for cooling / refrigeration in heat pumps.  Distribution systems, thermal loading, system efficiencies will be covered along with control integration and measurement methods. Environmental impact of various fuels and working fluids is also examined from a carbon emissions viewpoint as well as ozone depleting potential of refrigerants.  Energy conservation and improved energy efficiency are also examined.</t>
  </si>
  <si>
    <t xml:space="preserve">Our modern standard of living is a direct extension of efficient utilization of materials. It is essential that technologists and engineers have the knowledge to create machines and systems which utilise inexpensive and available materials. Increasing levels of performance, safety, toxicity, and environmental sustainability are key objectives when choosing the best materials for an application. Physical realisation of any machine, structure or substance requires throughout knowledge in materials science. The objective of the course is to provide the students with a basic understanding into the types and properties of common materials used in engineering applications. Methods for measuring various properties are studied. Approaches for recycling of the materials are also covered. </t>
  </si>
  <si>
    <t xml:space="preserve">The manufacturing course covers wider range of manufacturing processes with focus on metal processing (Steel, Aluminum, bronze, etc.). The sustainability of the particular process and the products which it produces are discussed during the lectures. During the semester each student is asked to research and present to the class information on several specific manufacturing processes and the products being manufactured. One of the goals of this research is to analyze recyclability of the material and whether the manufacturing process is considered to be sustainable. 
One of the components of this course is to learn about how to use different tools for manufacturing process, which in itself is a sustainable action as it encourages students that they can make things themselves without having to purchase. Giving the students tools to design and build empowers them to make sustainable choices. </t>
  </si>
  <si>
    <t>Use of technology allowing production of devices operating at high speed, with smaller components’ size and with low energy consumption, warrants hold of the customer’s interest in new products. Therefore, applied research and development of new technologies is done on daily basis. The other major factor that plays a critical role toward the conception of new technologies is the environmental impact of human activity with objective to preserve the planet. The course intends to offer the students information about recent advances in energy (nuclear power, hybrid/electric vehicles and renewable energy sources), 3D printing, advanced &amp; nanomaterials, artificial intelligence and mobile applications to remotely control pieces of equipment. Up to 6 discussion panels are conducted on these topics where students have to suggest use of new technology to solve an existing problem and reflect on the impact the technology can have on the environment, human health and any potential ethical and/or legal issues.</t>
  </si>
  <si>
    <t>Students shall integrate previous course content with new skills in order to perform an energy  audit of a commercial or industrial building. Students will be required to learn organization, planning and business presentation skills which are required for energy auditing and accounting. They will combine this with the technical know-how to evaluate and provide specific solutions for improvement of energy use. Common heating and electrical loads shall be studied. Electrical systems and rates shall be analyzed providing a full picture of energy consumed.  Students learn spreadsheet techniques and basic analytical techniques common to energy audits. Energy conservation and energy efficiency improvement methods are compared and recommended in a formal report. Capital investment required for system and infrastructure improvement shall be balanced with ROI (return of investment) projection methods.</t>
  </si>
  <si>
    <t>This course supports students in building interdisciplinary research projects on topics of their choosing related to the broad theme of inequality. Students build individualized projects, which, if they choose, can focus explicitly on one or more of the UN's sustainability goals. Research directions include topics such as: assessing the environmental impact of new technologies; improving the well-being of minoritized groups; reducing income inequality; improving social mobility; and, supporting education and literacy for young women.</t>
  </si>
  <si>
    <t>In this course (as part of the Police Technology program), students will learn to work in partnership with different community resources. They will gather information on the different resources, establish partnerships and analyze situations possibly requiring recourse to community resources. In addition, students will learn to identify a criminality problem, analyze data and explore after having developed an intervention strategy. With partnerships this ensures inclusiveness, participation and representation to faciltate decision-making on all levels.</t>
  </si>
  <si>
    <t>This field course provides students with onsite experience and an in-depth look at Costa Rica’s regional economic and environmental renewal through ecotourism. Through site visits and fieldwork, students study how ecotourism has assisted in the country’s sustainable development.</t>
  </si>
  <si>
    <t xml:space="preserve">This course is an introductory survey of Latin American history taken as a historical overview. This course studies the history of Latin America from 300 C.E. to the 21st century. We start with the pre-conquest Maya, Inka and Mexica (Aztec). Then, with the European conquest in 1492, we examine the colonial origins of Spanish, Portuguese, and French-speaking nations. European, African, and indigenous cultures blended in new ways. With Independence in 1810, common issues emerged: nationalism, poverty, revolution, dictatorship, indigenous rights, popular music, literature, and nationalistic art. Country highlights include Mexico, Brazil, Argentina, Peru, Chile, Colombia, Guatemala, Cuba and Haiti. This course engages with several of the United Nations’ 17 Sustainable Development Goals (SDGs) through its historical examination of issues related to quality education, gender equality, decent work and economic growth, reduced inequalities, peace, justice and strong institutions, and other SDGs more generally. </t>
  </si>
  <si>
    <t>Historically, education, colonization, and wars have been closely related. Not only has education (i.e. civilizing mission) been used to justify wars, but education – residential schools for example – has been an important conduit for eliminating peoples histories, cultures, values, and for erasing minority identities and assimilating them into the mainstream dominant culture. Indigenous peoples, for instance, have been historically overlooked or undermined in educational curricula.
What is the ultimate purpose of public education in a democratic regime such as ours? Are we, as a society, trying to create good employees, good citizens, or good people? What values (if any) do we implicitly seek to inculcate? Democratic values? Patriotic values? Secular values? Corporate values? Are we trying to transmit specialized knowledge? Or are we merely trying to teach citizens how to think critically? Does “thinking critically” merely mean adopting your teacher’s worldview and politics? What’s worth knowing? And who decides?
This course is an introduction to some of these timeless questions. But it is also a survey of the historically specific answers provided by educational theorists such as Plato,
Aristotle, Rousseau, Allan Bloom, and Martha Nussbaum. This course will use written, electronic, audio, and especially film material to examine the issues surrounding education and society. We will begin with an examination of education and how it is employed as a tool of control and a vehicle to transfer knowledge in modern societies. In order to examine the links between education and power in relation to gender, class, sexuality, race and ethnicity, we will look at the history of public education. And we will discuss Indigenous and minority forms of knowledge, how they have been marginalized historically, and efforts by Indigenous peoples to draw on this knowledge in the process of decolonization.</t>
  </si>
  <si>
    <t>What’s for dinner?  This course critically examines what we learn about ourselves and our society from our food supply, and how that knowledge is organized and used.  It also explores how we behave socially, and often politically, when we make food choices and educate our children about the origins, traditions and values surrounding food.  Special attention is paid to the history and evolution of the human diet and food production, as well as the importance of maintaining traditional forms of knowledge and gaining a new understanding about food production in the face of such challenges as climate change, fossil fuel depletion, population growth, and food security</t>
  </si>
  <si>
    <t>What’s for dinner?  This course critically examines what we learn about ourselves and our society from our food supply, and how that knowledge is organized and used.  It also explores how we behave socially, and often politically, when we make food choices and educate our children about the origins, traditions and values surrounding food.  Special attention is paid to the history and evolution of the human diet and food production, as well as the importance of maintaining traditional forms of knowledge and gaining a new understanding about food production in the face of such challenges as climate change, fossil fuel depletion, population growth, and food security</t>
  </si>
  <si>
    <t>This course will specifically cover the origins and operations of the food system, the history of the human diet and the food economy, and the industrialization and commodification of food. We examine the strengths, weaknesses and contradictions of our global food trade, the impacts of declining energy and water supplies, global warming, soil contamination, land scarcity and population growth.  Students will learn to critically examine current and traditional forms of food production and assess possible solutions to the various economic, ecological and social challenges. sustainable global food system, cleaning oceans, avoiding environmental pesticide impact, creating new food systems that will sustain all species for centuries</t>
  </si>
  <si>
    <t>Topics covered in this course include: sustainable global food system, cleaning oceans, avoiding environmental pesticide impact, creating new food systems that will sustain all species for centuries</t>
  </si>
  <si>
    <t xml:space="preserve">Historically, knowledge and colonization have been closely related. Not only has knowledge been used to justify colonization, but colonization has been an important conduit for the production of various forms of knowledge. In the process, the knowledge, culture, and values of those who have been colonized – that of Indigenous peoples for example – have been historically overlooked or undermined in the Western world. What is universal knowledge? Why is some knowledge privileged over others? How can this phenomenon be challenged? These are some of the central questions that this course will explore.
This course will use written, electronic, audio, and especially film material to examine the links between colonization, knowledge, and decolonization. We will begin with definitions of knowledge and colonization and how the two have been historically tied to one another. Knowledge will be treated relatively, that is to say as a product of the environment that has produced it. We will also expand the definition of colonization in order to examine the links between knowledge and power in relation to gender, class, sexuality, and race and ethnicity. Colonization and decolonization will be treated as an unfolding process in this course. With this in mind, we will discuss Indigenous forms of knowledge, how they have been marginalized historically, and efforts by Indigenous peoples to draw on this knowledge in the process of decolonization. 
</t>
  </si>
  <si>
    <t>Does your dog have a self? Are rocks sentient? Do trees have bff’s? How do we know we are not living in The Matrix? Are humans as rational and endowed with free will as we like to think we are? By exploring these questions, we will address several themes and concepts related to the interest in defining and knowing the self. Through our explorations, we will gain an understanding of how organized forms of knowledge such as psychology, philosophy and neuroscience have informed and in turn have been informed by assumptions about the self and the world.</t>
  </si>
  <si>
    <t>Sex. What is it? What does it mean? To men and women? What does it mean to people who
don’t fall into those binary categories? How is sex different from sexuality? From identity?
What do we mean when we say sex and how are these meaning created, individually and
collectively? What do we “know” about sexuality and how is this knowledge constructed? By
whom? For what aim?</t>
  </si>
  <si>
    <t>The relationship between reality and its representation has been central to cinema since its emergence in the late nineteenth century. This relationship is even more significant for documentary cinema, which aims to record aspects of reality using the fictional tools of filmmaking. As a result, documentary cinema exists in the strange space between reality and fiction and allows us to think closely about how we make sense of the world we live in. In this course, we will use documentary cinema to explore questions of truth, perception, and representation. In the first unit—“Truth or Dare”—we will discuss issues and concepts of truth, knowledge of reality, and subjectivity using specific documentary films as examples. In the second unit— “Modes of Truth”—we will focus on different modes of documentary filmmaking and their political ideology (i.e. how they represent identity, race, gender, politics etc.). We will analyze different aspects of truth through their articulation in documentary film modes.</t>
  </si>
  <si>
    <t>Indigenous peoples have always had their own philosophies, knowledge systems, and educational goals. Rigorous and deep-rooted, Indigenous intellectual traditions and the dissemination of knowledge were both formalized and localized. The course presents a critical understanding of Indigenous knowledge systems as unique, valid, and rich. The cultural traditions, knowledge systems and social interactions between Indigenous and non-Indigenous societies are approached from an interdisciplinary perspective: drawing upon history, settler colonial studies, art, media, and Indigenous knowledge keepers to cover the following main areas: Two-Eyed Seeing, Indigenous versus non-Indigenous Knowledge Systems, Art and Literature as Resistance, Cultural and Linguistic Revitalization, Indigenous Masculinities, Indigenous Feminist Activism</t>
  </si>
  <si>
    <t>This course is designed to introduce students to the different sources of ethical guidelines for
behaviour which can be used to make moral decisions. These sources - whether they be religion,
philosophy, or the social sciences - will be examined in order to discover if there is such a thing as a
universal set of values by which human beings should live, or if values are dependent on one's culture
(and thus not universal), or are solely the product of personal choice.
Role in General Education: “Ethical Issues” courses are B block courses. They build upon the A
Block courses “World Views” and “Knowledge” and address ethical issues relevant to the field of
study.
This course also counts for credit in the Peace Studies and Social Justice Certificate.</t>
  </si>
  <si>
    <t xml:space="preserve"> This course will explore ethical issues as they relate to travel and tourism.  We will also examine ideas about travel and tourism in general and use a variety of different types of travel such as eco-tourism, all-inclusive resorts, medical tourism, sex tourism and adventure tourism as case studies in order to contemplate and understand the ethical repercussions of the ways in which we choose to travel. </t>
  </si>
  <si>
    <t>Links are made in this course between sustainability, animal rights and the ethics of climate change/cimate justice.  As well, students are given the opportunity to present an aspect of climate change based on a climate change module presented inclass</t>
  </si>
  <si>
    <t>Course summary, from the instructor’s perspective
“I don’t see colour”. “We’re all one race, the human race.” “Why do people get offended easily?” “All lives matter”, “that’s racist against white people!”. Discussions about race and privilege are pervasive on the Internet, and many people participate in these conversations without any understanding of systemic oppression and privilege. With a limited, individualistic point of view, (sometimes) well-meaning people perpetuate systems of inequality with the above statements. This course will present an overview of systemic oppression and privilege, with an emphasis on racial identity, unlearning and meaningful social change.</t>
  </si>
  <si>
    <t>What is ‘racism’? What makes an action ‘racist’? This course examines these questions by looking at how racism has manifested in our society. In particular, we will discuss various historical cases of racial oppression in Canada. We will subsequently use that understanding to consider some contemporary questions and controversies regarding racism.</t>
  </si>
  <si>
    <t>This course will help students to become media literate through the development of an
informed and critical understanding of the nature of the mass media, the techniques used by
them, and the impact of these techniques. Students will gain an ethical perspective on how
mass media shape contemporary attitudes and values, how they produce meaning, and how
they construct reality.</t>
  </si>
  <si>
    <t>This course examines the ethical issues that arise in the relationship between humans, technology and the environment. This includes thinking critically about the impacts of modern industrial technologies on our environment and their role in contributing to climate change and the climate crisis. The course introduces critical theories and concepts that aid in examining the deeper political and economic roots of the crisis. Students are then encouraged to explore alternative ways to imagine and design a living environment that uses technology sustainably and to rethink the relationship between human built environments and the natural environment.</t>
  </si>
  <si>
    <t>Environmental Ethics related to food production, acquisition, distribution and justice for all species - I now teach Enviro Ethics without the specific food focus - so we look at issues related to environmental ethics, speciesism, egalitarianism, animal rights, climate change, impacts of war, biodiversity loss, resource depletion, pollution, etc. always with a positive twist of - here are the problems, what are some of the solutions?</t>
  </si>
  <si>
    <t>Looks at the deeper issues behind the climate and ecological crisis; focuses on our personal connections to nature and on the systemic factors preventing us from achieving a just and sustainable future</t>
  </si>
  <si>
    <t>By blending theory and practice, this course, originally developed by JAC students, will introduce ethical frameworks that will enable you to meaningfully engage with the greatest planetary emergency ever facing the human species: climate change. We will examine avenues for activism and action, ideas for changing current social, economic and political structures that have caused and perpetuate the destruction of life on our planet, and explore the kinds of perceptual shifts and values that will guide us into creating a more just and regenerative world.
This course is based on the following premises:
1)	You and all other humans and living beings on this planet are and will be affected by the climate crisis.
2)	The climate crisis is the defining issue of our time and the crisis conditions are anthropogenically caused.
3)	The climate crisis is political, social and economic. It is not just “environmental.”
4)	Individual actions are not sufficient. Climate justice must be created collectively.
5)	We can have a better future but if we don’t act urgently it will be ugly. Currently we are not acting urgently.
6)	Our system of education makes us complicit in climate change while at the same time, by using and transforming the educational system we can have a positive impact. 
7)	Educators taking climate change action are invaluable in creating the change we need. 
8)	Learning experiences that transform classrooms into communities of action are powerful.
9)	We will learn and work together by respecting differences and listening actively and openly.
10)	Having courage, being vulnerable, making mistakes and engagement are part of creating a classroom community for change. 
11)	Emotional work—addressing our grief, mourning and anxiety, is necessary for these times and best done together.</t>
  </si>
  <si>
    <t>The Liberal Arts program emphasizes the achievements of Western society. The world view of the West as exemplified in works from the artistic and literary canons are central to your learning experience. This course will interrogate the institution of the canon, as well as the ethical implications of the world view of the West, especially in relation to the way that internal and external others have been depicted. Special emphasis will be placed on both the role of visual representation in the definition of the other and, conversely, contemporary visual art practice as a site of resistance and reinvention. We will also be examining the tensions between populist goals of the mid-20th century originators of the project of reading the Great Books and the perception of a Liberal Arts education as being inherently elitist.</t>
  </si>
  <si>
    <t>This course offers applied interdisciplinary training in environmental science, and allows students to participate in field research projects in ecologically sensitive habitats. Students will be trained in environmental research during the semester by a team of instructors from different departments. At the end of the semester, a field project taking place during a weekend will allow the students to apply their knowledge and skills to complete their own research project on a meaningful environmental issue. </t>
  </si>
  <si>
    <t>This course integrates the natural science consensus and human social science perspectives on anthropogenic global warming and climate change. It begins with a basic introduction to the scientific basis for global warming and climate change and then focuses on the social, political and economic issues surrounding climate change providing a variety of perspectives on its impacts.</t>
  </si>
  <si>
    <t xml:space="preserve">A four-field approach to the study of humans and their environments. Themes include how environmental data informs palaeoanthropologists and archaeologists about the human past; how humans define and characterize perspectives of "nature"; history and applicability of the proposed chronological term 'Anthropocene'; contemporary perspectives on the social and environmental impacts of human action; the rise and growth of envionmentalisms, including sustainability. </t>
  </si>
  <si>
    <t xml:space="preserve">This course examines human diversity from a holistic, anthropological perspective and deconstructs ideas and assumptions about race, ethnicity, and national identity in order to understand what they really signify and the impacts they have had historically and still have today. Instructors may integrate UN Sustainable Development Goals including: 4 (Quality Education); 5 (Gender Equality); 6 (Clean Water and Sanitation); 10 (Reduced Inequalities); 16 (Peace, Justice, and Strong Institutions). </t>
  </si>
  <si>
    <t>A four-field approach to the study of human conflicts, this course attempts to achieve a holistic and comprehensive understanding of the phenomena of aggression and violence in humans. This understanding is mediated through topics such as environmental pressure; a multiaxial approach to violence and aggression, among others gender, ethnicity and age; evolutionary origins of aggression and violence, and modern correlates of violence in human societies and their landscape.</t>
  </si>
  <si>
    <t>Introduction to Environmental Economics is designed for students who seek to explore the interactions between human economic activities and the environment. Its purpose is to provide students with the necessary tools to appreciate the complex relationship which exists between the economy and the environment. More precisely, basic economic principles are used to assess the adverse impact of incentive driven economic activities by households, firms and governments on the environment.  The effectiveness of public policies intended to address such environmental problems in order to ensure a sustainable economy is also examined.</t>
  </si>
  <si>
    <t>Sustainability, central banking, and money and banking are all interconnected when it comes to the global economy. Sustainable development goals emphasize the need for a balance between economic growth, social progress, and environmental protection. Central banks play a vital role in achieving economic sustainability by implementing monetary policies that aim to stabilize the economy and maintain price stability. Moreover, central banks can also promote sustainable development by integrating environmental considerations into their monetary policies, such as setting green-credit standards or investing in renewable energy projects. However, there are also challenges in promoting sustainability through central banking and money and banking. For example, traditional financial metrics and models may not fully account for environmental and social risks, leading to the underpricing of these risks in financial markets. This underscores the importance of developing new instruments and methodologies that can account for environmental and social externalities.</t>
  </si>
  <si>
    <t>This course introduces students to current issues in international politics and economy. Course material covers a wide variety of topics from the history of international relations and economics to contemporary issues such as military conflicts, peacekeeping, nuclear disarmament, foreign aid, and the effects of climate change on international affairs. Realism, liberal idealism and critical theories are three broad theoretical approaches that will be used to better understand international politics. This course will introduce the students to the origins of international politics and political economy. A substantial part of the course will deal with war and peace, and the interplay between states, international organizations and other actors. We will take a closer look at some of the most pressing global concerns: security issues; trade and investment; human, social and economic development; demographic trends; the deterioration of the environment and climate change; international law and governance.</t>
  </si>
  <si>
    <t> This course is designed to help students make sense of careers, jobs and work in a contemporary society by examining the impact of globalization and technology in the work place. Students will develop a better understanding of the relationship between technology and work force skills, training systems and skill formation. The redefining of being employed and retirement will be examined, household labour and women’s employment.  The historical aspects of work will be examined in terms of past trends, present careers and an examination of possible future careers and jobs. Key questions that will be addressed: What is work? Whose work counts? Who controls work? What does work mean for society? How do we compete globally? How do I choose a career or job?  In order to answer these questions, the students will be exposed to various readings, lectures and in class simulations to allow them to experience the complexity of a career and a job. Assignments will have the students examine one past form of work, one present form of work and think to the future forms of work.  </t>
  </si>
  <si>
    <t>Addictions, crime, domestic violence, bullying, discrimination, harassment, domestic terrorism, environment and worker exploitation have become some of the main social problems of modern times. This course is designed to introduce the students to the sociological approaches to these problems by using specific analytical approaches to understand the complexity of social problems. Specifically the students will develop a better understanding these problems by applying by applying sociological theories and concepts with a local and global context;</t>
  </si>
  <si>
    <t>The goal of this sociology course is for students to acquire the professional skills that enable them to effectively support their youth or adult delinquent clientele. These skills include: developing understanding of social and ethno cultural diversity; learning to recognize and identify behaviour and attitudes that indicate intolerance towards certain social and ethnic groups; and developing a tolerance and acceptance towards these and other groups and their differences. Correctional Technology students learn how to formulate and ask questions of clients about their lifestyles, including their living conditions and education, beliefs and values. Students also learn to understand their reactions to their clients, to demonstrate respect towards them, to communicate with them, and to adapt to the client’s needs in order to help resolve problems. Clients may include: victims of physical and sexual aggression; drug users and abusers; gay and lesbians; street kids; homeless; gang members; and/or members of marginalized ethnic, religious and racial communities. This course develops sensitivity in students to issues which may arise in a variety of professional situations.</t>
  </si>
  <si>
    <t>This course explores the diversity of families in society and the interactions between culture and community. As such, it is an integral part of the nursing program. The course provides future nurses with the knowledge and abilities to understand, evaluate, and assess needs of the diverse clientele they will encounter in their profession. Successful completion of this course will enable the student to meet the standards and objectives of ministerial guidelines. These include knowledge and skills related to the following: · understand the history and background of diverse families;· a recognition of different cultural and ethnic interpretations of health and illness; knowledge of the possible links between a person’s health status and family context skills;  ability to detect risks or signs of violence, negligence or mistreatment</t>
  </si>
  <si>
    <t>This course explores strategic management issues while simultaneously examining the rapidly developing area of e-business (e-commerce). Internet technology and globalization are only two social environmental forces that are greatly influencing strategic management decision-making. By examining these and other forces, students will better appreciate the strategic thinking that goes on within a variety of organizations. The final project for this course requires teams to pick sustainable or environmentally friendly products for the application of digital marketing strategies.</t>
  </si>
  <si>
    <t>This course will focus on the social impact of Business Marketing practices from the viewpoint of various stakeholders including: businesses, consumers, governments, and employees. Students will learn about the integration of business and customer objectives as they are played out in the marketplace, subject to influence in the greater social environment. One lecture is dedicated to a case study related to climate remediation and sustainable development.</t>
  </si>
  <si>
    <t>This course will examine the Internet and direct marketing tools available to businesses. Students will learn the fundamentals of internet marketing, how to plan internet marketing campaigns, search engine marketing, social media &amp; mobile marketing. The final project for this course requires teams to pick sustainable or environmentally friendly products for the application of digital marketing strategies.</t>
  </si>
  <si>
    <t>This course, which is a part of the Environmental Studies Certificate Program under normal situations incorporates many activities containing sustainability content, like the Earth Day campus events. Unlike the W2020 semester, when COVID broke out, we had just completed the shooting phase of a Camera Raw photography project to take images of McGill’s Raymond Greenhouse in collaboration with the Coordinator: Professor David Wees, MacDonald Campus Department of Plant Science.</t>
  </si>
  <si>
    <t>Uses an interdisciplinary lens to explore and elucidate issues, themes, and problems associated with globalization. The course introduces students to diverse cultures and societies around the world and highlights global patterns and connections. Artists of the 20th and 21st centuries are studied for their engagement with environmental issues.</t>
  </si>
  <si>
    <t xml:space="preserve">This course introduces students to techniques and tools of animation production. Class discussions and production exercises address the climate crisis and sustainability-related content. Students become acquainted with the relationship between the creation of images and the production of meaning in society. </t>
  </si>
  <si>
    <t>This complementary course allows students to explore techniques of video  production, developing media awareness and critical thinking. Class discussions and production exercises address the climate crisis and sustainability-related content.</t>
  </si>
  <si>
    <t>In this introductory film studies course, we place film under a microscope to watch it closely. Through systematic observation, we test out and discover the properties specific to this creative medium. We study the art of film, aesthetically. We watch films closely, very closely. In this course, students develop the skills of analysis and critical thinking which make a deeper understanding and appreciation of film – and the world in which film exists - possible.
Course Content
1. Film Language : mise-en-scene, cinematography, editing, sound, script.
2. Auteur theory.
3. The difference between form, content, and style.
4. Technological developments in cinema and their effects on aesthetics.
5. The politics and influence of film as an entertainment and popular medium
6. Identity politics and film
This course qualifies as part of the Women’s Studies and Gender Studies certificate and as part of the Peace
Studies certificate.</t>
  </si>
  <si>
    <t>The cinematic genre of horror, although berated and frequently overlooked, serves an important social function. Like most other genres of film, horror potentially is a barometer signaling social anxiety. Horror inherently deals with taboo or disturbing subject matter, and as a consequence might be the most socially revealing. The primary concern is not so much the history of horror films, but rather what horror is. How is horror represented? What cultural function does horror serve? Why do we 'like' horror? This course is structured as an in-depth look at key aspects in horror films, including aesthetics. We will focus on how certain images (photographs, paintings and illustrations) and other exampels of visual art have inspired horror visions.  This course is part of the WSGR (Women’s Studies and Gender Relations) Certificate.</t>
  </si>
  <si>
    <t>This advanced radio production course will build on the skills and ideas learned in the Radio 1 and in other Level 1 audio production projects. Students will develop skills in research, interviewing and writing as well as technical skills in sound recording, editing, mixing, and voicing radio productions. Sound creation and presentation skills in this course will benefit students taking courses in film, video, music, theatre as well as journalism/ communications courses. This course can be taken as part of the Indigenous Studies, Women Studies or Environmental Studies Certificates.</t>
  </si>
  <si>
    <t>This advanced video course will build on the various production techniques learned in the intro to video production course. The main focus will be on the steps necessary to produce programming that is both technically proficient and of interest to the intended audience. Various video genres will be analyzed to determine the different forms of visual language used to convey the intended “message”, with the aim that these techniques may be applied to student productions. Students will also be introduced to advanced pre and post-production techniques. Students will expand their skills in video production to produce a range of styles of documentary media both individually and in groups. They will practice skills in visual storytelling, journalism scriptwriting as well as TV production scriptwriting. Students will have the chance to write, present their ideas and take on various technical roles in the creation of media projects. Students will develop analysis skills in understanding different forms of media, ethics in practices of media journalism as well as creative techniques in video and audio media. Sustainability and the climate crisis were included in some course material shared in class. Some students chose to address these issues as subject matter in their class projects. This course is eligible for the Aboriginal Studies Certificate.</t>
  </si>
  <si>
    <t xml:space="preserve">      Ce cours de français s'inscrit dans votre formation fondamentale au collégial au même titre que vos cours d'anglais, d'éducation physique et d'humanités. Le rôle des cours de français dans les différents programmes d'études est de permettre aux étudiants une meilleure connaissance de la langue et une meilleure compréhension de la civilisation et de la culture francophone; de viser le bilinguisme; de prendre conscience de la différence culturelle; de se concentrer sur le français en rapport avec son programme d'études; et d'aider à l'intégration à la société, afin de mieux vivre au Québec.</t>
  </si>
  <si>
    <t xml:space="preserve">
      Ce cours de français s'inscrit dans votre formation fondamentale au collégial au même titre que vos cours d'anglais, d'éducation physique et d'humanités. Le rôle des cours de français dans les différents programmes d'études est de permettre aux étudiants une meilleure connaissance de la langue et une meilleure compréhension de la civilisation et de la culture francophone; de viser le bilinguisme; de prendre conscience de la différence culturelle; de se concentrer sur le français en rapport avec son programme d'études; et d'aider à l'intégration à la société, afin de mieux vivre au Québec.   Le département de français de John-Abbott rappelle que la mission de la formation générale collégiale est de former des citoyens et des citoyennes critiques.  Il est donc possible que le contenu des cours déstabilise parfois les étudiants et les étudiantes.</t>
  </si>
  <si>
    <r>
      <rPr>
        <sz val="11"/>
        <color rgb="FF000000"/>
        <rFont val="Calibri"/>
        <family val="2"/>
      </rPr>
      <t xml:space="preserve">Le cours </t>
    </r>
    <r>
      <rPr>
        <i/>
        <sz val="11"/>
        <color rgb="FF000000"/>
        <rFont val="Calibri"/>
        <family val="2"/>
      </rPr>
      <t>Femmes, art et société</t>
    </r>
    <r>
      <rPr>
        <sz val="11"/>
        <color rgb="FF000000"/>
        <rFont val="Calibri"/>
        <family val="2"/>
      </rPr>
      <t xml:space="preserve"> permet aux étudiants d'être en contact avec des oeuvres (romans et films) qui abordent différents enjeux de société par le point de vues de femmes d'origine culturelle, religieuse et sociale diverses. Ces personnages féminins sont de tous âges (de la fillette à l'ainée), de toute orientation sexuelle ou d'identité de genre, de milieux ruraux ou urbains à travers le monde et de toutes époques (du 18e siècle jusqu'à nos jours). Ces différents portraits de femmes sont dessinés en contraste, en conflit ou en harmonie avec des personnages masculins (fils, père, conjoint, ami, amoureux, patron, etc.). Leur vécu de mère, de fille, de soeur, de conjointe, d'étudiante, de travailleuse, de militante, etc., bien qu'intime, fait écho au politique dans bien des circonstances et touche par son universalité. Les listes d'une quarantaine de films et d'une dizaine de romans présentent un large éventail de contextes, d'intrigues, d'histoires. Ces nombreuses possibilités laissent une grande latitude aux étudiants. Ils choisissent un film et un roman dans la 2e partie de la session et leur apprentissage est donc ainsi centré sur leurs intérêts, leurs curiosités et respecte aussi leurs limites émotives. La première partie de la session est construite autour  d'un film et d'un livre imposés, ce qui permet de créer des balises d'apprentissage, de recherche, d'analyse, de rédaction et d'autocorrection uniformisées que les étudiants réactivent ensuite de manière autonome dans la 2e partie de la session pour la compréhension de leurs deux oeuvres au choix. L'accompagnement de groupe se transforme alors en accompagnement plus individualisé pour finir avec des évaluations finales présentant le même canevas de base et les mêmes grilles de correction mais adaptés aux oeuvres de chacun.</t>
    </r>
  </si>
  <si>
    <t>Frankenstein’s Creature is a product of his maker “playing God” with science, yet it is when he discovers language for the first time that he comments, “This was indeed a Godlike science.” While scientific discovery expands the boundaries of what people are able to do, science fiction (or literature about science) often considers the ethics of these discoveries. In this course, we will study how literature engages with the potential or actual effects of science on humanity and investigate interconnections between scientific and social perspectives.</t>
  </si>
  <si>
    <t>Want to find out about real and weird issues in our North-American society? Join the literary journey to the world of the others amongst us as presented through fiction within the very contemporary and fairly dominant, particularly North-American genre of multicultural literature. Through the study of short stories from both sides of the border, similarities and differences in the very core of the concept of multiculturalism will be revealed. In engaging with these literary texts students are expected to acquire not only a certain familiarity with a major North-American form of literature, but also (god-willing, or inshallah) a better appreciation of it – as well as of those represented in it.</t>
  </si>
  <si>
    <t>This course will introduce students to different perspectives on Canada's North. We will consider how various literary and cultural artefacts (stories, films, songs, maps, paintings) reflect the various ways that the North has been experienced and understood by different settler and Indigenous populations; we will consider how these perspectives have informed debates about the ownership, value, and future of the land; and we will explore how the conflicts arising from such debates have shaped the history and ecology of the region. </t>
  </si>
  <si>
    <t>This is a practical communication course.  The course takes place at the Ste-Anne’s Hospital. Students establish semester-long social relationships with elderly residents, some of whom are cognitively impaired. The course also combines an introduction to aspects of modern psychology, literary responses to modern military and social history, oral case presentations, and written reflection on readings and on student experience at the hospital.</t>
  </si>
  <si>
    <t>This course focuses on positive relationships between humans and nature, as these relationships are presented in expository prose and poetry related to environmental studies. The emphasis is on understanding cutting edge imaginative visions, principles, metaphors, and approaches that students can apply to their personal and professional lives.</t>
  </si>
  <si>
    <t>The course focuses on the application of contemporary theory to texts of the 20th century.  The central theoretical frameworks that we will apply to selected writers are: Marxist, feminist, and postcolonial and eco-criticism perspectives. The literary texts are centered on the theme of conflict between an individual and society in its various forms.</t>
  </si>
  <si>
    <t>In this course we will read texts from different protest movements, spanning such diverse historical moments as the American Revolution, abolition of slavery, civil rights, Women’s rights, gay rights, and antiwar protest. The texts include a wide variety of genres—pamphlets, letters, speeches, legal documents, poems, short stories, excerpts from novels, photographs, posters—and are written in a variety of tones and styles, voicing the opinions of those in power as well as the disenfranchised. Readings will be complemented by selected screenings of related films of different genres. Throughout this course we will answer questions regarding the way discourse affects the lives of people by either creating openings for free expression of opinion and life style, or by curtailing such possibilities. Questions we will seek to answer include who speaks, with which kind of authorization and motivation, to whom, in which form and style, and to which effect!</t>
  </si>
  <si>
    <t>This 4th semester course allows students to practice intervening in realistic crisis situations. The aim of the course is to increase student’s knowledge and confidence in dealing with potentially critical situations.
Crisis results from stress and tension in a person’s life. Students will first study the indicators that can characterize a crisis, a crisis-prone person and the events that can precipitate a crisis. Procedures for an effective crisis intervention will then be considered. Crisis Intervention is a course that calls on the notions that have already been acquired in other YACI courses. Some students may already have valuable experience in dealing with crisis situations. Through role-playing in the lab component of the course, students will learn how to effectively intervene and manage crisis situations.
This course is part of the Women &amp; Gender Studies Certificate.</t>
  </si>
  <si>
    <t>FALL 2020</t>
  </si>
  <si>
    <t>Sustainability Inclusive</t>
  </si>
  <si>
    <t>Total Sustainable courses</t>
  </si>
  <si>
    <t>Total courses overall</t>
  </si>
  <si>
    <t>Percentage of courses sustainability</t>
  </si>
  <si>
    <t>WINTER 2020</t>
  </si>
  <si>
    <t>OVERALL</t>
  </si>
  <si>
    <t>585VR1AB</t>
  </si>
  <si>
    <t>Video Production 1</t>
  </si>
  <si>
    <t>Fisher, J; Wees, M</t>
  </si>
  <si>
    <t>In this course students will be introduced to the art of Radio Production within the general context of journalism and making radio documentaries. Students will be taught how to prepare and perform radio interviews and write and read stories for radio news through planning, creativity, writing, speech, visualization, and production techniques. These productions will be assembled and will form the content for a weekly radio show on CKUT 90.3 FM Radio McGill called John Abbott on the Air (visit www.ckut.ca to hear past shows) heard every Saturday morning between 10:00 and 10:30 in the morning. Developing skills in conducting proper verbal interviews, how to write journalistic reports and/or effective narration, and how to use radio production equipment in the studio environment and in the field will be developed. This course can contribute to the Environmental Studies or Indigenous Studies certificate. For more information, talk to the teacher or contact one of the certificate coordinators.</t>
  </si>
  <si>
    <t>This production course allows students to explore techniques of video production, developing media awareness and critical thinking. Class discussions and production exercises address the climate crisis and sustainability-related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</si>
</sst>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font>
    <font>
      <sz val="16"/>
      <color rgb="FF000000"/>
      <name val="Calibri"/>
      <family val="2"/>
    </font>
    <font>
      <sz val="11"/>
      <color theme="1"/>
      <name val="Calibri"/>
      <family val="2"/>
    </font>
    <font>
      <sz val="8"/>
      <color rgb="FF000000"/>
      <name val="Calibri"/>
      <family val="2"/>
    </font>
    <font>
      <sz val="10"/>
      <color rgb="FF000000"/>
      <name val="Calibri"/>
      <family val="2"/>
    </font>
    <font>
      <sz val="10"/>
      <name val="Calibri"/>
      <family val="2"/>
    </font>
    <font>
      <sz val="11"/>
      <color rgb="FF000000"/>
      <name val="Calibri"/>
      <family val="2"/>
    </font>
    <font>
      <i/>
      <sz val="11"/>
      <name val="Calibri"/>
      <family val="2"/>
    </font>
    <font>
      <sz val="11"/>
      <name val="Calibri"/>
      <family val="2"/>
    </font>
    <font>
      <i/>
      <sz val="11"/>
      <color rgb="FF000000"/>
      <name val="Calibri"/>
      <family val="2"/>
    </font>
    <font>
      <b/>
      <sz val="11"/>
      <color theme="1"/>
      <name val="Calibri"/>
      <family val="2"/>
      <scheme val="minor"/>
    </font>
    <font>
      <sz val="8"/>
      <name val="Calibri"/>
      <family val="2"/>
      <scheme val="minor"/>
    </font>
    <font>
      <sz val="11"/>
      <color rgb="FF000000"/>
      <name val="Calibri"/>
      <family val="2"/>
      <scheme val="minor"/>
    </font>
  </fonts>
  <fills count="7">
    <fill>
      <patternFill patternType="none"/>
    </fill>
    <fill>
      <patternFill patternType="gray125"/>
    </fill>
    <fill>
      <patternFill patternType="solid">
        <fgColor theme="1"/>
        <bgColor indexed="64"/>
      </patternFill>
    </fill>
    <fill>
      <patternFill patternType="solid">
        <fgColor rgb="FFBDD7EE"/>
        <bgColor rgb="FFBDD7EE"/>
      </patternFill>
    </fill>
    <fill>
      <patternFill patternType="solid">
        <fgColor rgb="FF000000"/>
        <bgColor rgb="FF000000"/>
      </patternFill>
    </fill>
    <fill>
      <patternFill patternType="solid">
        <fgColor rgb="FFFFC000"/>
        <bgColor rgb="FF000000"/>
      </patternFill>
    </fill>
    <fill>
      <patternFill patternType="solid">
        <fgColor theme="1"/>
        <bgColor rgb="FF000000"/>
      </patternFill>
    </fill>
  </fills>
  <borders count="2">
    <border>
      <left/>
      <right/>
      <top/>
      <bottom/>
      <diagonal/>
    </border>
    <border>
      <left style="thin">
        <color rgb="FFFFFFFF"/>
      </left>
      <right/>
      <top style="thin">
        <color rgb="FFFFFFFF"/>
      </top>
      <bottom style="thin">
        <color rgb="FFFFFFFF"/>
      </bottom>
      <diagonal/>
    </border>
  </borders>
  <cellStyleXfs count="1">
    <xf numFmtId="0" fontId="0" fillId="0" borderId="0"/>
  </cellStyleXfs>
  <cellXfs count="22">
    <xf numFmtId="0" fontId="0" fillId="0" borderId="0" xfId="0"/>
    <xf numFmtId="0" fontId="0" fillId="2" borderId="0" xfId="0" applyFill="1"/>
    <xf numFmtId="0" fontId="0" fillId="0" borderId="0" xfId="0" applyAlignment="1">
      <alignment wrapText="1"/>
    </xf>
    <xf numFmtId="0" fontId="1" fillId="0" borderId="0" xfId="0" applyFont="1"/>
    <xf numFmtId="0" fontId="2" fillId="0" borderId="0" xfId="0" applyFont="1" applyAlignment="1">
      <alignment horizontal="center" vertical="center"/>
    </xf>
    <xf numFmtId="0" fontId="3" fillId="0" borderId="0" xfId="0" applyFont="1"/>
    <xf numFmtId="0" fontId="2" fillId="0" borderId="0" xfId="0" applyFont="1" applyAlignment="1">
      <alignment horizontal="center" vertical="center" wrapText="1"/>
    </xf>
    <xf numFmtId="0" fontId="4" fillId="4" borderId="0" xfId="0" applyFont="1" applyFill="1"/>
    <xf numFmtId="0" fontId="3" fillId="0" borderId="0" xfId="0" applyFont="1" applyAlignment="1">
      <alignment horizontal="center"/>
    </xf>
    <xf numFmtId="0" fontId="5" fillId="0" borderId="0" xfId="0" applyFont="1" applyAlignment="1">
      <alignment horizontal="center" vertical="center" wrapText="1"/>
    </xf>
    <xf numFmtId="0" fontId="3" fillId="4" borderId="0" xfId="0" applyFont="1" applyFill="1"/>
    <xf numFmtId="0" fontId="6" fillId="5" borderId="0" xfId="0" applyFont="1" applyFill="1" applyAlignment="1">
      <alignment vertical="center" wrapText="1"/>
    </xf>
    <xf numFmtId="0" fontId="3" fillId="0" borderId="0" xfId="0" applyFont="1" applyAlignment="1">
      <alignment wrapText="1"/>
    </xf>
    <xf numFmtId="0" fontId="7" fillId="3" borderId="0" xfId="0" applyFont="1" applyFill="1" applyAlignment="1">
      <alignment wrapText="1"/>
    </xf>
    <xf numFmtId="0" fontId="7" fillId="3" borderId="1" xfId="0" applyFont="1" applyFill="1" applyBorder="1" applyAlignment="1">
      <alignment wrapText="1"/>
    </xf>
    <xf numFmtId="0" fontId="3" fillId="0" borderId="1" xfId="0" applyFont="1" applyBorder="1" applyAlignment="1">
      <alignment wrapText="1"/>
    </xf>
    <xf numFmtId="0" fontId="3" fillId="0" borderId="0" xfId="0" applyFont="1" applyAlignment="1">
      <alignment vertical="center" wrapText="1"/>
    </xf>
    <xf numFmtId="0" fontId="3" fillId="6" borderId="0" xfId="0" applyFont="1" applyFill="1"/>
    <xf numFmtId="0" fontId="1" fillId="0" borderId="0" xfId="0" applyFont="1" applyAlignment="1"/>
    <xf numFmtId="0" fontId="0" fillId="0" borderId="0" xfId="0" applyAlignment="1">
      <alignment horizontal="center"/>
    </xf>
    <xf numFmtId="0" fontId="11" fillId="0" borderId="0" xfId="0" applyFont="1"/>
    <xf numFmtId="0" fontId="13" fillId="0" borderId="0" xfId="0" applyFont="1"/>
  </cellXfs>
  <cellStyles count="1">
    <cellStyle name="Normal" xfId="0" builtinId="0"/>
  </cellStyles>
  <dxfs count="100">
    <dxf>
      <alignment horizontal="general" vertical="bottom" textRotation="0" wrapText="1" indent="0" justifyLastLine="0" shrinkToFit="0" readingOrder="0"/>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val="0"/>
        <i val="0"/>
        <strike val="0"/>
        <condense val="0"/>
        <extend val="0"/>
        <outline val="0"/>
        <shadow val="0"/>
        <u val="none"/>
        <vertAlign val="baseline"/>
        <sz val="11"/>
        <color theme="1"/>
        <name val="Calibri"/>
        <family val="2"/>
        <scheme val="none"/>
      </font>
      <alignment horizontal="general"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rgb="FF000000"/>
          <bgColor rgb="FF000000"/>
        </patternFill>
      </fill>
    </dxf>
    <dxf>
      <font>
        <b val="0"/>
        <i val="0"/>
        <strike val="0"/>
        <condense val="0"/>
        <extend val="0"/>
        <outline val="0"/>
        <shadow val="0"/>
        <u val="none"/>
        <vertAlign val="baseline"/>
        <sz val="11"/>
        <color theme="1"/>
        <name val="Calibri"/>
        <family val="2"/>
        <scheme val="none"/>
      </font>
      <alignment textRotation="0" wrapText="1" indent="0" justifyLastLine="0" shrinkToFit="0" readingOrder="0"/>
    </dxf>
    <dxf>
      <font>
        <b val="0"/>
        <i val="0"/>
        <strike val="0"/>
        <condense val="0"/>
        <extend val="0"/>
        <outline val="0"/>
        <shadow val="0"/>
        <u val="none"/>
        <vertAlign val="baseline"/>
        <sz val="11"/>
        <color theme="1"/>
        <name val="Calibri"/>
        <family val="2"/>
        <scheme val="none"/>
      </font>
      <alignment textRotation="0" wrapText="1" indent="0" justifyLastLine="0" shrinkToFit="0" readingOrder="0"/>
    </dxf>
    <dxf>
      <font>
        <b val="0"/>
        <i val="0"/>
        <strike val="0"/>
        <condense val="0"/>
        <extend val="0"/>
        <outline val="0"/>
        <shadow val="0"/>
        <u val="none"/>
        <vertAlign val="baseline"/>
        <sz val="11"/>
        <color theme="1"/>
        <name val="Calibri"/>
        <family val="2"/>
        <scheme val="none"/>
      </font>
      <alignment textRotation="0" wrapText="1" indent="0" justifyLastLine="0" shrinkToFit="0" readingOrder="0"/>
    </dxf>
    <dxf>
      <font>
        <b val="0"/>
        <i val="0"/>
        <strike val="0"/>
        <condense val="0"/>
        <extend val="0"/>
        <outline val="0"/>
        <shadow val="0"/>
        <u val="none"/>
        <vertAlign val="baseline"/>
        <sz val="11"/>
        <color theme="1"/>
        <name val="Calibri"/>
        <family val="2"/>
        <scheme val="none"/>
      </font>
      <alignment textRotation="0" wrapText="1" indent="0" justifyLastLine="0" shrinkToFit="0" readingOrder="0"/>
    </dxf>
    <dxf>
      <font>
        <b val="0"/>
        <i val="0"/>
        <strike val="0"/>
        <condense val="0"/>
        <extend val="0"/>
        <outline val="0"/>
        <shadow val="0"/>
        <u val="none"/>
        <vertAlign val="baseline"/>
        <sz val="11"/>
        <color theme="1"/>
        <name val="Calibri"/>
        <family val="2"/>
        <scheme val="none"/>
      </font>
      <alignment textRotation="0" wrapText="1" indent="0" justifyLastLine="0" shrinkToFit="0" readingOrder="0"/>
    </dxf>
    <dxf>
      <font>
        <b val="0"/>
        <i val="0"/>
        <strike val="0"/>
        <condense val="0"/>
        <extend val="0"/>
        <outline val="0"/>
        <shadow val="0"/>
        <u val="none"/>
        <vertAlign val="baseline"/>
        <sz val="11"/>
        <color theme="1"/>
        <name val="Calibri"/>
        <family val="2"/>
        <scheme val="none"/>
      </font>
      <alignment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Deans%20Office/Projects%20-%20Ongoing/Sustainable%20Development%20-%20SDG/November%202022/FINAL%20STARS%20ACCREDITATION%20INVENTORY_MAR%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L 2020"/>
      <sheetName val="WINTER 2020"/>
      <sheetName val="TOTALS"/>
    </sheetNames>
    <sheetDataSet>
      <sheetData sheetId="0">
        <row r="1507">
          <cell r="C1507">
            <v>1503</v>
          </cell>
        </row>
      </sheetData>
      <sheetData sheetId="1">
        <row r="1408">
          <cell r="M1408">
            <v>36</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B05E0D-59AC-4BA0-A52A-6461673329F9}" name="Table3" displayName="Table3" ref="A2:J299" totalsRowCount="1">
  <autoFilter ref="A2:J298" xr:uid="{57B05E0D-59AC-4BA0-A52A-6461673329F9}"/>
  <tableColumns count="10">
    <tableColumn id="1" xr3:uid="{073DD3DF-3F87-456B-93BE-CEA0AD2112D4}" name="Discipline"/>
    <tableColumn id="2" xr3:uid="{30D578D5-520D-456B-B864-A8CEC7664D00}" name="Course Number"/>
    <tableColumn id="3" xr3:uid="{8BBCFB4E-4024-4DCB-A3D6-C0855C0453C2}" name="Section Number"/>
    <tableColumn id="4" xr3:uid="{A8F19CE6-D5D6-43CE-99D5-540CE09F3366}" name="Course Title"/>
    <tableColumn id="5" xr3:uid="{2134CFD5-19C2-4750-AB1D-A69BF44A339A}" name="Published Title (If Different from Course Title)"/>
    <tableColumn id="6" xr3:uid="{D49ED3D0-1479-42A6-B9DC-81EBBDB347CA}" name="Instructor(s)"/>
    <tableColumn id="7" xr3:uid="{1C8D900A-3872-476D-BA8F-F742D7D0313D}" name="x" dataDxfId="99"/>
    <tableColumn id="8" xr3:uid="{0B622288-AB78-492D-8787-81628F6FDDE9}" name="Sustainability Focus" totalsRowFunction="custom" dataDxfId="98">
      <totalsRowFormula>SUM(Table3[Sustainability Focus])</totalsRowFormula>
    </tableColumn>
    <tableColumn id="9" xr3:uid="{25962CDF-D1AF-4593-93E6-EC93AAA7337B}" name="Sustanability Inclusive" totalsRowFunction="custom" dataDxfId="97">
      <totalsRowFormula>SUM(Table3[Sustanability Inclusive])</totalsRowFormula>
    </tableColumn>
    <tableColumn id="10" xr3:uid="{5BA5600A-8BE2-4EB8-A738-ABDD68D6C049}" name="Supplementary information (Please add information  related to the course and sustainability, opinion supporting the case about sustainability content in the course or a link that connect the course with sustainability)" dataDxfId="96" totalsRowDxfId="0"/>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CC4FBA-7B1E-4400-A9E5-AF8BA215D460}" name="Table2" displayName="Table2" ref="A2:J363" totalsRowShown="0">
  <autoFilter ref="A2:J363" xr:uid="{E9CC4FBA-7B1E-4400-A9E5-AF8BA215D460}"/>
  <tableColumns count="10">
    <tableColumn id="1" xr3:uid="{52E1C757-C03D-4921-A710-4C628E5B6386}" name="Discipline" dataDxfId="95"/>
    <tableColumn id="2" xr3:uid="{4F3F061F-CD9C-49AE-9BB6-B6FA610C8CE0}" name="Course Number" dataDxfId="94"/>
    <tableColumn id="3" xr3:uid="{32A3ACBB-A5E5-4AB2-9FE1-FA42227372D5}" name="Section Number" dataDxfId="93">
      <calculatedColumnFormula>"00001"</calculatedColumnFormula>
    </tableColumn>
    <tableColumn id="4" xr3:uid="{A3209645-0BE1-4312-A12D-B24763BBBAF7}" name="Course Title" dataDxfId="92"/>
    <tableColumn id="5" xr3:uid="{A84CD969-B6F6-43CC-8CBB-7D514D1E3785}" name="Published Title (If Different from Course Title)" dataDxfId="91"/>
    <tableColumn id="6" xr3:uid="{BC939148-4F55-4D59-AF59-1EB30A7FA2D4}" name="Instuctor(s)" dataDxfId="90"/>
    <tableColumn id="7" xr3:uid="{1B5AD934-250E-4B82-AB4A-0E5B21EAFE83}" name="x" dataDxfId="89"/>
    <tableColumn id="8" xr3:uid="{0B3B77C7-B6A4-4B66-9EED-FB6D72BC0DFC}" name="Sustainability Focus" dataDxfId="88"/>
    <tableColumn id="9" xr3:uid="{A5348B16-6316-4A07-9AE3-4E55BE474E4D}" name="Sustanability Inclusive" dataDxfId="87"/>
    <tableColumn id="10" xr3:uid="{D1D14011-0DE3-46D2-8F28-2A6AC88757C8}" name="A brief course description or rationale explaining why the course is included that references sustainability, the interdependence of ecological and social/economic systems, or a sustainability challenge." dataDxfId="86"/>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BF289-F421-4BFE-9EB8-D6425D858B79}">
  <dimension ref="A1:J299"/>
  <sheetViews>
    <sheetView workbookViewId="0">
      <selection activeCell="A8" sqref="A8"/>
    </sheetView>
  </sheetViews>
  <sheetFormatPr defaultRowHeight="15" x14ac:dyDescent="0.25"/>
  <cols>
    <col min="1" max="1" width="20.85546875" customWidth="1"/>
    <col min="2" max="3" width="12.140625" customWidth="1"/>
    <col min="4" max="4" width="37.28515625" customWidth="1"/>
    <col min="5" max="5" width="26.85546875" customWidth="1"/>
    <col min="6" max="6" width="25.28515625" customWidth="1"/>
    <col min="7" max="7" width="3.85546875" customWidth="1"/>
    <col min="8" max="8" width="12.7109375" customWidth="1"/>
    <col min="9" max="9" width="12.42578125" customWidth="1"/>
    <col min="10" max="10" width="102.85546875" style="2" customWidth="1"/>
  </cols>
  <sheetData>
    <row r="1" spans="1:10" x14ac:dyDescent="0.25">
      <c r="A1" s="3" t="s">
        <v>0</v>
      </c>
      <c r="B1" s="5"/>
      <c r="C1" s="5"/>
      <c r="D1" s="5"/>
      <c r="E1" s="5"/>
      <c r="F1" s="5"/>
      <c r="G1" s="7"/>
      <c r="H1" s="8"/>
      <c r="I1" s="8"/>
      <c r="J1" s="12"/>
    </row>
    <row r="2" spans="1:10" ht="80.25" customHeight="1" x14ac:dyDescent="0.25">
      <c r="A2" s="4" t="s">
        <v>1</v>
      </c>
      <c r="B2" s="6" t="s">
        <v>2</v>
      </c>
      <c r="C2" s="6" t="s">
        <v>3</v>
      </c>
      <c r="D2" s="4" t="s">
        <v>4</v>
      </c>
      <c r="E2" s="6" t="s">
        <v>651</v>
      </c>
      <c r="F2" s="4" t="s">
        <v>655</v>
      </c>
      <c r="G2" s="7" t="s">
        <v>6</v>
      </c>
      <c r="H2" s="9" t="s">
        <v>7</v>
      </c>
      <c r="I2" s="9" t="s">
        <v>8</v>
      </c>
      <c r="J2" s="11" t="s">
        <v>834</v>
      </c>
    </row>
    <row r="3" spans="1:10" ht="90" x14ac:dyDescent="0.25">
      <c r="A3" s="5" t="s">
        <v>10</v>
      </c>
      <c r="B3" s="5" t="s">
        <v>657</v>
      </c>
      <c r="C3" s="5" t="s">
        <v>648</v>
      </c>
      <c r="D3" s="5" t="s">
        <v>658</v>
      </c>
      <c r="E3" s="5"/>
      <c r="F3" s="5" t="s">
        <v>659</v>
      </c>
      <c r="G3" s="17" t="s">
        <v>6</v>
      </c>
      <c r="H3" s="8"/>
      <c r="I3" s="8">
        <v>1</v>
      </c>
      <c r="J3" s="12" t="s">
        <v>835</v>
      </c>
    </row>
    <row r="4" spans="1:10" ht="90" x14ac:dyDescent="0.25">
      <c r="A4" s="5" t="s">
        <v>10</v>
      </c>
      <c r="B4" s="5" t="s">
        <v>657</v>
      </c>
      <c r="C4" s="5" t="s">
        <v>649</v>
      </c>
      <c r="D4" s="5" t="s">
        <v>658</v>
      </c>
      <c r="E4" s="5"/>
      <c r="F4" s="5" t="s">
        <v>659</v>
      </c>
      <c r="G4" s="17" t="s">
        <v>6</v>
      </c>
      <c r="H4" s="8"/>
      <c r="I4" s="8">
        <v>1</v>
      </c>
      <c r="J4" s="12" t="s">
        <v>835</v>
      </c>
    </row>
    <row r="5" spans="1:10" ht="60" x14ac:dyDescent="0.25">
      <c r="A5" s="5" t="s">
        <v>10</v>
      </c>
      <c r="B5" s="5" t="s">
        <v>22</v>
      </c>
      <c r="C5" s="5" t="s">
        <v>613</v>
      </c>
      <c r="D5" s="5" t="s">
        <v>23</v>
      </c>
      <c r="E5" s="5"/>
      <c r="F5" s="5" t="s">
        <v>660</v>
      </c>
      <c r="G5" s="17" t="s">
        <v>6</v>
      </c>
      <c r="H5" s="8"/>
      <c r="I5" s="8">
        <v>1</v>
      </c>
      <c r="J5" s="12" t="s">
        <v>25</v>
      </c>
    </row>
    <row r="6" spans="1:10" ht="60" x14ac:dyDescent="0.25">
      <c r="A6" s="5" t="s">
        <v>10</v>
      </c>
      <c r="B6" s="5" t="s">
        <v>22</v>
      </c>
      <c r="C6" s="5" t="s">
        <v>614</v>
      </c>
      <c r="D6" s="5" t="s">
        <v>23</v>
      </c>
      <c r="E6" s="5"/>
      <c r="F6" s="5" t="s">
        <v>656</v>
      </c>
      <c r="G6" s="17" t="s">
        <v>6</v>
      </c>
      <c r="H6" s="8"/>
      <c r="I6" s="8">
        <v>1</v>
      </c>
      <c r="J6" s="12" t="s">
        <v>25</v>
      </c>
    </row>
    <row r="7" spans="1:10" ht="60" x14ac:dyDescent="0.25">
      <c r="A7" s="5" t="s">
        <v>10</v>
      </c>
      <c r="B7" s="5" t="s">
        <v>22</v>
      </c>
      <c r="C7" s="5" t="s">
        <v>616</v>
      </c>
      <c r="D7" s="5" t="s">
        <v>23</v>
      </c>
      <c r="E7" s="5"/>
      <c r="F7" s="5" t="s">
        <v>11</v>
      </c>
      <c r="G7" s="17" t="s">
        <v>6</v>
      </c>
      <c r="H7" s="8"/>
      <c r="I7" s="8">
        <v>1</v>
      </c>
      <c r="J7" s="12" t="s">
        <v>25</v>
      </c>
    </row>
    <row r="8" spans="1:10" ht="60" x14ac:dyDescent="0.25">
      <c r="A8" s="5" t="s">
        <v>10</v>
      </c>
      <c r="B8" s="5" t="s">
        <v>22</v>
      </c>
      <c r="C8" s="5" t="s">
        <v>617</v>
      </c>
      <c r="D8" s="5" t="s">
        <v>23</v>
      </c>
      <c r="E8" s="5"/>
      <c r="F8" s="5" t="s">
        <v>11</v>
      </c>
      <c r="G8" s="17" t="s">
        <v>6</v>
      </c>
      <c r="H8" s="8"/>
      <c r="I8" s="8">
        <v>1</v>
      </c>
      <c r="J8" s="12" t="s">
        <v>25</v>
      </c>
    </row>
    <row r="9" spans="1:10" ht="60" x14ac:dyDescent="0.25">
      <c r="A9" s="5" t="s">
        <v>10</v>
      </c>
      <c r="B9" s="5" t="s">
        <v>22</v>
      </c>
      <c r="C9" s="5" t="s">
        <v>618</v>
      </c>
      <c r="D9" s="5" t="s">
        <v>23</v>
      </c>
      <c r="E9" s="5"/>
      <c r="F9" s="5" t="s">
        <v>661</v>
      </c>
      <c r="G9" s="17" t="s">
        <v>6</v>
      </c>
      <c r="H9" s="8"/>
      <c r="I9" s="8">
        <v>1</v>
      </c>
      <c r="J9" s="12" t="s">
        <v>25</v>
      </c>
    </row>
    <row r="10" spans="1:10" ht="60" x14ac:dyDescent="0.25">
      <c r="A10" s="5" t="s">
        <v>10</v>
      </c>
      <c r="B10" s="5" t="s">
        <v>22</v>
      </c>
      <c r="C10" s="5" t="s">
        <v>619</v>
      </c>
      <c r="D10" s="5" t="s">
        <v>23</v>
      </c>
      <c r="E10" s="5"/>
      <c r="F10" s="5" t="s">
        <v>662</v>
      </c>
      <c r="G10" s="17" t="s">
        <v>6</v>
      </c>
      <c r="H10" s="8"/>
      <c r="I10" s="8">
        <v>1</v>
      </c>
      <c r="J10" s="12" t="s">
        <v>25</v>
      </c>
    </row>
    <row r="11" spans="1:10" ht="60" x14ac:dyDescent="0.25">
      <c r="A11" s="5" t="s">
        <v>10</v>
      </c>
      <c r="B11" s="5" t="s">
        <v>22</v>
      </c>
      <c r="C11" s="5" t="s">
        <v>620</v>
      </c>
      <c r="D11" s="5" t="s">
        <v>23</v>
      </c>
      <c r="E11" s="5"/>
      <c r="F11" s="5" t="s">
        <v>663</v>
      </c>
      <c r="G11" s="17" t="s">
        <v>6</v>
      </c>
      <c r="H11" s="8"/>
      <c r="I11" s="8">
        <v>1</v>
      </c>
      <c r="J11" s="12" t="s">
        <v>25</v>
      </c>
    </row>
    <row r="12" spans="1:10" ht="60" x14ac:dyDescent="0.25">
      <c r="A12" s="5" t="s">
        <v>10</v>
      </c>
      <c r="B12" s="5" t="s">
        <v>22</v>
      </c>
      <c r="C12" s="5" t="s">
        <v>621</v>
      </c>
      <c r="D12" s="5" t="s">
        <v>23</v>
      </c>
      <c r="E12" s="5"/>
      <c r="F12" s="5" t="s">
        <v>663</v>
      </c>
      <c r="G12" s="17" t="s">
        <v>6</v>
      </c>
      <c r="H12" s="8"/>
      <c r="I12" s="8">
        <v>1</v>
      </c>
      <c r="J12" s="12" t="s">
        <v>25</v>
      </c>
    </row>
    <row r="13" spans="1:10" ht="60" x14ac:dyDescent="0.25">
      <c r="A13" s="5" t="s">
        <v>10</v>
      </c>
      <c r="B13" s="5" t="s">
        <v>22</v>
      </c>
      <c r="C13" s="5" t="s">
        <v>622</v>
      </c>
      <c r="D13" s="5" t="s">
        <v>23</v>
      </c>
      <c r="E13" s="5"/>
      <c r="F13" s="5" t="s">
        <v>28</v>
      </c>
      <c r="G13" s="17" t="s">
        <v>6</v>
      </c>
      <c r="H13" s="8"/>
      <c r="I13" s="8">
        <v>1</v>
      </c>
      <c r="J13" s="12" t="s">
        <v>25</v>
      </c>
    </row>
    <row r="14" spans="1:10" ht="60" x14ac:dyDescent="0.25">
      <c r="A14" s="5" t="s">
        <v>10</v>
      </c>
      <c r="B14" s="5" t="s">
        <v>22</v>
      </c>
      <c r="C14" s="5" t="s">
        <v>623</v>
      </c>
      <c r="D14" s="5" t="s">
        <v>23</v>
      </c>
      <c r="E14" s="5"/>
      <c r="F14" s="5" t="s">
        <v>28</v>
      </c>
      <c r="G14" s="17" t="s">
        <v>6</v>
      </c>
      <c r="H14" s="8"/>
      <c r="I14" s="8">
        <v>1</v>
      </c>
      <c r="J14" s="12" t="s">
        <v>25</v>
      </c>
    </row>
    <row r="15" spans="1:10" ht="60" x14ac:dyDescent="0.25">
      <c r="A15" s="5" t="s">
        <v>10</v>
      </c>
      <c r="B15" s="5" t="s">
        <v>22</v>
      </c>
      <c r="C15" s="5" t="s">
        <v>624</v>
      </c>
      <c r="D15" s="5" t="s">
        <v>23</v>
      </c>
      <c r="E15" s="5"/>
      <c r="F15" s="5" t="s">
        <v>16</v>
      </c>
      <c r="G15" s="17" t="s">
        <v>6</v>
      </c>
      <c r="H15" s="8"/>
      <c r="I15" s="8">
        <v>1</v>
      </c>
      <c r="J15" s="12" t="s">
        <v>25</v>
      </c>
    </row>
    <row r="16" spans="1:10" ht="60" x14ac:dyDescent="0.25">
      <c r="A16" s="5" t="s">
        <v>10</v>
      </c>
      <c r="B16" s="5" t="s">
        <v>22</v>
      </c>
      <c r="C16" s="5" t="s">
        <v>625</v>
      </c>
      <c r="D16" s="5" t="s">
        <v>23</v>
      </c>
      <c r="E16" s="5"/>
      <c r="F16" s="5" t="s">
        <v>16</v>
      </c>
      <c r="G16" s="17" t="s">
        <v>6</v>
      </c>
      <c r="H16" s="8"/>
      <c r="I16" s="8">
        <v>1</v>
      </c>
      <c r="J16" s="12" t="s">
        <v>25</v>
      </c>
    </row>
    <row r="17" spans="1:10" ht="60" x14ac:dyDescent="0.25">
      <c r="A17" s="5" t="s">
        <v>10</v>
      </c>
      <c r="B17" s="5" t="s">
        <v>22</v>
      </c>
      <c r="C17" s="5" t="s">
        <v>626</v>
      </c>
      <c r="D17" s="5" t="s">
        <v>23</v>
      </c>
      <c r="E17" s="5"/>
      <c r="F17" s="5" t="s">
        <v>11</v>
      </c>
      <c r="G17" s="17" t="s">
        <v>6</v>
      </c>
      <c r="H17" s="8"/>
      <c r="I17" s="8">
        <v>1</v>
      </c>
      <c r="J17" s="12" t="s">
        <v>25</v>
      </c>
    </row>
    <row r="18" spans="1:10" ht="60" x14ac:dyDescent="0.25">
      <c r="A18" s="5" t="s">
        <v>10</v>
      </c>
      <c r="B18" s="5" t="s">
        <v>22</v>
      </c>
      <c r="C18" s="5" t="s">
        <v>627</v>
      </c>
      <c r="D18" s="5" t="s">
        <v>23</v>
      </c>
      <c r="E18" s="5"/>
      <c r="F18" s="5" t="s">
        <v>11</v>
      </c>
      <c r="G18" s="17" t="s">
        <v>6</v>
      </c>
      <c r="H18" s="8"/>
      <c r="I18" s="8">
        <v>1</v>
      </c>
      <c r="J18" s="12" t="s">
        <v>25</v>
      </c>
    </row>
    <row r="19" spans="1:10" ht="60" x14ac:dyDescent="0.25">
      <c r="A19" s="5" t="s">
        <v>10</v>
      </c>
      <c r="B19" s="5" t="s">
        <v>22</v>
      </c>
      <c r="C19" s="5" t="s">
        <v>628</v>
      </c>
      <c r="D19" s="5" t="s">
        <v>23</v>
      </c>
      <c r="E19" s="5"/>
      <c r="F19" s="5" t="s">
        <v>24</v>
      </c>
      <c r="G19" s="17" t="s">
        <v>6</v>
      </c>
      <c r="H19" s="8"/>
      <c r="I19" s="8">
        <v>1</v>
      </c>
      <c r="J19" s="12" t="s">
        <v>25</v>
      </c>
    </row>
    <row r="20" spans="1:10" ht="60" x14ac:dyDescent="0.25">
      <c r="A20" s="5" t="s">
        <v>10</v>
      </c>
      <c r="B20" s="5" t="s">
        <v>22</v>
      </c>
      <c r="C20" s="5" t="s">
        <v>629</v>
      </c>
      <c r="D20" s="5" t="s">
        <v>23</v>
      </c>
      <c r="E20" s="5"/>
      <c r="F20" s="5" t="s">
        <v>24</v>
      </c>
      <c r="G20" s="17" t="s">
        <v>6</v>
      </c>
      <c r="H20" s="8"/>
      <c r="I20" s="8">
        <v>1</v>
      </c>
      <c r="J20" s="12" t="s">
        <v>25</v>
      </c>
    </row>
    <row r="21" spans="1:10" ht="75" x14ac:dyDescent="0.25">
      <c r="A21" s="5" t="s">
        <v>29</v>
      </c>
      <c r="B21" s="5" t="s">
        <v>30</v>
      </c>
      <c r="C21" s="5" t="s">
        <v>620</v>
      </c>
      <c r="D21" s="5" t="s">
        <v>31</v>
      </c>
      <c r="E21" s="5" t="s">
        <v>33</v>
      </c>
      <c r="F21" s="5" t="s">
        <v>664</v>
      </c>
      <c r="G21" s="17" t="s">
        <v>6</v>
      </c>
      <c r="H21" s="8"/>
      <c r="I21" s="8">
        <v>1</v>
      </c>
      <c r="J21" s="13" t="s">
        <v>836</v>
      </c>
    </row>
    <row r="22" spans="1:10" ht="60" x14ac:dyDescent="0.25">
      <c r="A22" s="5" t="s">
        <v>29</v>
      </c>
      <c r="B22" s="5" t="s">
        <v>30</v>
      </c>
      <c r="C22" s="5" t="s">
        <v>623</v>
      </c>
      <c r="D22" s="5" t="s">
        <v>31</v>
      </c>
      <c r="E22" s="5" t="s">
        <v>33</v>
      </c>
      <c r="F22" s="5" t="s">
        <v>35</v>
      </c>
      <c r="G22" s="17" t="s">
        <v>6</v>
      </c>
      <c r="H22" s="8"/>
      <c r="I22" s="8">
        <v>1</v>
      </c>
      <c r="J22" s="14" t="s">
        <v>34</v>
      </c>
    </row>
    <row r="23" spans="1:10" ht="60" x14ac:dyDescent="0.25">
      <c r="A23" s="5" t="s">
        <v>29</v>
      </c>
      <c r="B23" s="5" t="s">
        <v>30</v>
      </c>
      <c r="C23" s="5" t="s">
        <v>624</v>
      </c>
      <c r="D23" s="5" t="s">
        <v>31</v>
      </c>
      <c r="E23" s="5" t="s">
        <v>33</v>
      </c>
      <c r="F23" s="5" t="s">
        <v>35</v>
      </c>
      <c r="G23" s="17" t="s">
        <v>6</v>
      </c>
      <c r="H23" s="8"/>
      <c r="I23" s="8">
        <v>1</v>
      </c>
      <c r="J23" s="14" t="s">
        <v>34</v>
      </c>
    </row>
    <row r="24" spans="1:10" ht="60" x14ac:dyDescent="0.25">
      <c r="A24" s="5" t="s">
        <v>29</v>
      </c>
      <c r="B24" s="5" t="s">
        <v>30</v>
      </c>
      <c r="C24" s="5" t="s">
        <v>627</v>
      </c>
      <c r="D24" s="5" t="s">
        <v>31</v>
      </c>
      <c r="E24" s="5" t="s">
        <v>33</v>
      </c>
      <c r="F24" s="5" t="s">
        <v>36</v>
      </c>
      <c r="G24" s="17" t="s">
        <v>6</v>
      </c>
      <c r="H24" s="8"/>
      <c r="I24" s="8">
        <v>1</v>
      </c>
      <c r="J24" s="14" t="s">
        <v>34</v>
      </c>
    </row>
    <row r="25" spans="1:10" ht="60" x14ac:dyDescent="0.25">
      <c r="A25" s="5" t="s">
        <v>29</v>
      </c>
      <c r="B25" s="5" t="s">
        <v>40</v>
      </c>
      <c r="C25" s="5" t="s">
        <v>625</v>
      </c>
      <c r="D25" s="5" t="s">
        <v>41</v>
      </c>
      <c r="E25" s="5" t="s">
        <v>665</v>
      </c>
      <c r="F25" s="5" t="s">
        <v>35</v>
      </c>
      <c r="G25" s="17" t="s">
        <v>6</v>
      </c>
      <c r="H25" s="8"/>
      <c r="I25" s="8">
        <v>1</v>
      </c>
      <c r="J25" s="12" t="s">
        <v>837</v>
      </c>
    </row>
    <row r="26" spans="1:10" ht="60" x14ac:dyDescent="0.25">
      <c r="A26" s="5" t="s">
        <v>29</v>
      </c>
      <c r="B26" s="5" t="s">
        <v>44</v>
      </c>
      <c r="C26" s="5" t="s">
        <v>622</v>
      </c>
      <c r="D26" s="5" t="s">
        <v>45</v>
      </c>
      <c r="E26" s="5" t="s">
        <v>46</v>
      </c>
      <c r="F26" s="5" t="s">
        <v>35</v>
      </c>
      <c r="G26" s="17" t="s">
        <v>6</v>
      </c>
      <c r="H26" s="8"/>
      <c r="I26" s="8">
        <v>1</v>
      </c>
      <c r="J26" s="12" t="s">
        <v>47</v>
      </c>
    </row>
    <row r="27" spans="1:10" ht="90" x14ac:dyDescent="0.25">
      <c r="A27" s="5" t="s">
        <v>48</v>
      </c>
      <c r="B27" s="5" t="s">
        <v>667</v>
      </c>
      <c r="C27" s="5" t="s">
        <v>612</v>
      </c>
      <c r="D27" s="5" t="s">
        <v>668</v>
      </c>
      <c r="E27" s="5"/>
      <c r="F27" s="5" t="s">
        <v>392</v>
      </c>
      <c r="G27" s="17" t="s">
        <v>6</v>
      </c>
      <c r="H27" s="8"/>
      <c r="I27" s="8">
        <v>1</v>
      </c>
      <c r="J27" s="12" t="s">
        <v>838</v>
      </c>
    </row>
    <row r="28" spans="1:10" ht="75" x14ac:dyDescent="0.25">
      <c r="A28" s="5" t="s">
        <v>48</v>
      </c>
      <c r="B28" s="5" t="s">
        <v>669</v>
      </c>
      <c r="C28" s="5" t="s">
        <v>612</v>
      </c>
      <c r="D28" s="5" t="s">
        <v>670</v>
      </c>
      <c r="E28" s="5"/>
      <c r="F28" s="5" t="s">
        <v>51</v>
      </c>
      <c r="G28" s="17" t="s">
        <v>6</v>
      </c>
      <c r="H28" s="8"/>
      <c r="I28" s="8">
        <v>1</v>
      </c>
      <c r="J28" s="12" t="s">
        <v>839</v>
      </c>
    </row>
    <row r="29" spans="1:10" ht="75" x14ac:dyDescent="0.25">
      <c r="A29" s="5" t="s">
        <v>48</v>
      </c>
      <c r="B29" s="5" t="s">
        <v>669</v>
      </c>
      <c r="C29" s="5" t="s">
        <v>613</v>
      </c>
      <c r="D29" s="5" t="s">
        <v>670</v>
      </c>
      <c r="E29" s="5"/>
      <c r="F29" s="5" t="s">
        <v>51</v>
      </c>
      <c r="G29" s="17" t="s">
        <v>6</v>
      </c>
      <c r="H29" s="8"/>
      <c r="I29" s="8">
        <v>1</v>
      </c>
      <c r="J29" s="12" t="s">
        <v>839</v>
      </c>
    </row>
    <row r="30" spans="1:10" ht="75" x14ac:dyDescent="0.25">
      <c r="A30" s="5" t="s">
        <v>48</v>
      </c>
      <c r="B30" s="5" t="s">
        <v>53</v>
      </c>
      <c r="C30" s="5" t="s">
        <v>612</v>
      </c>
      <c r="D30" s="5" t="s">
        <v>54</v>
      </c>
      <c r="E30" s="5"/>
      <c r="F30" s="5" t="s">
        <v>51</v>
      </c>
      <c r="G30" s="17" t="s">
        <v>6</v>
      </c>
      <c r="H30" s="8"/>
      <c r="I30" s="8">
        <v>1</v>
      </c>
      <c r="J30" s="12" t="s">
        <v>840</v>
      </c>
    </row>
    <row r="31" spans="1:10" ht="195" x14ac:dyDescent="0.25">
      <c r="A31" s="5" t="s">
        <v>59</v>
      </c>
      <c r="B31" s="5" t="s">
        <v>671</v>
      </c>
      <c r="C31" s="5" t="s">
        <v>612</v>
      </c>
      <c r="D31" s="5" t="s">
        <v>672</v>
      </c>
      <c r="E31" s="5"/>
      <c r="F31" s="5" t="s">
        <v>673</v>
      </c>
      <c r="G31" s="17" t="s">
        <v>6</v>
      </c>
      <c r="H31" s="8"/>
      <c r="I31" s="8">
        <v>1</v>
      </c>
      <c r="J31" s="12" t="s">
        <v>841</v>
      </c>
    </row>
    <row r="32" spans="1:10" ht="195" x14ac:dyDescent="0.25">
      <c r="A32" s="5" t="s">
        <v>59</v>
      </c>
      <c r="B32" s="5" t="s">
        <v>671</v>
      </c>
      <c r="C32" s="5" t="s">
        <v>613</v>
      </c>
      <c r="D32" s="5" t="s">
        <v>672</v>
      </c>
      <c r="E32" s="5"/>
      <c r="F32" s="5" t="s">
        <v>673</v>
      </c>
      <c r="G32" s="17" t="s">
        <v>6</v>
      </c>
      <c r="H32" s="8"/>
      <c r="I32" s="8">
        <v>1</v>
      </c>
      <c r="J32" s="12" t="s">
        <v>841</v>
      </c>
    </row>
    <row r="33" spans="1:10" ht="195" x14ac:dyDescent="0.25">
      <c r="A33" s="5" t="s">
        <v>59</v>
      </c>
      <c r="B33" s="5" t="s">
        <v>674</v>
      </c>
      <c r="C33" s="5" t="s">
        <v>622</v>
      </c>
      <c r="D33" s="5" t="s">
        <v>672</v>
      </c>
      <c r="E33" s="5"/>
      <c r="F33" s="5" t="s">
        <v>675</v>
      </c>
      <c r="G33" s="17" t="s">
        <v>6</v>
      </c>
      <c r="H33" s="8"/>
      <c r="I33" s="8">
        <v>1</v>
      </c>
      <c r="J33" s="12" t="s">
        <v>841</v>
      </c>
    </row>
    <row r="34" spans="1:10" ht="195" x14ac:dyDescent="0.25">
      <c r="A34" s="5" t="s">
        <v>59</v>
      </c>
      <c r="B34" s="5" t="s">
        <v>674</v>
      </c>
      <c r="C34" s="5" t="s">
        <v>623</v>
      </c>
      <c r="D34" s="5" t="s">
        <v>672</v>
      </c>
      <c r="E34" s="5"/>
      <c r="F34" s="5" t="s">
        <v>116</v>
      </c>
      <c r="G34" s="17" t="s">
        <v>6</v>
      </c>
      <c r="H34" s="8"/>
      <c r="I34" s="8">
        <v>1</v>
      </c>
      <c r="J34" s="12" t="s">
        <v>841</v>
      </c>
    </row>
    <row r="35" spans="1:10" ht="195" x14ac:dyDescent="0.25">
      <c r="A35" s="5" t="s">
        <v>59</v>
      </c>
      <c r="B35" s="5" t="s">
        <v>674</v>
      </c>
      <c r="C35" s="5" t="s">
        <v>624</v>
      </c>
      <c r="D35" s="5" t="s">
        <v>672</v>
      </c>
      <c r="E35" s="5"/>
      <c r="F35" s="5" t="s">
        <v>95</v>
      </c>
      <c r="G35" s="17" t="s">
        <v>6</v>
      </c>
      <c r="H35" s="8"/>
      <c r="I35" s="8">
        <v>1</v>
      </c>
      <c r="J35" s="12" t="s">
        <v>841</v>
      </c>
    </row>
    <row r="36" spans="1:10" ht="195" x14ac:dyDescent="0.25">
      <c r="A36" s="5" t="s">
        <v>59</v>
      </c>
      <c r="B36" s="5" t="s">
        <v>674</v>
      </c>
      <c r="C36" s="5" t="s">
        <v>625</v>
      </c>
      <c r="D36" s="5" t="s">
        <v>672</v>
      </c>
      <c r="E36" s="5"/>
      <c r="F36" s="5" t="s">
        <v>70</v>
      </c>
      <c r="G36" s="17" t="s">
        <v>6</v>
      </c>
      <c r="H36" s="8"/>
      <c r="I36" s="8">
        <v>1</v>
      </c>
      <c r="J36" s="12" t="s">
        <v>841</v>
      </c>
    </row>
    <row r="37" spans="1:10" ht="195" x14ac:dyDescent="0.25">
      <c r="A37" s="5" t="s">
        <v>59</v>
      </c>
      <c r="B37" s="5" t="s">
        <v>674</v>
      </c>
      <c r="C37" s="5" t="s">
        <v>626</v>
      </c>
      <c r="D37" s="5" t="s">
        <v>672</v>
      </c>
      <c r="E37" s="5"/>
      <c r="F37" s="5" t="s">
        <v>66</v>
      </c>
      <c r="G37" s="17" t="s">
        <v>6</v>
      </c>
      <c r="H37" s="8"/>
      <c r="I37" s="8">
        <v>1</v>
      </c>
      <c r="J37" s="12" t="s">
        <v>841</v>
      </c>
    </row>
    <row r="38" spans="1:10" ht="195" x14ac:dyDescent="0.25">
      <c r="A38" s="5" t="s">
        <v>59</v>
      </c>
      <c r="B38" s="5" t="s">
        <v>674</v>
      </c>
      <c r="C38" s="5" t="s">
        <v>627</v>
      </c>
      <c r="D38" s="5" t="s">
        <v>672</v>
      </c>
      <c r="E38" s="5"/>
      <c r="F38" s="5" t="s">
        <v>119</v>
      </c>
      <c r="G38" s="17" t="s">
        <v>6</v>
      </c>
      <c r="H38" s="8"/>
      <c r="I38" s="8">
        <v>1</v>
      </c>
      <c r="J38" s="12" t="s">
        <v>841</v>
      </c>
    </row>
    <row r="39" spans="1:10" ht="195" x14ac:dyDescent="0.25">
      <c r="A39" s="5" t="s">
        <v>59</v>
      </c>
      <c r="B39" s="5" t="s">
        <v>674</v>
      </c>
      <c r="C39" s="5" t="s">
        <v>628</v>
      </c>
      <c r="D39" s="5" t="s">
        <v>672</v>
      </c>
      <c r="E39" s="5"/>
      <c r="F39" s="5" t="s">
        <v>122</v>
      </c>
      <c r="G39" s="17" t="s">
        <v>6</v>
      </c>
      <c r="H39" s="8"/>
      <c r="I39" s="8">
        <v>1</v>
      </c>
      <c r="J39" s="12" t="s">
        <v>841</v>
      </c>
    </row>
    <row r="40" spans="1:10" ht="195" x14ac:dyDescent="0.25">
      <c r="A40" s="5" t="s">
        <v>59</v>
      </c>
      <c r="B40" s="5" t="s">
        <v>676</v>
      </c>
      <c r="C40" s="5" t="s">
        <v>631</v>
      </c>
      <c r="D40" s="5" t="s">
        <v>672</v>
      </c>
      <c r="E40" s="5"/>
      <c r="F40" s="5" t="s">
        <v>675</v>
      </c>
      <c r="G40" s="17" t="s">
        <v>6</v>
      </c>
      <c r="H40" s="8"/>
      <c r="I40" s="8">
        <v>1</v>
      </c>
      <c r="J40" s="12" t="s">
        <v>841</v>
      </c>
    </row>
    <row r="41" spans="1:10" ht="195" x14ac:dyDescent="0.25">
      <c r="A41" s="5" t="s">
        <v>59</v>
      </c>
      <c r="B41" s="5" t="s">
        <v>676</v>
      </c>
      <c r="C41" s="5" t="s">
        <v>632</v>
      </c>
      <c r="D41" s="5" t="s">
        <v>672</v>
      </c>
      <c r="E41" s="5"/>
      <c r="F41" s="5" t="s">
        <v>95</v>
      </c>
      <c r="G41" s="17" t="s">
        <v>6</v>
      </c>
      <c r="H41" s="8"/>
      <c r="I41" s="8">
        <v>1</v>
      </c>
      <c r="J41" s="12" t="s">
        <v>841</v>
      </c>
    </row>
    <row r="42" spans="1:10" ht="195" x14ac:dyDescent="0.25">
      <c r="A42" s="5" t="s">
        <v>59</v>
      </c>
      <c r="B42" s="5" t="s">
        <v>676</v>
      </c>
      <c r="C42" s="5" t="s">
        <v>633</v>
      </c>
      <c r="D42" s="5" t="s">
        <v>672</v>
      </c>
      <c r="E42" s="5"/>
      <c r="F42" s="5" t="s">
        <v>677</v>
      </c>
      <c r="G42" s="17" t="s">
        <v>6</v>
      </c>
      <c r="H42" s="8"/>
      <c r="I42" s="8">
        <v>1</v>
      </c>
      <c r="J42" s="12" t="s">
        <v>841</v>
      </c>
    </row>
    <row r="43" spans="1:10" ht="195" x14ac:dyDescent="0.25">
      <c r="A43" s="5" t="s">
        <v>59</v>
      </c>
      <c r="B43" s="5" t="s">
        <v>676</v>
      </c>
      <c r="C43" s="5" t="s">
        <v>634</v>
      </c>
      <c r="D43" s="5" t="s">
        <v>672</v>
      </c>
      <c r="E43" s="5"/>
      <c r="F43" s="5" t="s">
        <v>116</v>
      </c>
      <c r="G43" s="17" t="s">
        <v>6</v>
      </c>
      <c r="H43" s="8"/>
      <c r="I43" s="8">
        <v>1</v>
      </c>
      <c r="J43" s="12" t="s">
        <v>841</v>
      </c>
    </row>
    <row r="44" spans="1:10" ht="195" x14ac:dyDescent="0.25">
      <c r="A44" s="5" t="s">
        <v>59</v>
      </c>
      <c r="B44" s="5" t="s">
        <v>676</v>
      </c>
      <c r="C44" s="5" t="s">
        <v>635</v>
      </c>
      <c r="D44" s="5" t="s">
        <v>672</v>
      </c>
      <c r="E44" s="5"/>
      <c r="F44" s="5" t="s">
        <v>678</v>
      </c>
      <c r="G44" s="17" t="s">
        <v>6</v>
      </c>
      <c r="H44" s="8"/>
      <c r="I44" s="8">
        <v>1</v>
      </c>
      <c r="J44" s="12" t="s">
        <v>841</v>
      </c>
    </row>
    <row r="45" spans="1:10" ht="195" x14ac:dyDescent="0.25">
      <c r="A45" s="5" t="s">
        <v>59</v>
      </c>
      <c r="B45" s="5" t="s">
        <v>676</v>
      </c>
      <c r="C45" s="5" t="s">
        <v>636</v>
      </c>
      <c r="D45" s="5" t="s">
        <v>672</v>
      </c>
      <c r="E45" s="5"/>
      <c r="F45" s="5" t="s">
        <v>70</v>
      </c>
      <c r="G45" s="17" t="s">
        <v>6</v>
      </c>
      <c r="H45" s="8"/>
      <c r="I45" s="8">
        <v>1</v>
      </c>
      <c r="J45" s="12" t="s">
        <v>841</v>
      </c>
    </row>
    <row r="46" spans="1:10" ht="195" x14ac:dyDescent="0.25">
      <c r="A46" s="5" t="s">
        <v>59</v>
      </c>
      <c r="B46" s="5" t="s">
        <v>676</v>
      </c>
      <c r="C46" s="5" t="s">
        <v>637</v>
      </c>
      <c r="D46" s="5" t="s">
        <v>672</v>
      </c>
      <c r="E46" s="5"/>
      <c r="F46" s="5" t="s">
        <v>66</v>
      </c>
      <c r="G46" s="17" t="s">
        <v>6</v>
      </c>
      <c r="H46" s="8"/>
      <c r="I46" s="8">
        <v>1</v>
      </c>
      <c r="J46" s="12" t="s">
        <v>841</v>
      </c>
    </row>
    <row r="47" spans="1:10" ht="195" x14ac:dyDescent="0.25">
      <c r="A47" s="5" t="s">
        <v>59</v>
      </c>
      <c r="B47" s="5" t="s">
        <v>676</v>
      </c>
      <c r="C47" s="5" t="s">
        <v>638</v>
      </c>
      <c r="D47" s="5" t="s">
        <v>672</v>
      </c>
      <c r="E47" s="5"/>
      <c r="F47" s="5" t="s">
        <v>679</v>
      </c>
      <c r="G47" s="17" t="s">
        <v>6</v>
      </c>
      <c r="H47" s="8"/>
      <c r="I47" s="8">
        <v>1</v>
      </c>
      <c r="J47" s="12" t="s">
        <v>841</v>
      </c>
    </row>
    <row r="48" spans="1:10" ht="195" x14ac:dyDescent="0.25">
      <c r="A48" s="5" t="s">
        <v>59</v>
      </c>
      <c r="B48" s="5" t="s">
        <v>676</v>
      </c>
      <c r="C48" s="5" t="s">
        <v>639</v>
      </c>
      <c r="D48" s="5" t="s">
        <v>672</v>
      </c>
      <c r="E48" s="5"/>
      <c r="F48" s="5" t="s">
        <v>72</v>
      </c>
      <c r="G48" s="17" t="s">
        <v>6</v>
      </c>
      <c r="H48" s="8"/>
      <c r="I48" s="8">
        <v>1</v>
      </c>
      <c r="J48" s="12" t="s">
        <v>841</v>
      </c>
    </row>
    <row r="49" spans="1:10" ht="195" x14ac:dyDescent="0.25">
      <c r="A49" s="5" t="s">
        <v>59</v>
      </c>
      <c r="B49" s="5" t="s">
        <v>676</v>
      </c>
      <c r="C49" s="5" t="s">
        <v>640</v>
      </c>
      <c r="D49" s="5" t="s">
        <v>672</v>
      </c>
      <c r="E49" s="5"/>
      <c r="F49" s="5" t="s">
        <v>119</v>
      </c>
      <c r="G49" s="17" t="s">
        <v>6</v>
      </c>
      <c r="H49" s="8"/>
      <c r="I49" s="8">
        <v>1</v>
      </c>
      <c r="J49" s="12" t="s">
        <v>841</v>
      </c>
    </row>
    <row r="50" spans="1:10" ht="195" x14ac:dyDescent="0.25">
      <c r="A50" s="5" t="s">
        <v>59</v>
      </c>
      <c r="B50" s="5" t="s">
        <v>676</v>
      </c>
      <c r="C50" s="5" t="s">
        <v>641</v>
      </c>
      <c r="D50" s="5" t="s">
        <v>672</v>
      </c>
      <c r="E50" s="5"/>
      <c r="F50" s="5" t="s">
        <v>122</v>
      </c>
      <c r="G50" s="17" t="s">
        <v>6</v>
      </c>
      <c r="H50" s="8"/>
      <c r="I50" s="8">
        <v>1</v>
      </c>
      <c r="J50" s="12" t="s">
        <v>841</v>
      </c>
    </row>
    <row r="51" spans="1:10" ht="195" x14ac:dyDescent="0.25">
      <c r="A51" s="5" t="s">
        <v>59</v>
      </c>
      <c r="B51" s="5" t="s">
        <v>676</v>
      </c>
      <c r="C51" s="5" t="s">
        <v>642</v>
      </c>
      <c r="D51" s="5" t="s">
        <v>672</v>
      </c>
      <c r="E51" s="5"/>
      <c r="F51" s="5" t="s">
        <v>680</v>
      </c>
      <c r="G51" s="17" t="s">
        <v>6</v>
      </c>
      <c r="H51" s="8"/>
      <c r="I51" s="8">
        <v>1</v>
      </c>
      <c r="J51" s="12" t="s">
        <v>841</v>
      </c>
    </row>
    <row r="52" spans="1:10" ht="195" x14ac:dyDescent="0.25">
      <c r="A52" s="5" t="s">
        <v>59</v>
      </c>
      <c r="B52" s="5" t="s">
        <v>676</v>
      </c>
      <c r="C52" s="5" t="s">
        <v>643</v>
      </c>
      <c r="D52" s="5" t="s">
        <v>672</v>
      </c>
      <c r="E52" s="5"/>
      <c r="F52" s="5" t="s">
        <v>681</v>
      </c>
      <c r="G52" s="17" t="s">
        <v>6</v>
      </c>
      <c r="H52" s="8"/>
      <c r="I52" s="8">
        <v>1</v>
      </c>
      <c r="J52" s="12" t="s">
        <v>841</v>
      </c>
    </row>
    <row r="53" spans="1:10" ht="195" x14ac:dyDescent="0.25">
      <c r="A53" s="5" t="s">
        <v>59</v>
      </c>
      <c r="B53" s="5" t="s">
        <v>676</v>
      </c>
      <c r="C53" s="5" t="s">
        <v>644</v>
      </c>
      <c r="D53" s="5" t="s">
        <v>672</v>
      </c>
      <c r="E53" s="5"/>
      <c r="F53" s="5" t="s">
        <v>682</v>
      </c>
      <c r="G53" s="17" t="s">
        <v>6</v>
      </c>
      <c r="H53" s="8"/>
      <c r="I53" s="8">
        <v>1</v>
      </c>
      <c r="J53" s="12" t="s">
        <v>841</v>
      </c>
    </row>
    <row r="54" spans="1:10" ht="75" x14ac:dyDescent="0.25">
      <c r="A54" s="5" t="s">
        <v>59</v>
      </c>
      <c r="B54" s="5" t="s">
        <v>683</v>
      </c>
      <c r="C54" s="5" t="s">
        <v>612</v>
      </c>
      <c r="D54" s="5" t="s">
        <v>684</v>
      </c>
      <c r="E54" s="5"/>
      <c r="F54" s="5" t="s">
        <v>685</v>
      </c>
      <c r="G54" s="17" t="s">
        <v>6</v>
      </c>
      <c r="H54" s="8"/>
      <c r="I54" s="8">
        <v>1</v>
      </c>
      <c r="J54" s="12" t="s">
        <v>842</v>
      </c>
    </row>
    <row r="55" spans="1:10" ht="75" x14ac:dyDescent="0.25">
      <c r="A55" s="5" t="s">
        <v>59</v>
      </c>
      <c r="B55" s="5" t="s">
        <v>683</v>
      </c>
      <c r="C55" s="5" t="s">
        <v>613</v>
      </c>
      <c r="D55" s="5" t="s">
        <v>684</v>
      </c>
      <c r="E55" s="5"/>
      <c r="F55" s="5" t="s">
        <v>686</v>
      </c>
      <c r="G55" s="17" t="s">
        <v>6</v>
      </c>
      <c r="H55" s="8"/>
      <c r="I55" s="8">
        <v>1</v>
      </c>
      <c r="J55" s="12" t="s">
        <v>842</v>
      </c>
    </row>
    <row r="56" spans="1:10" ht="75" x14ac:dyDescent="0.25">
      <c r="A56" s="5" t="s">
        <v>59</v>
      </c>
      <c r="B56" s="5" t="s">
        <v>687</v>
      </c>
      <c r="C56" s="5" t="s">
        <v>622</v>
      </c>
      <c r="D56" s="5" t="s">
        <v>684</v>
      </c>
      <c r="E56" s="5"/>
      <c r="F56" s="5" t="s">
        <v>688</v>
      </c>
      <c r="G56" s="17" t="s">
        <v>6</v>
      </c>
      <c r="H56" s="8"/>
      <c r="I56" s="8">
        <v>1</v>
      </c>
      <c r="J56" s="12" t="s">
        <v>842</v>
      </c>
    </row>
    <row r="57" spans="1:10" ht="75" x14ac:dyDescent="0.25">
      <c r="A57" s="5" t="s">
        <v>59</v>
      </c>
      <c r="B57" s="5" t="s">
        <v>687</v>
      </c>
      <c r="C57" s="5" t="s">
        <v>623</v>
      </c>
      <c r="D57" s="5" t="s">
        <v>684</v>
      </c>
      <c r="E57" s="5"/>
      <c r="F57" s="5" t="s">
        <v>689</v>
      </c>
      <c r="G57" s="17" t="s">
        <v>6</v>
      </c>
      <c r="H57" s="8"/>
      <c r="I57" s="8">
        <v>1</v>
      </c>
      <c r="J57" s="12" t="s">
        <v>842</v>
      </c>
    </row>
    <row r="58" spans="1:10" ht="75" x14ac:dyDescent="0.25">
      <c r="A58" s="5" t="s">
        <v>59</v>
      </c>
      <c r="B58" s="5" t="s">
        <v>687</v>
      </c>
      <c r="C58" s="5" t="s">
        <v>624</v>
      </c>
      <c r="D58" s="5" t="s">
        <v>684</v>
      </c>
      <c r="E58" s="5"/>
      <c r="F58" s="5" t="s">
        <v>690</v>
      </c>
      <c r="G58" s="17" t="s">
        <v>6</v>
      </c>
      <c r="H58" s="8"/>
      <c r="I58" s="8">
        <v>1</v>
      </c>
      <c r="J58" s="12" t="s">
        <v>842</v>
      </c>
    </row>
    <row r="59" spans="1:10" ht="75" x14ac:dyDescent="0.25">
      <c r="A59" s="5" t="s">
        <v>59</v>
      </c>
      <c r="B59" s="5" t="s">
        <v>687</v>
      </c>
      <c r="C59" s="5" t="s">
        <v>625</v>
      </c>
      <c r="D59" s="5" t="s">
        <v>684</v>
      </c>
      <c r="E59" s="5"/>
      <c r="F59" s="5" t="s">
        <v>691</v>
      </c>
      <c r="G59" s="17" t="s">
        <v>6</v>
      </c>
      <c r="H59" s="8"/>
      <c r="I59" s="8">
        <v>1</v>
      </c>
      <c r="J59" s="12" t="s">
        <v>842</v>
      </c>
    </row>
    <row r="60" spans="1:10" ht="75" x14ac:dyDescent="0.25">
      <c r="A60" s="5" t="s">
        <v>59</v>
      </c>
      <c r="B60" s="5" t="s">
        <v>687</v>
      </c>
      <c r="C60" s="5" t="s">
        <v>626</v>
      </c>
      <c r="D60" s="5" t="s">
        <v>684</v>
      </c>
      <c r="E60" s="5"/>
      <c r="F60" s="5" t="s">
        <v>692</v>
      </c>
      <c r="G60" s="17" t="s">
        <v>6</v>
      </c>
      <c r="H60" s="8"/>
      <c r="I60" s="8">
        <v>1</v>
      </c>
      <c r="J60" s="12" t="s">
        <v>842</v>
      </c>
    </row>
    <row r="61" spans="1:10" ht="75" x14ac:dyDescent="0.25">
      <c r="A61" s="5" t="s">
        <v>59</v>
      </c>
      <c r="B61" s="5" t="s">
        <v>693</v>
      </c>
      <c r="C61" s="5" t="s">
        <v>631</v>
      </c>
      <c r="D61" s="5" t="s">
        <v>684</v>
      </c>
      <c r="E61" s="5"/>
      <c r="F61" s="5" t="s">
        <v>91</v>
      </c>
      <c r="G61" s="17" t="s">
        <v>6</v>
      </c>
      <c r="H61" s="8"/>
      <c r="I61" s="8">
        <v>1</v>
      </c>
      <c r="J61" s="12" t="s">
        <v>842</v>
      </c>
    </row>
    <row r="62" spans="1:10" ht="75" x14ac:dyDescent="0.25">
      <c r="A62" s="5" t="s">
        <v>59</v>
      </c>
      <c r="B62" s="5" t="s">
        <v>693</v>
      </c>
      <c r="C62" s="5" t="s">
        <v>632</v>
      </c>
      <c r="D62" s="5" t="s">
        <v>684</v>
      </c>
      <c r="E62" s="5"/>
      <c r="F62" s="5" t="s">
        <v>92</v>
      </c>
      <c r="G62" s="17" t="s">
        <v>6</v>
      </c>
      <c r="H62" s="8"/>
      <c r="I62" s="8">
        <v>1</v>
      </c>
      <c r="J62" s="12" t="s">
        <v>842</v>
      </c>
    </row>
    <row r="63" spans="1:10" ht="75" x14ac:dyDescent="0.25">
      <c r="A63" s="5" t="s">
        <v>59</v>
      </c>
      <c r="B63" s="5" t="s">
        <v>693</v>
      </c>
      <c r="C63" s="5" t="s">
        <v>633</v>
      </c>
      <c r="D63" s="5" t="s">
        <v>684</v>
      </c>
      <c r="E63" s="5"/>
      <c r="F63" s="5" t="s">
        <v>93</v>
      </c>
      <c r="G63" s="17" t="s">
        <v>6</v>
      </c>
      <c r="H63" s="8"/>
      <c r="I63" s="8">
        <v>1</v>
      </c>
      <c r="J63" s="12" t="s">
        <v>842</v>
      </c>
    </row>
    <row r="64" spans="1:10" ht="75" x14ac:dyDescent="0.25">
      <c r="A64" s="5" t="s">
        <v>59</v>
      </c>
      <c r="B64" s="5" t="s">
        <v>693</v>
      </c>
      <c r="C64" s="5" t="s">
        <v>634</v>
      </c>
      <c r="D64" s="5" t="s">
        <v>684</v>
      </c>
      <c r="E64" s="5"/>
      <c r="F64" s="5" t="s">
        <v>694</v>
      </c>
      <c r="G64" s="17" t="s">
        <v>6</v>
      </c>
      <c r="H64" s="8"/>
      <c r="I64" s="8">
        <v>1</v>
      </c>
      <c r="J64" s="12" t="s">
        <v>842</v>
      </c>
    </row>
    <row r="65" spans="1:10" ht="75" x14ac:dyDescent="0.25">
      <c r="A65" s="5" t="s">
        <v>59</v>
      </c>
      <c r="B65" s="5" t="s">
        <v>693</v>
      </c>
      <c r="C65" s="5" t="s">
        <v>635</v>
      </c>
      <c r="D65" s="5" t="s">
        <v>684</v>
      </c>
      <c r="E65" s="5"/>
      <c r="F65" s="5" t="s">
        <v>695</v>
      </c>
      <c r="G65" s="17" t="s">
        <v>6</v>
      </c>
      <c r="H65" s="8"/>
      <c r="I65" s="8">
        <v>1</v>
      </c>
      <c r="J65" s="12" t="s">
        <v>842</v>
      </c>
    </row>
    <row r="66" spans="1:10" ht="75" x14ac:dyDescent="0.25">
      <c r="A66" s="5" t="s">
        <v>59</v>
      </c>
      <c r="B66" s="5" t="s">
        <v>693</v>
      </c>
      <c r="C66" s="5" t="s">
        <v>636</v>
      </c>
      <c r="D66" s="5" t="s">
        <v>684</v>
      </c>
      <c r="E66" s="5"/>
      <c r="F66" s="5" t="s">
        <v>94</v>
      </c>
      <c r="G66" s="17" t="s">
        <v>6</v>
      </c>
      <c r="H66" s="8"/>
      <c r="I66" s="8">
        <v>1</v>
      </c>
      <c r="J66" s="12" t="s">
        <v>842</v>
      </c>
    </row>
    <row r="67" spans="1:10" ht="75" x14ac:dyDescent="0.25">
      <c r="A67" s="5" t="s">
        <v>59</v>
      </c>
      <c r="B67" s="5" t="s">
        <v>693</v>
      </c>
      <c r="C67" s="5" t="s">
        <v>637</v>
      </c>
      <c r="D67" s="5" t="s">
        <v>684</v>
      </c>
      <c r="E67" s="5"/>
      <c r="F67" s="5" t="s">
        <v>75</v>
      </c>
      <c r="G67" s="17" t="s">
        <v>6</v>
      </c>
      <c r="H67" s="8"/>
      <c r="I67" s="8">
        <v>1</v>
      </c>
      <c r="J67" s="12" t="s">
        <v>842</v>
      </c>
    </row>
    <row r="68" spans="1:10" ht="75" x14ac:dyDescent="0.25">
      <c r="A68" s="5" t="s">
        <v>59</v>
      </c>
      <c r="B68" s="5" t="s">
        <v>693</v>
      </c>
      <c r="C68" s="5" t="s">
        <v>638</v>
      </c>
      <c r="D68" s="5" t="s">
        <v>684</v>
      </c>
      <c r="E68" s="5"/>
      <c r="F68" s="5" t="s">
        <v>76</v>
      </c>
      <c r="G68" s="17" t="s">
        <v>6</v>
      </c>
      <c r="H68" s="8"/>
      <c r="I68" s="8">
        <v>1</v>
      </c>
      <c r="J68" s="12" t="s">
        <v>842</v>
      </c>
    </row>
    <row r="69" spans="1:10" ht="75" x14ac:dyDescent="0.25">
      <c r="A69" s="5" t="s">
        <v>59</v>
      </c>
      <c r="B69" s="5" t="s">
        <v>693</v>
      </c>
      <c r="C69" s="5" t="s">
        <v>639</v>
      </c>
      <c r="D69" s="5" t="s">
        <v>684</v>
      </c>
      <c r="E69" s="5"/>
      <c r="F69" s="5" t="s">
        <v>78</v>
      </c>
      <c r="G69" s="17" t="s">
        <v>6</v>
      </c>
      <c r="H69" s="8"/>
      <c r="I69" s="8">
        <v>1</v>
      </c>
      <c r="J69" s="12" t="s">
        <v>842</v>
      </c>
    </row>
    <row r="70" spans="1:10" ht="75" x14ac:dyDescent="0.25">
      <c r="A70" s="5" t="s">
        <v>59</v>
      </c>
      <c r="B70" s="5" t="s">
        <v>693</v>
      </c>
      <c r="C70" s="5" t="s">
        <v>640</v>
      </c>
      <c r="D70" s="5" t="s">
        <v>684</v>
      </c>
      <c r="E70" s="5"/>
      <c r="F70" s="5" t="s">
        <v>96</v>
      </c>
      <c r="G70" s="17" t="s">
        <v>6</v>
      </c>
      <c r="H70" s="8"/>
      <c r="I70" s="8">
        <v>1</v>
      </c>
      <c r="J70" s="12" t="s">
        <v>842</v>
      </c>
    </row>
    <row r="71" spans="1:10" ht="75" x14ac:dyDescent="0.25">
      <c r="A71" s="5" t="s">
        <v>59</v>
      </c>
      <c r="B71" s="5" t="s">
        <v>693</v>
      </c>
      <c r="C71" s="5" t="s">
        <v>641</v>
      </c>
      <c r="D71" s="5" t="s">
        <v>684</v>
      </c>
      <c r="E71" s="5"/>
      <c r="F71" s="5" t="s">
        <v>67</v>
      </c>
      <c r="G71" s="17" t="s">
        <v>6</v>
      </c>
      <c r="H71" s="8"/>
      <c r="I71" s="8">
        <v>1</v>
      </c>
      <c r="J71" s="12" t="s">
        <v>842</v>
      </c>
    </row>
    <row r="72" spans="1:10" ht="255" x14ac:dyDescent="0.25">
      <c r="A72" s="5" t="s">
        <v>59</v>
      </c>
      <c r="B72" s="5" t="s">
        <v>696</v>
      </c>
      <c r="C72" s="5" t="s">
        <v>612</v>
      </c>
      <c r="D72" s="5" t="s">
        <v>697</v>
      </c>
      <c r="E72" s="5"/>
      <c r="F72" s="5" t="s">
        <v>698</v>
      </c>
      <c r="G72" s="17" t="s">
        <v>6</v>
      </c>
      <c r="H72" s="8"/>
      <c r="I72" s="8">
        <v>1</v>
      </c>
      <c r="J72" s="12" t="s">
        <v>104</v>
      </c>
    </row>
    <row r="73" spans="1:10" ht="255" x14ac:dyDescent="0.25">
      <c r="A73" s="5" t="s">
        <v>59</v>
      </c>
      <c r="B73" s="5" t="s">
        <v>696</v>
      </c>
      <c r="C73" s="5" t="s">
        <v>613</v>
      </c>
      <c r="D73" s="5" t="s">
        <v>697</v>
      </c>
      <c r="E73" s="5"/>
      <c r="F73" s="5" t="s">
        <v>698</v>
      </c>
      <c r="G73" s="17" t="s">
        <v>6</v>
      </c>
      <c r="H73" s="8"/>
      <c r="I73" s="8">
        <v>1</v>
      </c>
      <c r="J73" s="12" t="s">
        <v>104</v>
      </c>
    </row>
    <row r="74" spans="1:10" ht="255" x14ac:dyDescent="0.25">
      <c r="A74" s="5" t="s">
        <v>59</v>
      </c>
      <c r="B74" s="5" t="s">
        <v>699</v>
      </c>
      <c r="C74" s="5" t="s">
        <v>622</v>
      </c>
      <c r="D74" s="5" t="s">
        <v>697</v>
      </c>
      <c r="E74" s="5"/>
      <c r="F74" s="5" t="s">
        <v>700</v>
      </c>
      <c r="G74" s="17" t="s">
        <v>6</v>
      </c>
      <c r="H74" s="8"/>
      <c r="I74" s="8">
        <v>1</v>
      </c>
      <c r="J74" s="12" t="s">
        <v>104</v>
      </c>
    </row>
    <row r="75" spans="1:10" ht="255" x14ac:dyDescent="0.25">
      <c r="A75" s="5" t="s">
        <v>59</v>
      </c>
      <c r="B75" s="5" t="s">
        <v>699</v>
      </c>
      <c r="C75" s="5" t="s">
        <v>623</v>
      </c>
      <c r="D75" s="5" t="s">
        <v>697</v>
      </c>
      <c r="E75" s="5"/>
      <c r="F75" s="5" t="s">
        <v>701</v>
      </c>
      <c r="G75" s="17" t="s">
        <v>6</v>
      </c>
      <c r="H75" s="8"/>
      <c r="I75" s="8">
        <v>1</v>
      </c>
      <c r="J75" s="12" t="s">
        <v>104</v>
      </c>
    </row>
    <row r="76" spans="1:10" ht="255" x14ac:dyDescent="0.25">
      <c r="A76" s="5" t="s">
        <v>59</v>
      </c>
      <c r="B76" s="5" t="s">
        <v>699</v>
      </c>
      <c r="C76" s="5" t="s">
        <v>624</v>
      </c>
      <c r="D76" s="5" t="s">
        <v>697</v>
      </c>
      <c r="E76" s="5"/>
      <c r="F76" s="5" t="s">
        <v>702</v>
      </c>
      <c r="G76" s="17" t="s">
        <v>6</v>
      </c>
      <c r="H76" s="8"/>
      <c r="I76" s="8">
        <v>1</v>
      </c>
      <c r="J76" s="12" t="s">
        <v>104</v>
      </c>
    </row>
    <row r="77" spans="1:10" ht="255" x14ac:dyDescent="0.25">
      <c r="A77" s="5" t="s">
        <v>59</v>
      </c>
      <c r="B77" s="5" t="s">
        <v>699</v>
      </c>
      <c r="C77" s="5" t="s">
        <v>625</v>
      </c>
      <c r="D77" s="5" t="s">
        <v>697</v>
      </c>
      <c r="E77" s="5"/>
      <c r="F77" s="5" t="s">
        <v>88</v>
      </c>
      <c r="G77" s="17" t="s">
        <v>6</v>
      </c>
      <c r="H77" s="8"/>
      <c r="I77" s="8">
        <v>1</v>
      </c>
      <c r="J77" s="12" t="s">
        <v>104</v>
      </c>
    </row>
    <row r="78" spans="1:10" ht="255" x14ac:dyDescent="0.25">
      <c r="A78" s="5" t="s">
        <v>59</v>
      </c>
      <c r="B78" s="5" t="s">
        <v>699</v>
      </c>
      <c r="C78" s="5" t="s">
        <v>626</v>
      </c>
      <c r="D78" s="5" t="s">
        <v>697</v>
      </c>
      <c r="E78" s="5"/>
      <c r="F78" s="5" t="s">
        <v>115</v>
      </c>
      <c r="G78" s="17" t="s">
        <v>6</v>
      </c>
      <c r="H78" s="8"/>
      <c r="I78" s="8">
        <v>1</v>
      </c>
      <c r="J78" s="12" t="s">
        <v>104</v>
      </c>
    </row>
    <row r="79" spans="1:10" ht="255" x14ac:dyDescent="0.25">
      <c r="A79" s="5" t="s">
        <v>59</v>
      </c>
      <c r="B79" s="5" t="s">
        <v>703</v>
      </c>
      <c r="C79" s="5" t="s">
        <v>631</v>
      </c>
      <c r="D79" s="5" t="s">
        <v>697</v>
      </c>
      <c r="E79" s="5"/>
      <c r="F79" s="5" t="s">
        <v>704</v>
      </c>
      <c r="G79" s="17" t="s">
        <v>6</v>
      </c>
      <c r="H79" s="8"/>
      <c r="I79" s="8">
        <v>1</v>
      </c>
      <c r="J79" s="12" t="s">
        <v>104</v>
      </c>
    </row>
    <row r="80" spans="1:10" ht="255" x14ac:dyDescent="0.25">
      <c r="A80" s="5" t="s">
        <v>59</v>
      </c>
      <c r="B80" s="5" t="s">
        <v>703</v>
      </c>
      <c r="C80" s="5" t="s">
        <v>632</v>
      </c>
      <c r="D80" s="5" t="s">
        <v>697</v>
      </c>
      <c r="E80" s="5"/>
      <c r="F80" s="5" t="s">
        <v>705</v>
      </c>
      <c r="G80" s="17" t="s">
        <v>6</v>
      </c>
      <c r="H80" s="8"/>
      <c r="I80" s="8">
        <v>1</v>
      </c>
      <c r="J80" s="12" t="s">
        <v>104</v>
      </c>
    </row>
    <row r="81" spans="1:10" ht="255" x14ac:dyDescent="0.25">
      <c r="A81" s="5" t="s">
        <v>59</v>
      </c>
      <c r="B81" s="5" t="s">
        <v>703</v>
      </c>
      <c r="C81" s="5" t="s">
        <v>633</v>
      </c>
      <c r="D81" s="5" t="s">
        <v>697</v>
      </c>
      <c r="E81" s="5"/>
      <c r="F81" s="5" t="s">
        <v>706</v>
      </c>
      <c r="G81" s="17" t="s">
        <v>6</v>
      </c>
      <c r="H81" s="8"/>
      <c r="I81" s="8">
        <v>1</v>
      </c>
      <c r="J81" s="12" t="s">
        <v>104</v>
      </c>
    </row>
    <row r="82" spans="1:10" ht="255" x14ac:dyDescent="0.25">
      <c r="A82" s="5" t="s">
        <v>59</v>
      </c>
      <c r="B82" s="5" t="s">
        <v>703</v>
      </c>
      <c r="C82" s="5" t="s">
        <v>634</v>
      </c>
      <c r="D82" s="5" t="s">
        <v>697</v>
      </c>
      <c r="E82" s="5"/>
      <c r="F82" s="5" t="s">
        <v>707</v>
      </c>
      <c r="G82" s="17" t="s">
        <v>6</v>
      </c>
      <c r="H82" s="8"/>
      <c r="I82" s="8">
        <v>1</v>
      </c>
      <c r="J82" s="12" t="s">
        <v>104</v>
      </c>
    </row>
    <row r="83" spans="1:10" ht="255" x14ac:dyDescent="0.25">
      <c r="A83" s="5" t="s">
        <v>59</v>
      </c>
      <c r="B83" s="5" t="s">
        <v>703</v>
      </c>
      <c r="C83" s="5" t="s">
        <v>635</v>
      </c>
      <c r="D83" s="5" t="s">
        <v>697</v>
      </c>
      <c r="E83" s="5"/>
      <c r="F83" s="5" t="s">
        <v>708</v>
      </c>
      <c r="G83" s="17" t="s">
        <v>6</v>
      </c>
      <c r="H83" s="8"/>
      <c r="I83" s="8">
        <v>1</v>
      </c>
      <c r="J83" s="12" t="s">
        <v>104</v>
      </c>
    </row>
    <row r="84" spans="1:10" ht="255" x14ac:dyDescent="0.25">
      <c r="A84" s="5" t="s">
        <v>59</v>
      </c>
      <c r="B84" s="5" t="s">
        <v>703</v>
      </c>
      <c r="C84" s="5" t="s">
        <v>636</v>
      </c>
      <c r="D84" s="5" t="s">
        <v>697</v>
      </c>
      <c r="E84" s="5"/>
      <c r="F84" s="5" t="s">
        <v>709</v>
      </c>
      <c r="G84" s="17" t="s">
        <v>6</v>
      </c>
      <c r="H84" s="8"/>
      <c r="I84" s="8">
        <v>1</v>
      </c>
      <c r="J84" s="12" t="s">
        <v>104</v>
      </c>
    </row>
    <row r="85" spans="1:10" ht="255" x14ac:dyDescent="0.25">
      <c r="A85" s="5" t="s">
        <v>59</v>
      </c>
      <c r="B85" s="5" t="s">
        <v>703</v>
      </c>
      <c r="C85" s="5" t="s">
        <v>637</v>
      </c>
      <c r="D85" s="5" t="s">
        <v>697</v>
      </c>
      <c r="E85" s="5"/>
      <c r="F85" s="5" t="s">
        <v>710</v>
      </c>
      <c r="G85" s="17" t="s">
        <v>6</v>
      </c>
      <c r="H85" s="8"/>
      <c r="I85" s="8">
        <v>1</v>
      </c>
      <c r="J85" s="12" t="s">
        <v>104</v>
      </c>
    </row>
    <row r="86" spans="1:10" ht="255" x14ac:dyDescent="0.25">
      <c r="A86" s="5" t="s">
        <v>59</v>
      </c>
      <c r="B86" s="5" t="s">
        <v>703</v>
      </c>
      <c r="C86" s="5" t="s">
        <v>638</v>
      </c>
      <c r="D86" s="5" t="s">
        <v>697</v>
      </c>
      <c r="E86" s="5"/>
      <c r="F86" s="5" t="s">
        <v>711</v>
      </c>
      <c r="G86" s="17" t="s">
        <v>6</v>
      </c>
      <c r="H86" s="8"/>
      <c r="I86" s="8">
        <v>1</v>
      </c>
      <c r="J86" s="12" t="s">
        <v>104</v>
      </c>
    </row>
    <row r="87" spans="1:10" ht="255" x14ac:dyDescent="0.25">
      <c r="A87" s="5" t="s">
        <v>59</v>
      </c>
      <c r="B87" s="5" t="s">
        <v>703</v>
      </c>
      <c r="C87" s="5" t="s">
        <v>639</v>
      </c>
      <c r="D87" s="5" t="s">
        <v>697</v>
      </c>
      <c r="E87" s="5"/>
      <c r="F87" s="5" t="s">
        <v>77</v>
      </c>
      <c r="G87" s="17" t="s">
        <v>6</v>
      </c>
      <c r="H87" s="8"/>
      <c r="I87" s="8">
        <v>1</v>
      </c>
      <c r="J87" s="12" t="s">
        <v>104</v>
      </c>
    </row>
    <row r="88" spans="1:10" ht="255" x14ac:dyDescent="0.25">
      <c r="A88" s="5" t="s">
        <v>59</v>
      </c>
      <c r="B88" s="5" t="s">
        <v>703</v>
      </c>
      <c r="C88" s="5" t="s">
        <v>640</v>
      </c>
      <c r="D88" s="5" t="s">
        <v>697</v>
      </c>
      <c r="E88" s="5"/>
      <c r="F88" s="5" t="s">
        <v>712</v>
      </c>
      <c r="G88" s="17" t="s">
        <v>6</v>
      </c>
      <c r="H88" s="8"/>
      <c r="I88" s="8">
        <v>1</v>
      </c>
      <c r="J88" s="12" t="s">
        <v>104</v>
      </c>
    </row>
    <row r="89" spans="1:10" ht="30" x14ac:dyDescent="0.25">
      <c r="A89" s="5" t="s">
        <v>123</v>
      </c>
      <c r="B89" s="5" t="s">
        <v>713</v>
      </c>
      <c r="C89" s="5" t="s">
        <v>612</v>
      </c>
      <c r="D89" s="5" t="s">
        <v>714</v>
      </c>
      <c r="E89" s="5"/>
      <c r="F89" s="5" t="s">
        <v>131</v>
      </c>
      <c r="G89" s="17" t="s">
        <v>6</v>
      </c>
      <c r="H89" s="8"/>
      <c r="I89" s="8">
        <v>1</v>
      </c>
      <c r="J89" s="12" t="s">
        <v>843</v>
      </c>
    </row>
    <row r="90" spans="1:10" ht="45" x14ac:dyDescent="0.25">
      <c r="A90" s="5" t="s">
        <v>123</v>
      </c>
      <c r="B90" s="5" t="s">
        <v>715</v>
      </c>
      <c r="C90" s="5" t="s">
        <v>612</v>
      </c>
      <c r="D90" s="5" t="s">
        <v>716</v>
      </c>
      <c r="E90" s="5"/>
      <c r="F90" s="5" t="s">
        <v>128</v>
      </c>
      <c r="G90" s="17" t="s">
        <v>6</v>
      </c>
      <c r="H90" s="8"/>
      <c r="I90" s="8">
        <v>1</v>
      </c>
      <c r="J90" s="12" t="s">
        <v>844</v>
      </c>
    </row>
    <row r="91" spans="1:10" ht="45" x14ac:dyDescent="0.25">
      <c r="A91" s="5" t="s">
        <v>123</v>
      </c>
      <c r="B91" s="5" t="s">
        <v>715</v>
      </c>
      <c r="C91" s="5" t="s">
        <v>613</v>
      </c>
      <c r="D91" s="5" t="s">
        <v>716</v>
      </c>
      <c r="E91" s="5"/>
      <c r="F91" s="5" t="s">
        <v>128</v>
      </c>
      <c r="G91" s="17" t="s">
        <v>6</v>
      </c>
      <c r="H91" s="8"/>
      <c r="I91" s="8">
        <v>1</v>
      </c>
      <c r="J91" s="12" t="s">
        <v>844</v>
      </c>
    </row>
    <row r="92" spans="1:10" ht="120" x14ac:dyDescent="0.25">
      <c r="A92" t="s">
        <v>137</v>
      </c>
      <c r="B92" t="s">
        <v>717</v>
      </c>
      <c r="C92" t="s">
        <v>612</v>
      </c>
      <c r="D92" t="s">
        <v>718</v>
      </c>
      <c r="F92" t="s">
        <v>719</v>
      </c>
      <c r="G92" s="1" t="s">
        <v>6</v>
      </c>
      <c r="H92" s="19">
        <v>1</v>
      </c>
      <c r="I92" s="19"/>
      <c r="J92" s="2" t="s">
        <v>845</v>
      </c>
    </row>
    <row r="93" spans="1:10" ht="120" x14ac:dyDescent="0.25">
      <c r="A93" t="s">
        <v>137</v>
      </c>
      <c r="B93" t="s">
        <v>717</v>
      </c>
      <c r="C93" t="s">
        <v>613</v>
      </c>
      <c r="D93" t="s">
        <v>718</v>
      </c>
      <c r="F93" t="s">
        <v>719</v>
      </c>
      <c r="G93" s="1" t="s">
        <v>6</v>
      </c>
      <c r="H93" s="19">
        <v>1</v>
      </c>
      <c r="I93" s="19"/>
      <c r="J93" s="2" t="s">
        <v>845</v>
      </c>
    </row>
    <row r="94" spans="1:10" ht="120" x14ac:dyDescent="0.25">
      <c r="A94" t="s">
        <v>137</v>
      </c>
      <c r="B94" t="s">
        <v>717</v>
      </c>
      <c r="C94" t="s">
        <v>614</v>
      </c>
      <c r="D94" t="s">
        <v>718</v>
      </c>
      <c r="F94" t="s">
        <v>719</v>
      </c>
      <c r="G94" s="1" t="s">
        <v>6</v>
      </c>
      <c r="H94" s="19">
        <v>1</v>
      </c>
      <c r="I94" s="19"/>
      <c r="J94" s="2" t="s">
        <v>845</v>
      </c>
    </row>
    <row r="95" spans="1:10" ht="120" x14ac:dyDescent="0.25">
      <c r="A95" t="s">
        <v>146</v>
      </c>
      <c r="B95" t="s">
        <v>720</v>
      </c>
      <c r="C95" t="s">
        <v>612</v>
      </c>
      <c r="D95" t="s">
        <v>718</v>
      </c>
      <c r="F95" t="s">
        <v>719</v>
      </c>
      <c r="G95" s="1" t="s">
        <v>6</v>
      </c>
      <c r="H95" s="19">
        <v>1</v>
      </c>
      <c r="I95" s="19"/>
      <c r="J95" s="2" t="s">
        <v>845</v>
      </c>
    </row>
    <row r="96" spans="1:10" ht="120" x14ac:dyDescent="0.25">
      <c r="A96" t="s">
        <v>146</v>
      </c>
      <c r="B96" t="s">
        <v>720</v>
      </c>
      <c r="C96" t="s">
        <v>613</v>
      </c>
      <c r="D96" t="s">
        <v>718</v>
      </c>
      <c r="F96" t="s">
        <v>719</v>
      </c>
      <c r="G96" s="1" t="s">
        <v>6</v>
      </c>
      <c r="H96" s="19">
        <v>1</v>
      </c>
      <c r="I96" s="19"/>
      <c r="J96" s="2" t="s">
        <v>845</v>
      </c>
    </row>
    <row r="97" spans="1:10" ht="120" x14ac:dyDescent="0.25">
      <c r="A97" t="s">
        <v>146</v>
      </c>
      <c r="B97" t="s">
        <v>720</v>
      </c>
      <c r="C97" t="s">
        <v>614</v>
      </c>
      <c r="D97" t="s">
        <v>718</v>
      </c>
      <c r="F97" t="s">
        <v>719</v>
      </c>
      <c r="G97" s="1" t="s">
        <v>6</v>
      </c>
      <c r="H97" s="19">
        <v>1</v>
      </c>
      <c r="I97" s="19"/>
      <c r="J97" s="2" t="s">
        <v>845</v>
      </c>
    </row>
    <row r="98" spans="1:10" ht="60" x14ac:dyDescent="0.25">
      <c r="A98" t="s">
        <v>147</v>
      </c>
      <c r="B98" t="s">
        <v>152</v>
      </c>
      <c r="C98" t="s">
        <v>612</v>
      </c>
      <c r="D98" t="s">
        <v>153</v>
      </c>
      <c r="F98" t="s">
        <v>155</v>
      </c>
      <c r="G98" s="1" t="s">
        <v>6</v>
      </c>
      <c r="H98" s="19"/>
      <c r="I98" s="19">
        <v>1</v>
      </c>
      <c r="J98" s="2" t="s">
        <v>154</v>
      </c>
    </row>
    <row r="99" spans="1:10" ht="60" x14ac:dyDescent="0.25">
      <c r="A99" t="s">
        <v>147</v>
      </c>
      <c r="B99" t="s">
        <v>156</v>
      </c>
      <c r="C99" t="s">
        <v>612</v>
      </c>
      <c r="D99" t="s">
        <v>157</v>
      </c>
      <c r="F99" t="s">
        <v>150</v>
      </c>
      <c r="G99" s="1" t="s">
        <v>6</v>
      </c>
      <c r="H99" s="19">
        <v>1</v>
      </c>
      <c r="I99" s="19"/>
      <c r="J99" s="2" t="s">
        <v>158</v>
      </c>
    </row>
    <row r="100" spans="1:10" ht="60" x14ac:dyDescent="0.25">
      <c r="A100" t="s">
        <v>147</v>
      </c>
      <c r="B100" t="s">
        <v>156</v>
      </c>
      <c r="C100" t="s">
        <v>613</v>
      </c>
      <c r="D100" t="s">
        <v>157</v>
      </c>
      <c r="F100" t="s">
        <v>721</v>
      </c>
      <c r="G100" s="1" t="s">
        <v>6</v>
      </c>
      <c r="H100" s="19">
        <v>1</v>
      </c>
      <c r="I100" s="19"/>
      <c r="J100" s="2" t="s">
        <v>158</v>
      </c>
    </row>
    <row r="101" spans="1:10" ht="60" x14ac:dyDescent="0.25">
      <c r="A101" t="s">
        <v>147</v>
      </c>
      <c r="B101" t="s">
        <v>156</v>
      </c>
      <c r="C101" t="s">
        <v>614</v>
      </c>
      <c r="D101" t="s">
        <v>157</v>
      </c>
      <c r="F101" t="s">
        <v>722</v>
      </c>
      <c r="G101" s="1" t="s">
        <v>6</v>
      </c>
      <c r="H101" s="19">
        <v>1</v>
      </c>
      <c r="I101" s="19"/>
      <c r="J101" s="2" t="s">
        <v>158</v>
      </c>
    </row>
    <row r="102" spans="1:10" ht="60" x14ac:dyDescent="0.25">
      <c r="A102" t="s">
        <v>147</v>
      </c>
      <c r="B102" t="s">
        <v>156</v>
      </c>
      <c r="C102" t="s">
        <v>615</v>
      </c>
      <c r="D102" t="s">
        <v>157</v>
      </c>
      <c r="F102" t="s">
        <v>722</v>
      </c>
      <c r="G102" s="1" t="s">
        <v>6</v>
      </c>
      <c r="H102" s="19">
        <v>1</v>
      </c>
      <c r="I102" s="19"/>
      <c r="J102" s="2" t="s">
        <v>158</v>
      </c>
    </row>
    <row r="103" spans="1:10" ht="75" x14ac:dyDescent="0.25">
      <c r="A103" t="s">
        <v>159</v>
      </c>
      <c r="B103" t="s">
        <v>723</v>
      </c>
      <c r="C103" t="s">
        <v>612</v>
      </c>
      <c r="D103" t="s">
        <v>724</v>
      </c>
      <c r="F103" t="s">
        <v>167</v>
      </c>
      <c r="G103" s="1" t="s">
        <v>6</v>
      </c>
      <c r="H103" s="19"/>
      <c r="I103" s="19">
        <v>1</v>
      </c>
      <c r="J103" s="2" t="s">
        <v>846</v>
      </c>
    </row>
    <row r="104" spans="1:10" ht="75" x14ac:dyDescent="0.25">
      <c r="A104" t="s">
        <v>159</v>
      </c>
      <c r="B104" t="s">
        <v>725</v>
      </c>
      <c r="C104" t="s">
        <v>612</v>
      </c>
      <c r="D104" t="s">
        <v>726</v>
      </c>
      <c r="F104" t="s">
        <v>727</v>
      </c>
      <c r="G104" s="1" t="s">
        <v>6</v>
      </c>
      <c r="H104" s="19"/>
      <c r="I104" s="19">
        <v>1</v>
      </c>
      <c r="J104" s="2" t="s">
        <v>847</v>
      </c>
    </row>
    <row r="105" spans="1:10" ht="75" x14ac:dyDescent="0.25">
      <c r="A105" t="s">
        <v>159</v>
      </c>
      <c r="B105" t="s">
        <v>728</v>
      </c>
      <c r="C105" t="s">
        <v>612</v>
      </c>
      <c r="D105" t="s">
        <v>729</v>
      </c>
      <c r="F105" t="s">
        <v>160</v>
      </c>
      <c r="G105" s="1" t="s">
        <v>6</v>
      </c>
      <c r="H105" s="19"/>
      <c r="I105" s="19">
        <v>1</v>
      </c>
      <c r="J105" s="2" t="s">
        <v>848</v>
      </c>
    </row>
    <row r="106" spans="1:10" ht="75" x14ac:dyDescent="0.25">
      <c r="A106" t="s">
        <v>159</v>
      </c>
      <c r="B106" t="s">
        <v>728</v>
      </c>
      <c r="C106" t="s">
        <v>613</v>
      </c>
      <c r="D106" t="s">
        <v>729</v>
      </c>
      <c r="F106" t="s">
        <v>160</v>
      </c>
      <c r="G106" s="1" t="s">
        <v>6</v>
      </c>
      <c r="H106" s="19"/>
      <c r="I106" s="19">
        <v>1</v>
      </c>
      <c r="J106" s="2" t="s">
        <v>848</v>
      </c>
    </row>
    <row r="107" spans="1:10" ht="90" x14ac:dyDescent="0.25">
      <c r="A107" t="s">
        <v>171</v>
      </c>
      <c r="B107" t="s">
        <v>731</v>
      </c>
      <c r="C107" t="s">
        <v>612</v>
      </c>
      <c r="D107" t="s">
        <v>732</v>
      </c>
      <c r="F107" t="s">
        <v>730</v>
      </c>
      <c r="G107" s="1" t="s">
        <v>6</v>
      </c>
      <c r="H107" s="19"/>
      <c r="I107" s="19">
        <v>1</v>
      </c>
      <c r="J107" s="2" t="s">
        <v>849</v>
      </c>
    </row>
    <row r="108" spans="1:10" ht="90" x14ac:dyDescent="0.25">
      <c r="A108" t="s">
        <v>171</v>
      </c>
      <c r="B108" t="s">
        <v>731</v>
      </c>
      <c r="C108" t="s">
        <v>613</v>
      </c>
      <c r="D108" t="s">
        <v>732</v>
      </c>
      <c r="F108" t="s">
        <v>730</v>
      </c>
      <c r="G108" s="1" t="s">
        <v>6</v>
      </c>
      <c r="H108" s="19"/>
      <c r="I108" s="19">
        <v>1</v>
      </c>
      <c r="J108" s="2" t="s">
        <v>849</v>
      </c>
    </row>
    <row r="109" spans="1:10" ht="105" x14ac:dyDescent="0.25">
      <c r="A109" t="s">
        <v>171</v>
      </c>
      <c r="B109" t="s">
        <v>733</v>
      </c>
      <c r="C109" t="s">
        <v>612</v>
      </c>
      <c r="D109" t="s">
        <v>734</v>
      </c>
      <c r="F109" t="s">
        <v>182</v>
      </c>
      <c r="G109" s="1" t="s">
        <v>6</v>
      </c>
      <c r="H109" s="19">
        <v>1</v>
      </c>
      <c r="I109" s="19"/>
      <c r="J109" s="2" t="s">
        <v>850</v>
      </c>
    </row>
    <row r="110" spans="1:10" ht="105" x14ac:dyDescent="0.25">
      <c r="A110" t="s">
        <v>171</v>
      </c>
      <c r="B110" t="s">
        <v>733</v>
      </c>
      <c r="C110" t="s">
        <v>613</v>
      </c>
      <c r="D110" t="s">
        <v>734</v>
      </c>
      <c r="F110" t="s">
        <v>182</v>
      </c>
      <c r="G110" s="1" t="s">
        <v>6</v>
      </c>
      <c r="H110" s="19">
        <v>1</v>
      </c>
      <c r="I110" s="19"/>
      <c r="J110" s="2" t="s">
        <v>850</v>
      </c>
    </row>
    <row r="111" spans="1:10" ht="120" x14ac:dyDescent="0.25">
      <c r="A111" t="s">
        <v>171</v>
      </c>
      <c r="B111" t="s">
        <v>735</v>
      </c>
      <c r="C111" t="s">
        <v>612</v>
      </c>
      <c r="D111" t="s">
        <v>736</v>
      </c>
      <c r="F111" t="s">
        <v>176</v>
      </c>
      <c r="G111" s="1" t="s">
        <v>6</v>
      </c>
      <c r="H111" s="19"/>
      <c r="I111" s="19">
        <v>1</v>
      </c>
      <c r="J111" s="2" t="s">
        <v>851</v>
      </c>
    </row>
    <row r="112" spans="1:10" ht="120" x14ac:dyDescent="0.25">
      <c r="A112" t="s">
        <v>171</v>
      </c>
      <c r="B112" t="s">
        <v>735</v>
      </c>
      <c r="C112" t="s">
        <v>613</v>
      </c>
      <c r="D112" t="s">
        <v>736</v>
      </c>
      <c r="F112" t="s">
        <v>176</v>
      </c>
      <c r="G112" s="1" t="s">
        <v>6</v>
      </c>
      <c r="H112" s="19"/>
      <c r="I112" s="19">
        <v>1</v>
      </c>
      <c r="J112" s="2" t="s">
        <v>851</v>
      </c>
    </row>
    <row r="113" spans="1:10" ht="135" x14ac:dyDescent="0.25">
      <c r="A113" t="s">
        <v>171</v>
      </c>
      <c r="B113" t="s">
        <v>737</v>
      </c>
      <c r="C113" t="s">
        <v>612</v>
      </c>
      <c r="D113" t="s">
        <v>738</v>
      </c>
      <c r="F113" t="s">
        <v>739</v>
      </c>
      <c r="G113" s="1" t="s">
        <v>6</v>
      </c>
      <c r="H113" s="19"/>
      <c r="I113" s="19">
        <v>1</v>
      </c>
      <c r="J113" s="2" t="s">
        <v>852</v>
      </c>
    </row>
    <row r="114" spans="1:10" ht="150" x14ac:dyDescent="0.25">
      <c r="A114" t="s">
        <v>171</v>
      </c>
      <c r="B114" t="s">
        <v>740</v>
      </c>
      <c r="C114" t="s">
        <v>612</v>
      </c>
      <c r="D114" t="s">
        <v>741</v>
      </c>
      <c r="F114" t="s">
        <v>176</v>
      </c>
      <c r="G114" s="1" t="s">
        <v>6</v>
      </c>
      <c r="H114" s="19">
        <v>1</v>
      </c>
      <c r="I114" s="19"/>
      <c r="J114" s="2" t="s">
        <v>853</v>
      </c>
    </row>
    <row r="115" spans="1:10" ht="150" x14ac:dyDescent="0.25">
      <c r="A115" t="s">
        <v>171</v>
      </c>
      <c r="B115" t="s">
        <v>740</v>
      </c>
      <c r="C115" t="s">
        <v>613</v>
      </c>
      <c r="D115" t="s">
        <v>741</v>
      </c>
      <c r="F115" t="s">
        <v>176</v>
      </c>
      <c r="G115" s="1" t="s">
        <v>6</v>
      </c>
      <c r="H115" s="19">
        <v>1</v>
      </c>
      <c r="I115" s="19"/>
      <c r="J115" s="2" t="s">
        <v>853</v>
      </c>
    </row>
    <row r="116" spans="1:10" ht="135" x14ac:dyDescent="0.25">
      <c r="A116" t="s">
        <v>171</v>
      </c>
      <c r="B116" t="s">
        <v>742</v>
      </c>
      <c r="C116" t="s">
        <v>612</v>
      </c>
      <c r="D116" t="s">
        <v>743</v>
      </c>
      <c r="F116" t="s">
        <v>175</v>
      </c>
      <c r="G116" s="1" t="s">
        <v>6</v>
      </c>
      <c r="H116" s="19">
        <v>1</v>
      </c>
      <c r="I116" s="19"/>
      <c r="J116" s="2" t="s">
        <v>854</v>
      </c>
    </row>
    <row r="117" spans="1:10" ht="75" x14ac:dyDescent="0.25">
      <c r="A117" t="s">
        <v>188</v>
      </c>
      <c r="B117" t="s">
        <v>199</v>
      </c>
      <c r="C117" t="s">
        <v>622</v>
      </c>
      <c r="D117" t="s">
        <v>200</v>
      </c>
      <c r="E117" t="s">
        <v>744</v>
      </c>
      <c r="F117" t="s">
        <v>745</v>
      </c>
      <c r="G117" s="1" t="s">
        <v>6</v>
      </c>
      <c r="H117" s="19"/>
      <c r="I117" s="19">
        <v>1</v>
      </c>
      <c r="J117" s="2" t="s">
        <v>855</v>
      </c>
    </row>
    <row r="118" spans="1:10" ht="90" x14ac:dyDescent="0.25">
      <c r="A118" t="s">
        <v>207</v>
      </c>
      <c r="B118" t="s">
        <v>746</v>
      </c>
      <c r="C118" t="s">
        <v>612</v>
      </c>
      <c r="D118" t="s">
        <v>747</v>
      </c>
      <c r="F118" t="s">
        <v>212</v>
      </c>
      <c r="G118" s="1" t="s">
        <v>6</v>
      </c>
      <c r="H118" s="19"/>
      <c r="I118" s="19">
        <v>1</v>
      </c>
      <c r="J118" s="2" t="s">
        <v>856</v>
      </c>
    </row>
    <row r="119" spans="1:10" ht="90" x14ac:dyDescent="0.25">
      <c r="A119" t="s">
        <v>207</v>
      </c>
      <c r="B119" t="s">
        <v>746</v>
      </c>
      <c r="C119" t="s">
        <v>613</v>
      </c>
      <c r="D119" t="s">
        <v>747</v>
      </c>
      <c r="F119" t="s">
        <v>212</v>
      </c>
      <c r="G119" s="1" t="s">
        <v>6</v>
      </c>
      <c r="H119" s="19"/>
      <c r="I119" s="19">
        <v>1</v>
      </c>
      <c r="J119" s="2" t="s">
        <v>856</v>
      </c>
    </row>
    <row r="120" spans="1:10" ht="90" x14ac:dyDescent="0.25">
      <c r="A120" t="s">
        <v>207</v>
      </c>
      <c r="B120" t="s">
        <v>746</v>
      </c>
      <c r="C120" t="s">
        <v>614</v>
      </c>
      <c r="D120" t="s">
        <v>747</v>
      </c>
      <c r="F120" t="s">
        <v>212</v>
      </c>
      <c r="G120" s="1" t="s">
        <v>6</v>
      </c>
      <c r="H120" s="19"/>
      <c r="I120" s="19">
        <v>1</v>
      </c>
      <c r="J120" s="2" t="s">
        <v>856</v>
      </c>
    </row>
    <row r="121" spans="1:10" ht="60" x14ac:dyDescent="0.25">
      <c r="A121" t="s">
        <v>222</v>
      </c>
      <c r="B121" t="s">
        <v>223</v>
      </c>
      <c r="C121" t="s">
        <v>612</v>
      </c>
      <c r="D121" t="s">
        <v>224</v>
      </c>
      <c r="F121" t="s">
        <v>191</v>
      </c>
      <c r="G121" s="1" t="s">
        <v>6</v>
      </c>
      <c r="H121" s="19">
        <v>1</v>
      </c>
      <c r="I121" s="19"/>
      <c r="J121" s="2" t="s">
        <v>226</v>
      </c>
    </row>
    <row r="122" spans="1:10" ht="60" x14ac:dyDescent="0.25">
      <c r="A122" t="s">
        <v>222</v>
      </c>
      <c r="B122" t="s">
        <v>223</v>
      </c>
      <c r="C122" t="s">
        <v>613</v>
      </c>
      <c r="D122" t="s">
        <v>224</v>
      </c>
      <c r="F122" t="s">
        <v>227</v>
      </c>
      <c r="G122" s="1" t="s">
        <v>6</v>
      </c>
      <c r="H122" s="19">
        <v>1</v>
      </c>
      <c r="I122" s="19"/>
      <c r="J122" s="2" t="s">
        <v>226</v>
      </c>
    </row>
    <row r="123" spans="1:10" ht="60" x14ac:dyDescent="0.25">
      <c r="A123" t="s">
        <v>222</v>
      </c>
      <c r="B123" t="s">
        <v>223</v>
      </c>
      <c r="C123" t="s">
        <v>614</v>
      </c>
      <c r="D123" t="s">
        <v>224</v>
      </c>
      <c r="F123" t="s">
        <v>227</v>
      </c>
      <c r="G123" s="1" t="s">
        <v>6</v>
      </c>
      <c r="H123" s="19">
        <v>1</v>
      </c>
      <c r="I123" s="19"/>
      <c r="J123" s="2" t="s">
        <v>226</v>
      </c>
    </row>
    <row r="124" spans="1:10" ht="60" x14ac:dyDescent="0.25">
      <c r="A124" t="s">
        <v>222</v>
      </c>
      <c r="B124" t="s">
        <v>223</v>
      </c>
      <c r="C124" t="s">
        <v>615</v>
      </c>
      <c r="D124" t="s">
        <v>224</v>
      </c>
      <c r="F124" t="s">
        <v>225</v>
      </c>
      <c r="G124" s="1" t="s">
        <v>6</v>
      </c>
      <c r="H124" s="19">
        <v>1</v>
      </c>
      <c r="I124" s="19"/>
      <c r="J124" s="2" t="s">
        <v>226</v>
      </c>
    </row>
    <row r="125" spans="1:10" ht="60" x14ac:dyDescent="0.25">
      <c r="A125" t="s">
        <v>222</v>
      </c>
      <c r="B125" t="s">
        <v>223</v>
      </c>
      <c r="C125" t="s">
        <v>616</v>
      </c>
      <c r="D125" t="s">
        <v>224</v>
      </c>
      <c r="F125" t="s">
        <v>202</v>
      </c>
      <c r="G125" s="1" t="s">
        <v>6</v>
      </c>
      <c r="H125" s="19">
        <v>1</v>
      </c>
      <c r="I125" s="19"/>
      <c r="J125" s="2" t="s">
        <v>226</v>
      </c>
    </row>
    <row r="126" spans="1:10" ht="60" x14ac:dyDescent="0.25">
      <c r="A126" t="s">
        <v>222</v>
      </c>
      <c r="B126" t="s">
        <v>223</v>
      </c>
      <c r="C126" t="s">
        <v>617</v>
      </c>
      <c r="D126" t="s">
        <v>224</v>
      </c>
      <c r="F126" t="s">
        <v>227</v>
      </c>
      <c r="G126" s="1" t="s">
        <v>6</v>
      </c>
      <c r="H126" s="19">
        <v>1</v>
      </c>
      <c r="I126" s="19"/>
      <c r="J126" s="2" t="s">
        <v>226</v>
      </c>
    </row>
    <row r="127" spans="1:10" ht="60" x14ac:dyDescent="0.25">
      <c r="A127" t="s">
        <v>222</v>
      </c>
      <c r="B127" t="s">
        <v>748</v>
      </c>
      <c r="C127" t="s">
        <v>612</v>
      </c>
      <c r="D127" t="s">
        <v>749</v>
      </c>
      <c r="F127" t="s">
        <v>191</v>
      </c>
      <c r="G127" s="1" t="s">
        <v>6</v>
      </c>
      <c r="H127" s="19">
        <v>1</v>
      </c>
      <c r="I127" s="19"/>
      <c r="J127" s="2" t="s">
        <v>226</v>
      </c>
    </row>
    <row r="128" spans="1:10" ht="60" x14ac:dyDescent="0.25">
      <c r="A128" t="s">
        <v>222</v>
      </c>
      <c r="B128" t="s">
        <v>748</v>
      </c>
      <c r="C128" t="s">
        <v>613</v>
      </c>
      <c r="D128" t="s">
        <v>749</v>
      </c>
      <c r="F128" t="s">
        <v>227</v>
      </c>
      <c r="G128" s="1" t="s">
        <v>6</v>
      </c>
      <c r="H128" s="19">
        <v>1</v>
      </c>
      <c r="I128" s="19"/>
      <c r="J128" s="2" t="s">
        <v>226</v>
      </c>
    </row>
    <row r="129" spans="1:10" ht="60" x14ac:dyDescent="0.25">
      <c r="A129" t="s">
        <v>222</v>
      </c>
      <c r="B129" t="s">
        <v>748</v>
      </c>
      <c r="C129" t="s">
        <v>614</v>
      </c>
      <c r="D129" t="s">
        <v>749</v>
      </c>
      <c r="F129" t="s">
        <v>227</v>
      </c>
      <c r="G129" s="1" t="s">
        <v>6</v>
      </c>
      <c r="H129" s="19">
        <v>1</v>
      </c>
      <c r="I129" s="19"/>
      <c r="J129" s="2" t="s">
        <v>226</v>
      </c>
    </row>
    <row r="130" spans="1:10" ht="60" x14ac:dyDescent="0.25">
      <c r="A130" t="s">
        <v>222</v>
      </c>
      <c r="B130" t="s">
        <v>748</v>
      </c>
      <c r="C130" t="s">
        <v>615</v>
      </c>
      <c r="D130" t="s">
        <v>749</v>
      </c>
      <c r="F130" t="s">
        <v>225</v>
      </c>
      <c r="G130" s="1" t="s">
        <v>6</v>
      </c>
      <c r="H130" s="19">
        <v>1</v>
      </c>
      <c r="I130" s="19"/>
      <c r="J130" s="2" t="s">
        <v>226</v>
      </c>
    </row>
    <row r="131" spans="1:10" ht="60" x14ac:dyDescent="0.25">
      <c r="A131" t="s">
        <v>222</v>
      </c>
      <c r="B131" t="s">
        <v>748</v>
      </c>
      <c r="C131" t="s">
        <v>616</v>
      </c>
      <c r="D131" t="s">
        <v>749</v>
      </c>
      <c r="F131" t="s">
        <v>202</v>
      </c>
      <c r="G131" s="1" t="s">
        <v>6</v>
      </c>
      <c r="H131" s="19">
        <v>1</v>
      </c>
      <c r="I131" s="19"/>
      <c r="J131" s="2" t="s">
        <v>226</v>
      </c>
    </row>
    <row r="132" spans="1:10" ht="60" x14ac:dyDescent="0.25">
      <c r="A132" t="s">
        <v>222</v>
      </c>
      <c r="B132" t="s">
        <v>748</v>
      </c>
      <c r="C132" t="s">
        <v>617</v>
      </c>
      <c r="D132" t="s">
        <v>749</v>
      </c>
      <c r="F132" t="s">
        <v>227</v>
      </c>
      <c r="G132" s="1" t="s">
        <v>6</v>
      </c>
      <c r="H132" s="19">
        <v>1</v>
      </c>
      <c r="I132" s="19"/>
      <c r="J132" s="2" t="s">
        <v>226</v>
      </c>
    </row>
    <row r="133" spans="1:10" ht="45" x14ac:dyDescent="0.25">
      <c r="A133" t="s">
        <v>222</v>
      </c>
      <c r="B133" t="s">
        <v>750</v>
      </c>
      <c r="C133" t="s">
        <v>666</v>
      </c>
      <c r="D133" t="s">
        <v>751</v>
      </c>
      <c r="F133" t="s">
        <v>202</v>
      </c>
      <c r="G133" s="1" t="s">
        <v>6</v>
      </c>
      <c r="H133" s="19"/>
      <c r="I133" s="19">
        <v>1</v>
      </c>
      <c r="J133" s="2" t="s">
        <v>857</v>
      </c>
    </row>
    <row r="134" spans="1:10" ht="135" x14ac:dyDescent="0.25">
      <c r="A134" t="s">
        <v>235</v>
      </c>
      <c r="B134" t="s">
        <v>245</v>
      </c>
      <c r="C134" t="s">
        <v>612</v>
      </c>
      <c r="D134" t="s">
        <v>246</v>
      </c>
      <c r="F134" t="s">
        <v>752</v>
      </c>
      <c r="G134" s="1" t="s">
        <v>6</v>
      </c>
      <c r="H134" s="19"/>
      <c r="I134" s="19">
        <v>1</v>
      </c>
      <c r="J134" s="2" t="s">
        <v>247</v>
      </c>
    </row>
    <row r="135" spans="1:10" ht="135" x14ac:dyDescent="0.25">
      <c r="A135" t="s">
        <v>235</v>
      </c>
      <c r="B135" t="s">
        <v>245</v>
      </c>
      <c r="C135" t="s">
        <v>613</v>
      </c>
      <c r="D135" t="s">
        <v>246</v>
      </c>
      <c r="F135" t="s">
        <v>752</v>
      </c>
      <c r="G135" s="1" t="s">
        <v>6</v>
      </c>
      <c r="H135" s="19"/>
      <c r="I135" s="19">
        <v>1</v>
      </c>
      <c r="J135" s="2" t="s">
        <v>247</v>
      </c>
    </row>
    <row r="136" spans="1:10" ht="135" x14ac:dyDescent="0.25">
      <c r="A136" t="s">
        <v>235</v>
      </c>
      <c r="B136" t="s">
        <v>245</v>
      </c>
      <c r="C136" t="s">
        <v>614</v>
      </c>
      <c r="D136" t="s">
        <v>246</v>
      </c>
      <c r="F136" t="s">
        <v>752</v>
      </c>
      <c r="G136" s="1" t="s">
        <v>6</v>
      </c>
      <c r="H136" s="19"/>
      <c r="I136" s="19">
        <v>1</v>
      </c>
      <c r="J136" s="2" t="s">
        <v>247</v>
      </c>
    </row>
    <row r="137" spans="1:10" ht="135" x14ac:dyDescent="0.25">
      <c r="A137" t="s">
        <v>235</v>
      </c>
      <c r="B137" t="s">
        <v>245</v>
      </c>
      <c r="C137" t="s">
        <v>615</v>
      </c>
      <c r="D137" t="s">
        <v>246</v>
      </c>
      <c r="F137" t="s">
        <v>753</v>
      </c>
      <c r="G137" s="1" t="s">
        <v>6</v>
      </c>
      <c r="H137" s="19"/>
      <c r="I137" s="19">
        <v>1</v>
      </c>
      <c r="J137" s="2" t="s">
        <v>247</v>
      </c>
    </row>
    <row r="138" spans="1:10" ht="135" x14ac:dyDescent="0.25">
      <c r="A138" t="s">
        <v>235</v>
      </c>
      <c r="B138" t="s">
        <v>245</v>
      </c>
      <c r="C138" t="s">
        <v>616</v>
      </c>
      <c r="D138" t="s">
        <v>246</v>
      </c>
      <c r="F138" t="s">
        <v>753</v>
      </c>
      <c r="G138" s="1" t="s">
        <v>6</v>
      </c>
      <c r="H138" s="19"/>
      <c r="I138" s="19">
        <v>1</v>
      </c>
      <c r="J138" s="2" t="s">
        <v>247</v>
      </c>
    </row>
    <row r="139" spans="1:10" ht="135" x14ac:dyDescent="0.25">
      <c r="A139" t="s">
        <v>235</v>
      </c>
      <c r="B139" t="s">
        <v>245</v>
      </c>
      <c r="C139" t="s">
        <v>617</v>
      </c>
      <c r="D139" t="s">
        <v>246</v>
      </c>
      <c r="F139" t="s">
        <v>239</v>
      </c>
      <c r="G139" s="1" t="s">
        <v>6</v>
      </c>
      <c r="H139" s="19"/>
      <c r="I139" s="19">
        <v>1</v>
      </c>
      <c r="J139" s="2" t="s">
        <v>247</v>
      </c>
    </row>
    <row r="140" spans="1:10" ht="135" x14ac:dyDescent="0.25">
      <c r="A140" t="s">
        <v>235</v>
      </c>
      <c r="B140" t="s">
        <v>245</v>
      </c>
      <c r="C140" t="s">
        <v>618</v>
      </c>
      <c r="D140" t="s">
        <v>246</v>
      </c>
      <c r="F140" t="s">
        <v>239</v>
      </c>
      <c r="G140" s="1" t="s">
        <v>6</v>
      </c>
      <c r="H140" s="19"/>
      <c r="I140" s="19">
        <v>1</v>
      </c>
      <c r="J140" s="2" t="s">
        <v>247</v>
      </c>
    </row>
    <row r="141" spans="1:10" ht="135" x14ac:dyDescent="0.25">
      <c r="A141" t="s">
        <v>235</v>
      </c>
      <c r="B141" t="s">
        <v>245</v>
      </c>
      <c r="C141" t="s">
        <v>619</v>
      </c>
      <c r="D141" t="s">
        <v>246</v>
      </c>
      <c r="F141" t="s">
        <v>240</v>
      </c>
      <c r="G141" s="1" t="s">
        <v>6</v>
      </c>
      <c r="H141" s="19"/>
      <c r="I141" s="19">
        <v>1</v>
      </c>
      <c r="J141" s="2" t="s">
        <v>247</v>
      </c>
    </row>
    <row r="142" spans="1:10" ht="135" x14ac:dyDescent="0.25">
      <c r="A142" t="s">
        <v>235</v>
      </c>
      <c r="B142" t="s">
        <v>245</v>
      </c>
      <c r="C142" t="s">
        <v>620</v>
      </c>
      <c r="D142" t="s">
        <v>246</v>
      </c>
      <c r="F142" t="s">
        <v>236</v>
      </c>
      <c r="G142" s="1" t="s">
        <v>6</v>
      </c>
      <c r="H142" s="19"/>
      <c r="I142" s="19">
        <v>1</v>
      </c>
      <c r="J142" s="2" t="s">
        <v>247</v>
      </c>
    </row>
    <row r="143" spans="1:10" ht="135" x14ac:dyDescent="0.25">
      <c r="A143" t="s">
        <v>235</v>
      </c>
      <c r="B143" t="s">
        <v>245</v>
      </c>
      <c r="C143" t="s">
        <v>621</v>
      </c>
      <c r="D143" t="s">
        <v>246</v>
      </c>
      <c r="F143" t="s">
        <v>239</v>
      </c>
      <c r="G143" s="1" t="s">
        <v>6</v>
      </c>
      <c r="H143" s="19"/>
      <c r="I143" s="19">
        <v>1</v>
      </c>
      <c r="J143" s="2" t="s">
        <v>247</v>
      </c>
    </row>
    <row r="144" spans="1:10" ht="150" x14ac:dyDescent="0.25">
      <c r="A144" t="s">
        <v>235</v>
      </c>
      <c r="B144" t="s">
        <v>243</v>
      </c>
      <c r="C144" t="s">
        <v>612</v>
      </c>
      <c r="D144" t="s">
        <v>244</v>
      </c>
      <c r="F144" t="s">
        <v>250</v>
      </c>
      <c r="G144" s="1" t="s">
        <v>6</v>
      </c>
      <c r="H144" s="19"/>
      <c r="I144" s="19">
        <v>1</v>
      </c>
      <c r="J144" s="2" t="s">
        <v>858</v>
      </c>
    </row>
    <row r="145" spans="1:10" ht="135" x14ac:dyDescent="0.25">
      <c r="A145" t="s">
        <v>235</v>
      </c>
      <c r="B145" t="s">
        <v>245</v>
      </c>
      <c r="C145" t="s">
        <v>622</v>
      </c>
      <c r="D145" t="s">
        <v>246</v>
      </c>
      <c r="F145" t="s">
        <v>204</v>
      </c>
      <c r="G145" s="1" t="s">
        <v>6</v>
      </c>
      <c r="H145" s="19"/>
      <c r="I145" s="19">
        <v>1</v>
      </c>
      <c r="J145" s="2" t="s">
        <v>247</v>
      </c>
    </row>
    <row r="146" spans="1:10" ht="300" x14ac:dyDescent="0.25">
      <c r="A146" t="s">
        <v>263</v>
      </c>
      <c r="B146" t="s">
        <v>264</v>
      </c>
      <c r="C146" t="s">
        <v>613</v>
      </c>
      <c r="D146" t="s">
        <v>265</v>
      </c>
      <c r="E146" t="s">
        <v>754</v>
      </c>
      <c r="F146" t="s">
        <v>192</v>
      </c>
      <c r="G146" s="1" t="s">
        <v>6</v>
      </c>
      <c r="H146" s="19"/>
      <c r="I146" s="19">
        <v>1</v>
      </c>
      <c r="J146" s="2" t="s">
        <v>859</v>
      </c>
    </row>
    <row r="147" spans="1:10" ht="105" x14ac:dyDescent="0.25">
      <c r="A147" t="s">
        <v>263</v>
      </c>
      <c r="B147" t="s">
        <v>264</v>
      </c>
      <c r="C147" t="s">
        <v>614</v>
      </c>
      <c r="D147" t="s">
        <v>265</v>
      </c>
      <c r="E147" t="s">
        <v>755</v>
      </c>
      <c r="F147" t="s">
        <v>756</v>
      </c>
      <c r="G147" s="1" t="s">
        <v>6</v>
      </c>
      <c r="H147" s="19">
        <v>1</v>
      </c>
      <c r="I147" s="19"/>
      <c r="J147" s="2" t="s">
        <v>860</v>
      </c>
    </row>
    <row r="148" spans="1:10" ht="105" x14ac:dyDescent="0.25">
      <c r="A148" t="s">
        <v>263</v>
      </c>
      <c r="B148" t="s">
        <v>264</v>
      </c>
      <c r="C148" t="s">
        <v>615</v>
      </c>
      <c r="D148" t="s">
        <v>265</v>
      </c>
      <c r="E148" t="s">
        <v>755</v>
      </c>
      <c r="F148" t="s">
        <v>756</v>
      </c>
      <c r="G148" s="1" t="s">
        <v>6</v>
      </c>
      <c r="H148" s="19">
        <v>1</v>
      </c>
      <c r="I148" s="19"/>
      <c r="J148" s="2" t="s">
        <v>861</v>
      </c>
    </row>
    <row r="149" spans="1:10" ht="105" x14ac:dyDescent="0.25">
      <c r="A149" t="s">
        <v>263</v>
      </c>
      <c r="B149" t="s">
        <v>264</v>
      </c>
      <c r="C149" t="s">
        <v>616</v>
      </c>
      <c r="D149" t="s">
        <v>265</v>
      </c>
      <c r="E149" t="s">
        <v>755</v>
      </c>
      <c r="F149" t="s">
        <v>267</v>
      </c>
      <c r="G149" s="1" t="s">
        <v>6</v>
      </c>
      <c r="H149" s="19">
        <v>1</v>
      </c>
      <c r="I149" s="19"/>
      <c r="J149" s="2" t="s">
        <v>862</v>
      </c>
    </row>
    <row r="150" spans="1:10" ht="30" x14ac:dyDescent="0.25">
      <c r="A150" t="s">
        <v>263</v>
      </c>
      <c r="B150" t="s">
        <v>264</v>
      </c>
      <c r="C150" t="s">
        <v>617</v>
      </c>
      <c r="D150" t="s">
        <v>265</v>
      </c>
      <c r="E150" t="s">
        <v>755</v>
      </c>
      <c r="F150" t="s">
        <v>269</v>
      </c>
      <c r="G150" s="1" t="s">
        <v>6</v>
      </c>
      <c r="H150" s="19">
        <v>1</v>
      </c>
      <c r="I150" s="19"/>
      <c r="J150" s="2" t="s">
        <v>863</v>
      </c>
    </row>
    <row r="151" spans="1:10" ht="240" x14ac:dyDescent="0.25">
      <c r="A151" t="s">
        <v>263</v>
      </c>
      <c r="B151" t="s">
        <v>264</v>
      </c>
      <c r="C151" t="s">
        <v>618</v>
      </c>
      <c r="D151" t="s">
        <v>265</v>
      </c>
      <c r="E151" t="s">
        <v>757</v>
      </c>
      <c r="F151" t="s">
        <v>273</v>
      </c>
      <c r="G151" s="1" t="s">
        <v>6</v>
      </c>
      <c r="H151" s="19"/>
      <c r="I151" s="19">
        <v>1</v>
      </c>
      <c r="J151" s="2" t="s">
        <v>864</v>
      </c>
    </row>
    <row r="152" spans="1:10" ht="240" x14ac:dyDescent="0.25">
      <c r="A152" t="s">
        <v>263</v>
      </c>
      <c r="B152" t="s">
        <v>264</v>
      </c>
      <c r="C152" t="s">
        <v>619</v>
      </c>
      <c r="D152" t="s">
        <v>265</v>
      </c>
      <c r="E152" t="s">
        <v>757</v>
      </c>
      <c r="F152" t="s">
        <v>198</v>
      </c>
      <c r="G152" s="1" t="s">
        <v>6</v>
      </c>
      <c r="H152" s="19"/>
      <c r="I152" s="19">
        <v>1</v>
      </c>
      <c r="J152" s="2" t="s">
        <v>864</v>
      </c>
    </row>
    <row r="153" spans="1:10" ht="300" x14ac:dyDescent="0.25">
      <c r="A153" t="s">
        <v>263</v>
      </c>
      <c r="B153" t="s">
        <v>264</v>
      </c>
      <c r="C153" t="s">
        <v>620</v>
      </c>
      <c r="D153" t="s">
        <v>265</v>
      </c>
      <c r="E153" t="s">
        <v>754</v>
      </c>
      <c r="F153" t="s">
        <v>192</v>
      </c>
      <c r="G153" s="1" t="s">
        <v>6</v>
      </c>
      <c r="H153" s="19"/>
      <c r="I153" s="19">
        <v>1</v>
      </c>
      <c r="J153" s="2" t="s">
        <v>859</v>
      </c>
    </row>
    <row r="154" spans="1:10" ht="45" x14ac:dyDescent="0.25">
      <c r="A154" t="s">
        <v>263</v>
      </c>
      <c r="B154" t="s">
        <v>264</v>
      </c>
      <c r="C154" t="s">
        <v>621</v>
      </c>
      <c r="D154" t="s">
        <v>265</v>
      </c>
      <c r="E154" t="s">
        <v>758</v>
      </c>
      <c r="F154" t="s">
        <v>276</v>
      </c>
      <c r="G154" s="1" t="s">
        <v>6</v>
      </c>
      <c r="H154" s="19"/>
      <c r="I154" s="19">
        <v>1</v>
      </c>
      <c r="J154" s="2" t="s">
        <v>277</v>
      </c>
    </row>
    <row r="155" spans="1:10" ht="90" x14ac:dyDescent="0.25">
      <c r="A155" t="s">
        <v>263</v>
      </c>
      <c r="B155" t="s">
        <v>264</v>
      </c>
      <c r="C155" t="s">
        <v>626</v>
      </c>
      <c r="D155" t="s">
        <v>265</v>
      </c>
      <c r="E155" t="s">
        <v>759</v>
      </c>
      <c r="F155" t="s">
        <v>284</v>
      </c>
      <c r="G155" s="1" t="s">
        <v>6</v>
      </c>
      <c r="H155" s="19"/>
      <c r="I155" s="19">
        <v>1</v>
      </c>
      <c r="J155" s="2" t="s">
        <v>865</v>
      </c>
    </row>
    <row r="156" spans="1:10" ht="90" x14ac:dyDescent="0.25">
      <c r="A156" t="s">
        <v>263</v>
      </c>
      <c r="B156" t="s">
        <v>264</v>
      </c>
      <c r="C156" t="s">
        <v>630</v>
      </c>
      <c r="D156" t="s">
        <v>265</v>
      </c>
      <c r="E156" t="s">
        <v>760</v>
      </c>
      <c r="F156" t="s">
        <v>286</v>
      </c>
      <c r="G156" s="1" t="s">
        <v>6</v>
      </c>
      <c r="H156" s="19"/>
      <c r="I156" s="19">
        <v>1</v>
      </c>
      <c r="J156" s="2" t="s">
        <v>287</v>
      </c>
    </row>
    <row r="157" spans="1:10" ht="75" x14ac:dyDescent="0.25">
      <c r="A157" t="s">
        <v>263</v>
      </c>
      <c r="B157" t="s">
        <v>264</v>
      </c>
      <c r="C157" t="s">
        <v>634</v>
      </c>
      <c r="D157" t="s">
        <v>265</v>
      </c>
      <c r="E157" t="s">
        <v>761</v>
      </c>
      <c r="F157" t="s">
        <v>290</v>
      </c>
      <c r="G157" s="1" t="s">
        <v>6</v>
      </c>
      <c r="H157" s="19"/>
      <c r="I157" s="19">
        <v>1</v>
      </c>
      <c r="J157" s="2" t="s">
        <v>866</v>
      </c>
    </row>
    <row r="158" spans="1:10" ht="165" x14ac:dyDescent="0.25">
      <c r="A158" t="s">
        <v>263</v>
      </c>
      <c r="B158" t="s">
        <v>264</v>
      </c>
      <c r="C158" t="s">
        <v>635</v>
      </c>
      <c r="D158" t="s">
        <v>265</v>
      </c>
      <c r="E158" t="s">
        <v>762</v>
      </c>
      <c r="F158" t="s">
        <v>293</v>
      </c>
      <c r="G158" s="1" t="s">
        <v>6</v>
      </c>
      <c r="H158" s="19"/>
      <c r="I158" s="19">
        <v>1</v>
      </c>
      <c r="J158" s="2" t="s">
        <v>294</v>
      </c>
    </row>
    <row r="159" spans="1:10" ht="165" x14ac:dyDescent="0.25">
      <c r="A159" t="s">
        <v>263</v>
      </c>
      <c r="B159" t="s">
        <v>264</v>
      </c>
      <c r="C159" t="s">
        <v>636</v>
      </c>
      <c r="D159" t="s">
        <v>265</v>
      </c>
      <c r="E159" t="s">
        <v>762</v>
      </c>
      <c r="F159" t="s">
        <v>293</v>
      </c>
      <c r="G159" s="1" t="s">
        <v>6</v>
      </c>
      <c r="H159" s="19"/>
      <c r="I159" s="19">
        <v>1</v>
      </c>
      <c r="J159" s="2" t="s">
        <v>294</v>
      </c>
    </row>
    <row r="160" spans="1:10" ht="150" x14ac:dyDescent="0.25">
      <c r="A160" t="s">
        <v>263</v>
      </c>
      <c r="B160" t="s">
        <v>264</v>
      </c>
      <c r="C160" t="s">
        <v>638</v>
      </c>
      <c r="D160" t="s">
        <v>265</v>
      </c>
      <c r="E160" t="s">
        <v>758</v>
      </c>
      <c r="F160" t="s">
        <v>300</v>
      </c>
      <c r="G160" s="1" t="s">
        <v>6</v>
      </c>
      <c r="H160" s="19"/>
      <c r="I160" s="19">
        <v>1</v>
      </c>
      <c r="J160" s="2" t="s">
        <v>867</v>
      </c>
    </row>
    <row r="161" spans="1:10" ht="150" x14ac:dyDescent="0.25">
      <c r="A161" t="s">
        <v>263</v>
      </c>
      <c r="B161" t="s">
        <v>264</v>
      </c>
      <c r="C161" t="s">
        <v>645</v>
      </c>
      <c r="D161" t="s">
        <v>265</v>
      </c>
      <c r="E161" t="s">
        <v>758</v>
      </c>
      <c r="F161" t="s">
        <v>300</v>
      </c>
      <c r="G161" s="1" t="s">
        <v>6</v>
      </c>
      <c r="H161" s="19"/>
      <c r="I161" s="19">
        <v>1</v>
      </c>
      <c r="J161" s="2" t="s">
        <v>867</v>
      </c>
    </row>
    <row r="162" spans="1:10" ht="300" x14ac:dyDescent="0.25">
      <c r="A162" t="s">
        <v>263</v>
      </c>
      <c r="B162" t="s">
        <v>264</v>
      </c>
      <c r="C162" t="s">
        <v>646</v>
      </c>
      <c r="D162" t="s">
        <v>265</v>
      </c>
      <c r="E162" t="s">
        <v>754</v>
      </c>
      <c r="F162" t="s">
        <v>192</v>
      </c>
      <c r="G162" s="1" t="s">
        <v>6</v>
      </c>
      <c r="H162" s="19"/>
      <c r="I162" s="19">
        <v>1</v>
      </c>
      <c r="J162" s="2" t="s">
        <v>859</v>
      </c>
    </row>
    <row r="163" spans="1:10" ht="120" x14ac:dyDescent="0.25">
      <c r="A163" t="s">
        <v>263</v>
      </c>
      <c r="B163" t="s">
        <v>264</v>
      </c>
      <c r="C163" t="s">
        <v>647</v>
      </c>
      <c r="D163" t="s">
        <v>265</v>
      </c>
      <c r="E163" t="s">
        <v>763</v>
      </c>
      <c r="F163" t="s">
        <v>764</v>
      </c>
      <c r="G163" s="1" t="s">
        <v>6</v>
      </c>
      <c r="H163" s="19"/>
      <c r="I163" s="19">
        <v>1</v>
      </c>
      <c r="J163" s="2" t="s">
        <v>868</v>
      </c>
    </row>
    <row r="164" spans="1:10" ht="375" x14ac:dyDescent="0.25">
      <c r="A164" t="s">
        <v>263</v>
      </c>
      <c r="B164" t="s">
        <v>303</v>
      </c>
      <c r="C164" t="s">
        <v>614</v>
      </c>
      <c r="D164" t="s">
        <v>304</v>
      </c>
      <c r="E164" t="s">
        <v>765</v>
      </c>
      <c r="F164" t="s">
        <v>293</v>
      </c>
      <c r="G164" s="1" t="s">
        <v>6</v>
      </c>
      <c r="H164" s="19"/>
      <c r="I164" s="19">
        <v>1</v>
      </c>
      <c r="J164" s="2" t="s">
        <v>309</v>
      </c>
    </row>
    <row r="165" spans="1:10" ht="165" x14ac:dyDescent="0.25">
      <c r="A165" t="s">
        <v>263</v>
      </c>
      <c r="B165" t="s">
        <v>303</v>
      </c>
      <c r="C165" t="s">
        <v>619</v>
      </c>
      <c r="D165" t="s">
        <v>304</v>
      </c>
      <c r="E165" t="s">
        <v>766</v>
      </c>
      <c r="F165" t="s">
        <v>273</v>
      </c>
      <c r="G165" s="1" t="s">
        <v>6</v>
      </c>
      <c r="H165" s="19"/>
      <c r="I165" s="19">
        <v>1</v>
      </c>
      <c r="J165" s="2" t="s">
        <v>324</v>
      </c>
    </row>
    <row r="166" spans="1:10" ht="165" x14ac:dyDescent="0.25">
      <c r="A166" t="s">
        <v>263</v>
      </c>
      <c r="B166" t="s">
        <v>303</v>
      </c>
      <c r="C166" t="s">
        <v>620</v>
      </c>
      <c r="D166" t="s">
        <v>304</v>
      </c>
      <c r="E166" t="s">
        <v>766</v>
      </c>
      <c r="F166" t="s">
        <v>273</v>
      </c>
      <c r="G166" s="1" t="s">
        <v>6</v>
      </c>
      <c r="H166" s="19"/>
      <c r="I166" s="19">
        <v>1</v>
      </c>
      <c r="J166" s="2" t="s">
        <v>324</v>
      </c>
    </row>
    <row r="167" spans="1:10" ht="180" x14ac:dyDescent="0.25">
      <c r="A167" t="s">
        <v>263</v>
      </c>
      <c r="B167" t="s">
        <v>303</v>
      </c>
      <c r="C167" t="s">
        <v>621</v>
      </c>
      <c r="D167" t="s">
        <v>304</v>
      </c>
      <c r="E167" t="s">
        <v>767</v>
      </c>
      <c r="F167" t="s">
        <v>326</v>
      </c>
      <c r="G167" s="1" t="s">
        <v>6</v>
      </c>
      <c r="H167" s="19"/>
      <c r="I167" s="19">
        <v>1</v>
      </c>
      <c r="J167" s="2" t="s">
        <v>327</v>
      </c>
    </row>
    <row r="168" spans="1:10" ht="135" x14ac:dyDescent="0.25">
      <c r="A168" t="s">
        <v>263</v>
      </c>
      <c r="B168" t="s">
        <v>339</v>
      </c>
      <c r="C168" t="s">
        <v>612</v>
      </c>
      <c r="D168" t="s">
        <v>340</v>
      </c>
      <c r="E168" t="s">
        <v>768</v>
      </c>
      <c r="F168" t="s">
        <v>342</v>
      </c>
      <c r="G168" s="1" t="s">
        <v>6</v>
      </c>
      <c r="H168" s="19"/>
      <c r="I168" s="19">
        <v>1</v>
      </c>
      <c r="J168" s="2" t="s">
        <v>869</v>
      </c>
    </row>
    <row r="169" spans="1:10" ht="60" x14ac:dyDescent="0.25">
      <c r="A169" t="s">
        <v>263</v>
      </c>
      <c r="B169" t="s">
        <v>339</v>
      </c>
      <c r="C169" t="s">
        <v>617</v>
      </c>
      <c r="D169" t="s">
        <v>340</v>
      </c>
      <c r="E169" t="s">
        <v>769</v>
      </c>
      <c r="F169" t="s">
        <v>310</v>
      </c>
      <c r="G169" s="1" t="s">
        <v>6</v>
      </c>
      <c r="H169" s="19"/>
      <c r="I169" s="19">
        <v>1</v>
      </c>
      <c r="J169" s="2" t="s">
        <v>870</v>
      </c>
    </row>
    <row r="170" spans="1:10" ht="60" x14ac:dyDescent="0.25">
      <c r="A170" t="s">
        <v>263</v>
      </c>
      <c r="B170" t="s">
        <v>339</v>
      </c>
      <c r="C170" t="s">
        <v>618</v>
      </c>
      <c r="D170" t="s">
        <v>340</v>
      </c>
      <c r="E170" t="s">
        <v>769</v>
      </c>
      <c r="F170" t="s">
        <v>310</v>
      </c>
      <c r="G170" s="1" t="s">
        <v>6</v>
      </c>
      <c r="H170" s="19"/>
      <c r="I170" s="19">
        <v>1</v>
      </c>
      <c r="J170" s="2" t="s">
        <v>870</v>
      </c>
    </row>
    <row r="171" spans="1:10" ht="60" x14ac:dyDescent="0.25">
      <c r="A171" t="s">
        <v>263</v>
      </c>
      <c r="B171" t="s">
        <v>339</v>
      </c>
      <c r="C171" t="s">
        <v>619</v>
      </c>
      <c r="D171" t="s">
        <v>340</v>
      </c>
      <c r="E171" t="s">
        <v>769</v>
      </c>
      <c r="F171" t="s">
        <v>310</v>
      </c>
      <c r="G171" s="1" t="s">
        <v>6</v>
      </c>
      <c r="H171" s="19"/>
      <c r="I171" s="19">
        <v>1</v>
      </c>
      <c r="J171" s="2" t="s">
        <v>870</v>
      </c>
    </row>
    <row r="172" spans="1:10" ht="30" x14ac:dyDescent="0.25">
      <c r="A172" t="s">
        <v>263</v>
      </c>
      <c r="B172" t="s">
        <v>346</v>
      </c>
      <c r="C172" t="s">
        <v>612</v>
      </c>
      <c r="D172" t="s">
        <v>347</v>
      </c>
      <c r="E172" t="s">
        <v>770</v>
      </c>
      <c r="F172" t="s">
        <v>276</v>
      </c>
      <c r="G172" s="1" t="s">
        <v>6</v>
      </c>
      <c r="H172" s="19"/>
      <c r="I172" s="19">
        <v>1</v>
      </c>
      <c r="J172" s="2" t="s">
        <v>349</v>
      </c>
    </row>
    <row r="173" spans="1:10" ht="120" x14ac:dyDescent="0.25">
      <c r="A173" t="s">
        <v>263</v>
      </c>
      <c r="B173" t="s">
        <v>346</v>
      </c>
      <c r="C173" t="s">
        <v>613</v>
      </c>
      <c r="D173" t="s">
        <v>347</v>
      </c>
      <c r="E173" t="s">
        <v>770</v>
      </c>
      <c r="F173" t="s">
        <v>350</v>
      </c>
      <c r="G173" s="1" t="s">
        <v>6</v>
      </c>
      <c r="H173" s="19"/>
      <c r="I173" s="19">
        <v>1</v>
      </c>
      <c r="J173" s="2" t="s">
        <v>351</v>
      </c>
    </row>
    <row r="174" spans="1:10" ht="45" x14ac:dyDescent="0.25">
      <c r="A174" t="s">
        <v>263</v>
      </c>
      <c r="B174" t="s">
        <v>346</v>
      </c>
      <c r="C174" t="s">
        <v>614</v>
      </c>
      <c r="D174" t="s">
        <v>347</v>
      </c>
      <c r="E174" t="s">
        <v>771</v>
      </c>
      <c r="F174" t="s">
        <v>335</v>
      </c>
      <c r="G174" s="1" t="s">
        <v>6</v>
      </c>
      <c r="H174" s="19"/>
      <c r="I174" s="19">
        <v>1</v>
      </c>
      <c r="J174" s="2" t="s">
        <v>871</v>
      </c>
    </row>
    <row r="175" spans="1:10" ht="45" x14ac:dyDescent="0.25">
      <c r="A175" t="s">
        <v>263</v>
      </c>
      <c r="B175" t="s">
        <v>346</v>
      </c>
      <c r="C175" t="s">
        <v>615</v>
      </c>
      <c r="D175" t="s">
        <v>347</v>
      </c>
      <c r="E175" t="s">
        <v>771</v>
      </c>
      <c r="F175" t="s">
        <v>335</v>
      </c>
      <c r="G175" s="1" t="s">
        <v>6</v>
      </c>
      <c r="H175" s="19"/>
      <c r="I175" s="19">
        <v>1</v>
      </c>
      <c r="J175" s="2" t="s">
        <v>871</v>
      </c>
    </row>
    <row r="176" spans="1:10" ht="45" x14ac:dyDescent="0.25">
      <c r="A176" t="s">
        <v>263</v>
      </c>
      <c r="B176" t="s">
        <v>346</v>
      </c>
      <c r="C176" t="s">
        <v>616</v>
      </c>
      <c r="D176" t="s">
        <v>347</v>
      </c>
      <c r="E176" t="s">
        <v>771</v>
      </c>
      <c r="F176" t="s">
        <v>335</v>
      </c>
      <c r="G176" s="1" t="s">
        <v>6</v>
      </c>
      <c r="H176" s="19"/>
      <c r="I176" s="19">
        <v>1</v>
      </c>
      <c r="J176" s="2" t="s">
        <v>871</v>
      </c>
    </row>
    <row r="177" spans="1:10" ht="105" x14ac:dyDescent="0.25">
      <c r="A177" t="s">
        <v>263</v>
      </c>
      <c r="B177" t="s">
        <v>346</v>
      </c>
      <c r="C177" t="s">
        <v>617</v>
      </c>
      <c r="D177" t="s">
        <v>347</v>
      </c>
      <c r="E177" t="s">
        <v>771</v>
      </c>
      <c r="F177" t="s">
        <v>290</v>
      </c>
      <c r="G177" s="1" t="s">
        <v>6</v>
      </c>
      <c r="H177" s="19"/>
      <c r="I177" s="19">
        <v>1</v>
      </c>
      <c r="J177" s="2" t="s">
        <v>872</v>
      </c>
    </row>
    <row r="178" spans="1:10" ht="60" x14ac:dyDescent="0.25">
      <c r="A178" t="s">
        <v>263</v>
      </c>
      <c r="B178" t="s">
        <v>346</v>
      </c>
      <c r="C178" t="s">
        <v>618</v>
      </c>
      <c r="D178" t="s">
        <v>347</v>
      </c>
      <c r="E178" t="s">
        <v>772</v>
      </c>
      <c r="F178" t="s">
        <v>332</v>
      </c>
      <c r="G178" s="1" t="s">
        <v>6</v>
      </c>
      <c r="H178" s="19"/>
      <c r="I178" s="19">
        <v>1</v>
      </c>
      <c r="J178" s="2" t="s">
        <v>873</v>
      </c>
    </row>
    <row r="179" spans="1:10" ht="75" x14ac:dyDescent="0.25">
      <c r="A179" t="s">
        <v>263</v>
      </c>
      <c r="B179" t="s">
        <v>346</v>
      </c>
      <c r="C179" t="s">
        <v>622</v>
      </c>
      <c r="D179" t="s">
        <v>347</v>
      </c>
      <c r="E179" t="s">
        <v>773</v>
      </c>
      <c r="F179" t="s">
        <v>198</v>
      </c>
      <c r="G179" s="1" t="s">
        <v>6</v>
      </c>
      <c r="H179" s="19"/>
      <c r="I179" s="19">
        <v>1</v>
      </c>
      <c r="J179" s="2" t="s">
        <v>874</v>
      </c>
    </row>
    <row r="180" spans="1:10" ht="105" x14ac:dyDescent="0.25">
      <c r="A180" t="s">
        <v>263</v>
      </c>
      <c r="B180" t="s">
        <v>355</v>
      </c>
      <c r="C180" t="s">
        <v>612</v>
      </c>
      <c r="D180" t="s">
        <v>356</v>
      </c>
      <c r="E180" t="s">
        <v>774</v>
      </c>
      <c r="F180" t="s">
        <v>328</v>
      </c>
      <c r="G180" s="1" t="s">
        <v>6</v>
      </c>
      <c r="H180" s="19">
        <v>1</v>
      </c>
      <c r="I180" s="19"/>
      <c r="J180" s="2" t="s">
        <v>875</v>
      </c>
    </row>
    <row r="181" spans="1:10" ht="60" x14ac:dyDescent="0.25">
      <c r="A181" t="s">
        <v>263</v>
      </c>
      <c r="B181" t="s">
        <v>355</v>
      </c>
      <c r="C181" t="s">
        <v>613</v>
      </c>
      <c r="D181" t="s">
        <v>356</v>
      </c>
      <c r="E181" t="s">
        <v>775</v>
      </c>
      <c r="F181" t="s">
        <v>269</v>
      </c>
      <c r="G181" s="1" t="s">
        <v>6</v>
      </c>
      <c r="H181" s="19">
        <v>1</v>
      </c>
      <c r="I181" s="19"/>
      <c r="J181" s="2" t="s">
        <v>876</v>
      </c>
    </row>
    <row r="182" spans="1:10" ht="60" x14ac:dyDescent="0.25">
      <c r="A182" t="s">
        <v>263</v>
      </c>
      <c r="B182" t="s">
        <v>355</v>
      </c>
      <c r="C182" t="s">
        <v>614</v>
      </c>
      <c r="D182" t="s">
        <v>356</v>
      </c>
      <c r="E182" t="s">
        <v>775</v>
      </c>
      <c r="F182" t="s">
        <v>269</v>
      </c>
      <c r="G182" s="1" t="s">
        <v>6</v>
      </c>
      <c r="H182" s="19">
        <v>1</v>
      </c>
      <c r="I182" s="19"/>
      <c r="J182" s="2" t="s">
        <v>876</v>
      </c>
    </row>
    <row r="183" spans="1:10" ht="30" x14ac:dyDescent="0.25">
      <c r="A183" t="s">
        <v>263</v>
      </c>
      <c r="B183" t="s">
        <v>355</v>
      </c>
      <c r="C183" t="s">
        <v>615</v>
      </c>
      <c r="D183" t="s">
        <v>356</v>
      </c>
      <c r="E183" t="s">
        <v>776</v>
      </c>
      <c r="F183" t="s">
        <v>312</v>
      </c>
      <c r="G183" s="1" t="s">
        <v>6</v>
      </c>
      <c r="H183" s="19">
        <v>1</v>
      </c>
      <c r="I183" s="19"/>
      <c r="J183" s="2" t="s">
        <v>877</v>
      </c>
    </row>
    <row r="184" spans="1:10" ht="30" x14ac:dyDescent="0.25">
      <c r="A184" t="s">
        <v>263</v>
      </c>
      <c r="B184" t="s">
        <v>355</v>
      </c>
      <c r="C184" t="s">
        <v>616</v>
      </c>
      <c r="D184" t="s">
        <v>356</v>
      </c>
      <c r="E184" t="s">
        <v>776</v>
      </c>
      <c r="F184" t="s">
        <v>312</v>
      </c>
      <c r="G184" s="1" t="s">
        <v>6</v>
      </c>
      <c r="H184" s="19">
        <v>1</v>
      </c>
      <c r="I184" s="19"/>
      <c r="J184" s="2" t="s">
        <v>877</v>
      </c>
    </row>
    <row r="185" spans="1:10" ht="30" x14ac:dyDescent="0.25">
      <c r="A185" t="s">
        <v>263</v>
      </c>
      <c r="B185" t="s">
        <v>355</v>
      </c>
      <c r="C185" t="s">
        <v>617</v>
      </c>
      <c r="D185" t="s">
        <v>356</v>
      </c>
      <c r="E185" t="s">
        <v>776</v>
      </c>
      <c r="F185" t="s">
        <v>312</v>
      </c>
      <c r="G185" s="1" t="s">
        <v>6</v>
      </c>
      <c r="H185" s="19">
        <v>1</v>
      </c>
      <c r="I185" s="19"/>
      <c r="J185" s="2" t="s">
        <v>877</v>
      </c>
    </row>
    <row r="186" spans="1:10" ht="330" x14ac:dyDescent="0.25">
      <c r="A186" t="s">
        <v>263</v>
      </c>
      <c r="B186" t="s">
        <v>355</v>
      </c>
      <c r="C186" t="s">
        <v>618</v>
      </c>
      <c r="D186" t="s">
        <v>356</v>
      </c>
      <c r="E186" t="s">
        <v>777</v>
      </c>
      <c r="F186" t="s">
        <v>284</v>
      </c>
      <c r="G186" s="1" t="s">
        <v>6</v>
      </c>
      <c r="H186" s="19">
        <v>1</v>
      </c>
      <c r="I186" s="19"/>
      <c r="J186" s="2" t="s">
        <v>878</v>
      </c>
    </row>
    <row r="187" spans="1:10" ht="120" x14ac:dyDescent="0.25">
      <c r="A187" t="s">
        <v>263</v>
      </c>
      <c r="B187" t="s">
        <v>778</v>
      </c>
      <c r="C187" t="s">
        <v>612</v>
      </c>
      <c r="D187" t="s">
        <v>779</v>
      </c>
      <c r="E187" t="s">
        <v>780</v>
      </c>
      <c r="F187" t="s">
        <v>307</v>
      </c>
      <c r="G187" s="1" t="s">
        <v>6</v>
      </c>
      <c r="H187" s="19"/>
      <c r="I187" s="19">
        <v>1</v>
      </c>
      <c r="J187" s="2" t="s">
        <v>879</v>
      </c>
    </row>
    <row r="188" spans="1:10" ht="75" x14ac:dyDescent="0.25">
      <c r="A188" t="s">
        <v>359</v>
      </c>
      <c r="B188" t="s">
        <v>372</v>
      </c>
      <c r="C188" t="s">
        <v>612</v>
      </c>
      <c r="D188" t="s">
        <v>373</v>
      </c>
      <c r="F188" t="s">
        <v>362</v>
      </c>
      <c r="G188" s="1" t="s">
        <v>6</v>
      </c>
      <c r="H188" s="19"/>
      <c r="I188" s="19">
        <v>1</v>
      </c>
      <c r="J188" s="2" t="s">
        <v>374</v>
      </c>
    </row>
    <row r="189" spans="1:10" ht="75" x14ac:dyDescent="0.25">
      <c r="A189" t="s">
        <v>359</v>
      </c>
      <c r="B189" t="s">
        <v>372</v>
      </c>
      <c r="C189" t="s">
        <v>613</v>
      </c>
      <c r="D189" t="s">
        <v>373</v>
      </c>
      <c r="F189" t="s">
        <v>362</v>
      </c>
      <c r="G189" s="1" t="s">
        <v>6</v>
      </c>
      <c r="H189" s="19"/>
      <c r="I189" s="19">
        <v>1</v>
      </c>
      <c r="J189" s="2" t="s">
        <v>374</v>
      </c>
    </row>
    <row r="190" spans="1:10" ht="120" x14ac:dyDescent="0.25">
      <c r="A190" t="s">
        <v>359</v>
      </c>
      <c r="B190" t="s">
        <v>375</v>
      </c>
      <c r="C190" t="s">
        <v>612</v>
      </c>
      <c r="D190" t="s">
        <v>376</v>
      </c>
      <c r="F190" t="s">
        <v>781</v>
      </c>
      <c r="G190" s="1" t="s">
        <v>6</v>
      </c>
      <c r="H190" s="19"/>
      <c r="I190" s="19">
        <v>1</v>
      </c>
      <c r="J190" s="2" t="s">
        <v>378</v>
      </c>
    </row>
    <row r="191" spans="1:10" ht="120" x14ac:dyDescent="0.25">
      <c r="A191" t="s">
        <v>359</v>
      </c>
      <c r="B191" t="s">
        <v>375</v>
      </c>
      <c r="C191" t="s">
        <v>613</v>
      </c>
      <c r="D191" t="s">
        <v>376</v>
      </c>
      <c r="F191" t="s">
        <v>781</v>
      </c>
      <c r="G191" s="1" t="s">
        <v>6</v>
      </c>
      <c r="H191" s="19"/>
      <c r="I191" s="19">
        <v>1</v>
      </c>
      <c r="J191" s="2" t="s">
        <v>378</v>
      </c>
    </row>
    <row r="192" spans="1:10" ht="165" x14ac:dyDescent="0.25">
      <c r="A192" t="s">
        <v>359</v>
      </c>
      <c r="B192" t="s">
        <v>379</v>
      </c>
      <c r="C192" t="s">
        <v>612</v>
      </c>
      <c r="D192" t="s">
        <v>380</v>
      </c>
      <c r="F192" t="s">
        <v>360</v>
      </c>
      <c r="G192" s="1" t="s">
        <v>6</v>
      </c>
      <c r="H192" s="19"/>
      <c r="I192" s="19">
        <v>1</v>
      </c>
      <c r="J192" s="2" t="s">
        <v>381</v>
      </c>
    </row>
    <row r="193" spans="1:10" ht="165" x14ac:dyDescent="0.25">
      <c r="A193" t="s">
        <v>359</v>
      </c>
      <c r="B193" t="s">
        <v>379</v>
      </c>
      <c r="C193" t="s">
        <v>613</v>
      </c>
      <c r="D193" t="s">
        <v>380</v>
      </c>
      <c r="F193" t="s">
        <v>363</v>
      </c>
      <c r="G193" s="1" t="s">
        <v>6</v>
      </c>
      <c r="H193" s="19"/>
      <c r="I193" s="19">
        <v>1</v>
      </c>
      <c r="J193" s="2" t="s">
        <v>381</v>
      </c>
    </row>
    <row r="194" spans="1:10" ht="165" x14ac:dyDescent="0.25">
      <c r="A194" t="s">
        <v>359</v>
      </c>
      <c r="B194" t="s">
        <v>379</v>
      </c>
      <c r="C194" t="s">
        <v>614</v>
      </c>
      <c r="D194" t="s">
        <v>380</v>
      </c>
      <c r="F194" t="s">
        <v>363</v>
      </c>
      <c r="G194" s="1" t="s">
        <v>6</v>
      </c>
      <c r="H194" s="19"/>
      <c r="I194" s="19">
        <v>1</v>
      </c>
      <c r="J194" s="2" t="s">
        <v>381</v>
      </c>
    </row>
    <row r="195" spans="1:10" ht="165" x14ac:dyDescent="0.25">
      <c r="A195" t="s">
        <v>359</v>
      </c>
      <c r="B195" t="s">
        <v>379</v>
      </c>
      <c r="C195" t="s">
        <v>615</v>
      </c>
      <c r="D195" t="s">
        <v>380</v>
      </c>
      <c r="F195" t="s">
        <v>360</v>
      </c>
      <c r="G195" s="1" t="s">
        <v>6</v>
      </c>
      <c r="H195" s="19"/>
      <c r="I195" s="19">
        <v>1</v>
      </c>
      <c r="J195" s="2" t="s">
        <v>381</v>
      </c>
    </row>
    <row r="196" spans="1:10" ht="75" x14ac:dyDescent="0.25">
      <c r="A196" t="s">
        <v>391</v>
      </c>
      <c r="B196" t="s">
        <v>782</v>
      </c>
      <c r="C196" t="s">
        <v>612</v>
      </c>
      <c r="D196" t="s">
        <v>783</v>
      </c>
      <c r="F196" t="s">
        <v>784</v>
      </c>
      <c r="G196" s="1" t="s">
        <v>6</v>
      </c>
      <c r="H196" s="19">
        <v>1</v>
      </c>
      <c r="I196" s="19"/>
      <c r="J196" s="2" t="s">
        <v>880</v>
      </c>
    </row>
    <row r="197" spans="1:10" ht="60" x14ac:dyDescent="0.25">
      <c r="A197" t="s">
        <v>394</v>
      </c>
      <c r="B197" t="s">
        <v>785</v>
      </c>
      <c r="C197" t="s">
        <v>612</v>
      </c>
      <c r="D197" t="s">
        <v>786</v>
      </c>
      <c r="F197" t="s">
        <v>787</v>
      </c>
      <c r="G197" s="1" t="s">
        <v>6</v>
      </c>
      <c r="H197" s="19">
        <v>1</v>
      </c>
      <c r="I197" s="19"/>
      <c r="J197" s="2" t="s">
        <v>881</v>
      </c>
    </row>
    <row r="198" spans="1:10" ht="60" x14ac:dyDescent="0.25">
      <c r="A198" t="s">
        <v>394</v>
      </c>
      <c r="B198" t="s">
        <v>785</v>
      </c>
      <c r="C198" t="s">
        <v>613</v>
      </c>
      <c r="D198" t="s">
        <v>786</v>
      </c>
      <c r="F198" t="s">
        <v>787</v>
      </c>
      <c r="G198" s="1" t="s">
        <v>6</v>
      </c>
      <c r="H198" s="19">
        <v>1</v>
      </c>
      <c r="I198" s="19"/>
      <c r="J198" s="2" t="s">
        <v>881</v>
      </c>
    </row>
    <row r="199" spans="1:10" ht="60" x14ac:dyDescent="0.25">
      <c r="A199" t="s">
        <v>406</v>
      </c>
      <c r="B199" t="s">
        <v>407</v>
      </c>
      <c r="C199" t="s">
        <v>612</v>
      </c>
      <c r="D199" t="s">
        <v>408</v>
      </c>
      <c r="F199" t="s">
        <v>203</v>
      </c>
      <c r="G199" s="1" t="s">
        <v>6</v>
      </c>
      <c r="H199" s="19"/>
      <c r="I199" s="19">
        <v>1</v>
      </c>
      <c r="J199" s="2" t="s">
        <v>410</v>
      </c>
    </row>
    <row r="200" spans="1:10" ht="60" x14ac:dyDescent="0.25">
      <c r="A200" t="s">
        <v>406</v>
      </c>
      <c r="B200" t="s">
        <v>407</v>
      </c>
      <c r="C200" t="s">
        <v>613</v>
      </c>
      <c r="D200" t="s">
        <v>408</v>
      </c>
      <c r="F200" t="s">
        <v>203</v>
      </c>
      <c r="G200" s="1" t="s">
        <v>6</v>
      </c>
      <c r="H200" s="19"/>
      <c r="I200" s="19">
        <v>1</v>
      </c>
      <c r="J200" s="2" t="s">
        <v>410</v>
      </c>
    </row>
    <row r="201" spans="1:10" ht="60" x14ac:dyDescent="0.25">
      <c r="A201" t="s">
        <v>406</v>
      </c>
      <c r="B201" t="s">
        <v>407</v>
      </c>
      <c r="C201" t="s">
        <v>614</v>
      </c>
      <c r="D201" t="s">
        <v>408</v>
      </c>
      <c r="F201" t="s">
        <v>203</v>
      </c>
      <c r="G201" s="1" t="s">
        <v>6</v>
      </c>
      <c r="H201" s="19"/>
      <c r="I201" s="19">
        <v>1</v>
      </c>
      <c r="J201" s="2" t="s">
        <v>410</v>
      </c>
    </row>
    <row r="202" spans="1:10" ht="60" x14ac:dyDescent="0.25">
      <c r="A202" t="s">
        <v>406</v>
      </c>
      <c r="B202" t="s">
        <v>407</v>
      </c>
      <c r="C202" t="s">
        <v>615</v>
      </c>
      <c r="D202" t="s">
        <v>408</v>
      </c>
      <c r="F202" t="s">
        <v>409</v>
      </c>
      <c r="G202" s="1" t="s">
        <v>6</v>
      </c>
      <c r="H202" s="19"/>
      <c r="I202" s="19">
        <v>1</v>
      </c>
      <c r="J202" s="2" t="s">
        <v>410</v>
      </c>
    </row>
    <row r="203" spans="1:10" ht="60" x14ac:dyDescent="0.25">
      <c r="A203" t="s">
        <v>406</v>
      </c>
      <c r="B203" t="s">
        <v>407</v>
      </c>
      <c r="C203" t="s">
        <v>616</v>
      </c>
      <c r="D203" t="s">
        <v>408</v>
      </c>
      <c r="F203" t="s">
        <v>409</v>
      </c>
      <c r="G203" s="1" t="s">
        <v>6</v>
      </c>
      <c r="H203" s="19"/>
      <c r="I203" s="19">
        <v>1</v>
      </c>
      <c r="J203" s="2" t="s">
        <v>410</v>
      </c>
    </row>
    <row r="204" spans="1:10" ht="60" x14ac:dyDescent="0.25">
      <c r="A204" t="s">
        <v>406</v>
      </c>
      <c r="B204" t="s">
        <v>407</v>
      </c>
      <c r="C204" t="s">
        <v>617</v>
      </c>
      <c r="D204" t="s">
        <v>408</v>
      </c>
      <c r="F204" t="s">
        <v>411</v>
      </c>
      <c r="G204" s="1" t="s">
        <v>6</v>
      </c>
      <c r="H204" s="19"/>
      <c r="I204" s="19">
        <v>1</v>
      </c>
      <c r="J204" s="2" t="s">
        <v>412</v>
      </c>
    </row>
    <row r="205" spans="1:10" ht="75" x14ac:dyDescent="0.25">
      <c r="A205" t="s">
        <v>406</v>
      </c>
      <c r="B205" t="s">
        <v>788</v>
      </c>
      <c r="C205" t="s">
        <v>612</v>
      </c>
      <c r="D205" t="s">
        <v>789</v>
      </c>
      <c r="F205" t="s">
        <v>193</v>
      </c>
      <c r="G205" s="1" t="s">
        <v>6</v>
      </c>
      <c r="H205" s="19">
        <v>1</v>
      </c>
      <c r="I205" s="19"/>
      <c r="J205" s="2" t="s">
        <v>882</v>
      </c>
    </row>
    <row r="206" spans="1:10" ht="75" x14ac:dyDescent="0.25">
      <c r="A206" t="s">
        <v>406</v>
      </c>
      <c r="B206" t="s">
        <v>790</v>
      </c>
      <c r="C206" t="s">
        <v>612</v>
      </c>
      <c r="D206" t="s">
        <v>791</v>
      </c>
      <c r="F206" t="s">
        <v>203</v>
      </c>
      <c r="G206" s="1" t="s">
        <v>6</v>
      </c>
      <c r="H206" s="19"/>
      <c r="I206" s="19">
        <v>1</v>
      </c>
      <c r="J206" s="2" t="s">
        <v>883</v>
      </c>
    </row>
    <row r="207" spans="1:10" ht="75" x14ac:dyDescent="0.25">
      <c r="A207" t="s">
        <v>406</v>
      </c>
      <c r="B207" t="s">
        <v>792</v>
      </c>
      <c r="C207" t="s">
        <v>612</v>
      </c>
      <c r="D207" t="s">
        <v>793</v>
      </c>
      <c r="F207" t="s">
        <v>409</v>
      </c>
      <c r="G207" s="1" t="s">
        <v>6</v>
      </c>
      <c r="H207" s="19"/>
      <c r="I207" s="19">
        <v>1</v>
      </c>
      <c r="J207" s="2" t="s">
        <v>884</v>
      </c>
    </row>
    <row r="208" spans="1:10" ht="75" x14ac:dyDescent="0.25">
      <c r="A208" t="s">
        <v>406</v>
      </c>
      <c r="B208" t="s">
        <v>416</v>
      </c>
      <c r="C208" t="s">
        <v>612</v>
      </c>
      <c r="D208" t="s">
        <v>417</v>
      </c>
      <c r="F208" t="s">
        <v>419</v>
      </c>
      <c r="G208" s="1" t="s">
        <v>6</v>
      </c>
      <c r="H208" s="19"/>
      <c r="I208" s="19">
        <v>1</v>
      </c>
      <c r="J208" s="2" t="s">
        <v>418</v>
      </c>
    </row>
    <row r="209" spans="1:10" ht="90" x14ac:dyDescent="0.25">
      <c r="A209" t="s">
        <v>420</v>
      </c>
      <c r="B209" t="s">
        <v>794</v>
      </c>
      <c r="C209" t="s">
        <v>612</v>
      </c>
      <c r="D209" t="s">
        <v>795</v>
      </c>
      <c r="F209" t="s">
        <v>425</v>
      </c>
      <c r="G209" s="1" t="s">
        <v>6</v>
      </c>
      <c r="H209" s="19">
        <v>1</v>
      </c>
      <c r="I209" s="19"/>
      <c r="J209" s="2" t="s">
        <v>885</v>
      </c>
    </row>
    <row r="210" spans="1:10" ht="60" x14ac:dyDescent="0.25">
      <c r="A210" t="s">
        <v>420</v>
      </c>
      <c r="B210" t="s">
        <v>421</v>
      </c>
      <c r="C210" t="s">
        <v>612</v>
      </c>
      <c r="D210" t="s">
        <v>422</v>
      </c>
      <c r="F210" t="s">
        <v>426</v>
      </c>
      <c r="G210" s="1" t="s">
        <v>6</v>
      </c>
      <c r="H210" s="19"/>
      <c r="I210" s="19">
        <v>1</v>
      </c>
      <c r="J210" s="2" t="s">
        <v>424</v>
      </c>
    </row>
    <row r="211" spans="1:10" ht="60" x14ac:dyDescent="0.25">
      <c r="A211" t="s">
        <v>420</v>
      </c>
      <c r="B211" t="s">
        <v>421</v>
      </c>
      <c r="C211" t="s">
        <v>613</v>
      </c>
      <c r="D211" t="s">
        <v>422</v>
      </c>
      <c r="F211" t="s">
        <v>426</v>
      </c>
      <c r="G211" s="1" t="s">
        <v>6</v>
      </c>
      <c r="H211" s="19"/>
      <c r="I211" s="19">
        <v>1</v>
      </c>
      <c r="J211" s="2" t="s">
        <v>424</v>
      </c>
    </row>
    <row r="212" spans="1:10" ht="60" x14ac:dyDescent="0.25">
      <c r="A212" t="s">
        <v>420</v>
      </c>
      <c r="B212" t="s">
        <v>421</v>
      </c>
      <c r="C212" t="s">
        <v>614</v>
      </c>
      <c r="D212" t="s">
        <v>422</v>
      </c>
      <c r="F212" t="s">
        <v>796</v>
      </c>
      <c r="G212" s="1" t="s">
        <v>6</v>
      </c>
      <c r="H212" s="19"/>
      <c r="I212" s="19">
        <v>1</v>
      </c>
      <c r="J212" s="2" t="s">
        <v>424</v>
      </c>
    </row>
    <row r="213" spans="1:10" ht="60" x14ac:dyDescent="0.25">
      <c r="A213" t="s">
        <v>420</v>
      </c>
      <c r="B213" t="s">
        <v>421</v>
      </c>
      <c r="C213" t="s">
        <v>615</v>
      </c>
      <c r="D213" t="s">
        <v>422</v>
      </c>
      <c r="F213" t="s">
        <v>796</v>
      </c>
      <c r="G213" s="1" t="s">
        <v>6</v>
      </c>
      <c r="H213" s="19"/>
      <c r="I213" s="19">
        <v>1</v>
      </c>
      <c r="J213" s="2" t="s">
        <v>424</v>
      </c>
    </row>
    <row r="214" spans="1:10" ht="60" x14ac:dyDescent="0.25">
      <c r="A214" t="s">
        <v>420</v>
      </c>
      <c r="B214" t="s">
        <v>421</v>
      </c>
      <c r="C214" t="s">
        <v>616</v>
      </c>
      <c r="D214" t="s">
        <v>422</v>
      </c>
      <c r="F214" t="s">
        <v>427</v>
      </c>
      <c r="G214" s="1" t="s">
        <v>6</v>
      </c>
      <c r="H214" s="19"/>
      <c r="I214" s="19">
        <v>1</v>
      </c>
      <c r="J214" s="2" t="s">
        <v>424</v>
      </c>
    </row>
    <row r="215" spans="1:10" ht="150" x14ac:dyDescent="0.25">
      <c r="A215" t="s">
        <v>420</v>
      </c>
      <c r="B215" t="s">
        <v>797</v>
      </c>
      <c r="C215" t="s">
        <v>612</v>
      </c>
      <c r="D215" t="s">
        <v>798</v>
      </c>
      <c r="F215" t="s">
        <v>423</v>
      </c>
      <c r="G215" s="1" t="s">
        <v>6</v>
      </c>
      <c r="H215" s="19"/>
      <c r="I215" s="19">
        <v>1</v>
      </c>
      <c r="J215" s="2" t="s">
        <v>886</v>
      </c>
    </row>
    <row r="216" spans="1:10" ht="150" x14ac:dyDescent="0.25">
      <c r="A216" t="s">
        <v>420</v>
      </c>
      <c r="B216" t="s">
        <v>434</v>
      </c>
      <c r="C216" t="s">
        <v>612</v>
      </c>
      <c r="D216" t="s">
        <v>435</v>
      </c>
      <c r="F216" t="s">
        <v>437</v>
      </c>
      <c r="G216" s="1" t="s">
        <v>6</v>
      </c>
      <c r="H216" s="19"/>
      <c r="I216" s="19">
        <v>1</v>
      </c>
      <c r="J216" s="2" t="s">
        <v>433</v>
      </c>
    </row>
    <row r="217" spans="1:10" ht="150" x14ac:dyDescent="0.25">
      <c r="A217" t="s">
        <v>420</v>
      </c>
      <c r="B217" t="s">
        <v>434</v>
      </c>
      <c r="C217" t="s">
        <v>613</v>
      </c>
      <c r="D217" t="s">
        <v>435</v>
      </c>
      <c r="F217" t="s">
        <v>437</v>
      </c>
      <c r="G217" s="1" t="s">
        <v>6</v>
      </c>
      <c r="H217" s="19"/>
      <c r="I217" s="19">
        <v>1</v>
      </c>
      <c r="J217" s="2" t="s">
        <v>433</v>
      </c>
    </row>
    <row r="218" spans="1:10" ht="150" x14ac:dyDescent="0.25">
      <c r="A218" t="s">
        <v>420</v>
      </c>
      <c r="B218" t="s">
        <v>434</v>
      </c>
      <c r="C218" t="s">
        <v>614</v>
      </c>
      <c r="D218" t="s">
        <v>435</v>
      </c>
      <c r="F218" t="s">
        <v>437</v>
      </c>
      <c r="G218" s="1" t="s">
        <v>6</v>
      </c>
      <c r="H218" s="19"/>
      <c r="I218" s="19">
        <v>1</v>
      </c>
      <c r="J218" s="2" t="s">
        <v>433</v>
      </c>
    </row>
    <row r="219" spans="1:10" ht="150" x14ac:dyDescent="0.25">
      <c r="A219" t="s">
        <v>420</v>
      </c>
      <c r="B219" t="s">
        <v>434</v>
      </c>
      <c r="C219" t="s">
        <v>615</v>
      </c>
      <c r="D219" t="s">
        <v>435</v>
      </c>
      <c r="F219" t="s">
        <v>437</v>
      </c>
      <c r="G219" s="1" t="s">
        <v>6</v>
      </c>
      <c r="H219" s="19"/>
      <c r="I219" s="19">
        <v>1</v>
      </c>
      <c r="J219" s="2" t="s">
        <v>433</v>
      </c>
    </row>
    <row r="220" spans="1:10" ht="150" x14ac:dyDescent="0.25">
      <c r="A220" t="s">
        <v>420</v>
      </c>
      <c r="B220" t="s">
        <v>434</v>
      </c>
      <c r="C220" t="s">
        <v>616</v>
      </c>
      <c r="D220" t="s">
        <v>435</v>
      </c>
      <c r="F220" t="s">
        <v>423</v>
      </c>
      <c r="G220" s="1" t="s">
        <v>6</v>
      </c>
      <c r="H220" s="19"/>
      <c r="I220" s="19">
        <v>1</v>
      </c>
      <c r="J220" s="2" t="s">
        <v>433</v>
      </c>
    </row>
    <row r="221" spans="1:10" ht="150" x14ac:dyDescent="0.25">
      <c r="A221" t="s">
        <v>420</v>
      </c>
      <c r="B221" t="s">
        <v>434</v>
      </c>
      <c r="C221" t="s">
        <v>617</v>
      </c>
      <c r="D221" t="s">
        <v>435</v>
      </c>
      <c r="F221" t="s">
        <v>423</v>
      </c>
      <c r="G221" s="1" t="s">
        <v>6</v>
      </c>
      <c r="H221" s="19"/>
      <c r="I221" s="19">
        <v>1</v>
      </c>
      <c r="J221" s="2" t="s">
        <v>433</v>
      </c>
    </row>
    <row r="222" spans="1:10" ht="150" x14ac:dyDescent="0.25">
      <c r="A222" t="s">
        <v>420</v>
      </c>
      <c r="B222" t="s">
        <v>434</v>
      </c>
      <c r="C222" t="s">
        <v>618</v>
      </c>
      <c r="D222" t="s">
        <v>435</v>
      </c>
      <c r="F222" t="s">
        <v>423</v>
      </c>
      <c r="G222" s="1" t="s">
        <v>6</v>
      </c>
      <c r="H222" s="19"/>
      <c r="I222" s="19">
        <v>1</v>
      </c>
      <c r="J222" s="2" t="s">
        <v>433</v>
      </c>
    </row>
    <row r="223" spans="1:10" ht="150" x14ac:dyDescent="0.25">
      <c r="A223" t="s">
        <v>420</v>
      </c>
      <c r="B223" t="s">
        <v>434</v>
      </c>
      <c r="C223" t="s">
        <v>619</v>
      </c>
      <c r="D223" t="s">
        <v>435</v>
      </c>
      <c r="F223" t="s">
        <v>436</v>
      </c>
      <c r="G223" s="1" t="s">
        <v>6</v>
      </c>
      <c r="H223" s="19"/>
      <c r="I223" s="19">
        <v>1</v>
      </c>
      <c r="J223" s="2" t="s">
        <v>433</v>
      </c>
    </row>
    <row r="224" spans="1:10" ht="150" x14ac:dyDescent="0.25">
      <c r="A224" t="s">
        <v>420</v>
      </c>
      <c r="B224" t="s">
        <v>434</v>
      </c>
      <c r="C224" t="s">
        <v>620</v>
      </c>
      <c r="D224" t="s">
        <v>435</v>
      </c>
      <c r="F224" t="s">
        <v>436</v>
      </c>
      <c r="G224" s="1" t="s">
        <v>6</v>
      </c>
      <c r="H224" s="19"/>
      <c r="I224" s="19">
        <v>1</v>
      </c>
      <c r="J224" s="2" t="s">
        <v>433</v>
      </c>
    </row>
    <row r="225" spans="1:10" ht="150" x14ac:dyDescent="0.25">
      <c r="A225" t="s">
        <v>420</v>
      </c>
      <c r="B225" t="s">
        <v>434</v>
      </c>
      <c r="C225" t="s">
        <v>621</v>
      </c>
      <c r="D225" t="s">
        <v>435</v>
      </c>
      <c r="F225" t="s">
        <v>426</v>
      </c>
      <c r="G225" s="1" t="s">
        <v>6</v>
      </c>
      <c r="H225" s="19"/>
      <c r="I225" s="19">
        <v>1</v>
      </c>
      <c r="J225" s="2" t="s">
        <v>433</v>
      </c>
    </row>
    <row r="226" spans="1:10" ht="150" x14ac:dyDescent="0.25">
      <c r="A226" t="s">
        <v>420</v>
      </c>
      <c r="B226" t="s">
        <v>434</v>
      </c>
      <c r="C226" t="s">
        <v>622</v>
      </c>
      <c r="D226" t="s">
        <v>435</v>
      </c>
      <c r="F226" t="s">
        <v>426</v>
      </c>
      <c r="G226" s="1" t="s">
        <v>6</v>
      </c>
      <c r="H226" s="19"/>
      <c r="I226" s="19">
        <v>1</v>
      </c>
      <c r="J226" s="2" t="s">
        <v>433</v>
      </c>
    </row>
    <row r="227" spans="1:10" ht="150" x14ac:dyDescent="0.25">
      <c r="A227" t="s">
        <v>420</v>
      </c>
      <c r="B227" t="s">
        <v>434</v>
      </c>
      <c r="C227" t="s">
        <v>623</v>
      </c>
      <c r="D227" t="s">
        <v>435</v>
      </c>
      <c r="F227" t="s">
        <v>796</v>
      </c>
      <c r="G227" s="1" t="s">
        <v>6</v>
      </c>
      <c r="H227" s="19"/>
      <c r="I227" s="19">
        <v>1</v>
      </c>
      <c r="J227" s="2" t="s">
        <v>433</v>
      </c>
    </row>
    <row r="228" spans="1:10" ht="150" x14ac:dyDescent="0.25">
      <c r="A228" t="s">
        <v>420</v>
      </c>
      <c r="B228" t="s">
        <v>434</v>
      </c>
      <c r="C228" t="s">
        <v>624</v>
      </c>
      <c r="D228" t="s">
        <v>435</v>
      </c>
      <c r="F228" t="s">
        <v>796</v>
      </c>
      <c r="G228" s="1" t="s">
        <v>6</v>
      </c>
      <c r="H228" s="19"/>
      <c r="I228" s="19">
        <v>1</v>
      </c>
      <c r="J228" s="2" t="s">
        <v>433</v>
      </c>
    </row>
    <row r="229" spans="1:10" ht="150" x14ac:dyDescent="0.25">
      <c r="A229" t="s">
        <v>420</v>
      </c>
      <c r="B229" t="s">
        <v>434</v>
      </c>
      <c r="C229" t="s">
        <v>625</v>
      </c>
      <c r="D229" t="s">
        <v>435</v>
      </c>
      <c r="F229" t="s">
        <v>425</v>
      </c>
      <c r="G229" s="1" t="s">
        <v>6</v>
      </c>
      <c r="H229" s="19"/>
      <c r="I229" s="19">
        <v>1</v>
      </c>
      <c r="J229" s="2" t="s">
        <v>433</v>
      </c>
    </row>
    <row r="230" spans="1:10" ht="150" x14ac:dyDescent="0.25">
      <c r="A230" t="s">
        <v>420</v>
      </c>
      <c r="B230" t="s">
        <v>434</v>
      </c>
      <c r="C230" t="s">
        <v>626</v>
      </c>
      <c r="D230" t="s">
        <v>435</v>
      </c>
      <c r="F230" t="s">
        <v>425</v>
      </c>
      <c r="G230" s="1" t="s">
        <v>6</v>
      </c>
      <c r="H230" s="19"/>
      <c r="I230" s="19">
        <v>1</v>
      </c>
      <c r="J230" s="2" t="s">
        <v>433</v>
      </c>
    </row>
    <row r="231" spans="1:10" ht="150" x14ac:dyDescent="0.25">
      <c r="A231" t="s">
        <v>420</v>
      </c>
      <c r="B231" t="s">
        <v>434</v>
      </c>
      <c r="C231" t="s">
        <v>627</v>
      </c>
      <c r="D231" t="s">
        <v>435</v>
      </c>
      <c r="F231" t="s">
        <v>425</v>
      </c>
      <c r="G231" s="1" t="s">
        <v>6</v>
      </c>
      <c r="H231" s="19"/>
      <c r="I231" s="19">
        <v>1</v>
      </c>
      <c r="J231" s="2" t="s">
        <v>433</v>
      </c>
    </row>
    <row r="232" spans="1:10" ht="150" x14ac:dyDescent="0.25">
      <c r="A232" t="s">
        <v>420</v>
      </c>
      <c r="B232" t="s">
        <v>434</v>
      </c>
      <c r="C232" t="s">
        <v>628</v>
      </c>
      <c r="D232" t="s">
        <v>435</v>
      </c>
      <c r="F232" t="s">
        <v>436</v>
      </c>
      <c r="G232" s="1" t="s">
        <v>6</v>
      </c>
      <c r="H232" s="19"/>
      <c r="I232" s="19">
        <v>1</v>
      </c>
      <c r="J232" s="2" t="s">
        <v>433</v>
      </c>
    </row>
    <row r="233" spans="1:10" ht="255" x14ac:dyDescent="0.25">
      <c r="A233" t="s">
        <v>438</v>
      </c>
      <c r="B233" t="s">
        <v>448</v>
      </c>
      <c r="C233" t="s">
        <v>612</v>
      </c>
      <c r="D233" t="s">
        <v>449</v>
      </c>
      <c r="F233" t="s">
        <v>196</v>
      </c>
      <c r="G233" s="1" t="s">
        <v>6</v>
      </c>
      <c r="H233" s="19"/>
      <c r="I233" s="19">
        <v>1</v>
      </c>
      <c r="J233" s="2" t="s">
        <v>450</v>
      </c>
    </row>
    <row r="234" spans="1:10" ht="210" x14ac:dyDescent="0.25">
      <c r="A234" t="s">
        <v>438</v>
      </c>
      <c r="B234" t="s">
        <v>439</v>
      </c>
      <c r="C234" t="s">
        <v>612</v>
      </c>
      <c r="D234" t="s">
        <v>440</v>
      </c>
      <c r="F234" t="s">
        <v>205</v>
      </c>
      <c r="G234" s="1" t="s">
        <v>6</v>
      </c>
      <c r="H234" s="19">
        <v>1</v>
      </c>
      <c r="I234" s="19"/>
      <c r="J234" s="2" t="s">
        <v>441</v>
      </c>
    </row>
    <row r="235" spans="1:10" ht="210" x14ac:dyDescent="0.25">
      <c r="A235" t="s">
        <v>438</v>
      </c>
      <c r="B235" t="s">
        <v>439</v>
      </c>
      <c r="C235" t="s">
        <v>613</v>
      </c>
      <c r="D235" t="s">
        <v>440</v>
      </c>
      <c r="F235" t="s">
        <v>205</v>
      </c>
      <c r="G235" s="1" t="s">
        <v>6</v>
      </c>
      <c r="H235" s="19">
        <v>1</v>
      </c>
      <c r="I235" s="19"/>
      <c r="J235" s="2" t="s">
        <v>441</v>
      </c>
    </row>
    <row r="236" spans="1:10" ht="210" x14ac:dyDescent="0.25">
      <c r="A236" t="s">
        <v>438</v>
      </c>
      <c r="B236" t="s">
        <v>439</v>
      </c>
      <c r="C236" t="s">
        <v>614</v>
      </c>
      <c r="D236" t="s">
        <v>440</v>
      </c>
      <c r="F236" t="s">
        <v>197</v>
      </c>
      <c r="G236" s="1" t="s">
        <v>6</v>
      </c>
      <c r="H236" s="19">
        <v>1</v>
      </c>
      <c r="I236" s="19"/>
      <c r="J236" s="2" t="s">
        <v>441</v>
      </c>
    </row>
    <row r="237" spans="1:10" ht="210" x14ac:dyDescent="0.25">
      <c r="A237" t="s">
        <v>438</v>
      </c>
      <c r="B237" t="s">
        <v>439</v>
      </c>
      <c r="C237" t="s">
        <v>615</v>
      </c>
      <c r="D237" t="s">
        <v>440</v>
      </c>
      <c r="F237" t="s">
        <v>195</v>
      </c>
      <c r="G237" s="1" t="s">
        <v>6</v>
      </c>
      <c r="H237" s="19">
        <v>1</v>
      </c>
      <c r="I237" s="19"/>
      <c r="J237" s="2" t="s">
        <v>441</v>
      </c>
    </row>
    <row r="238" spans="1:10" ht="195" x14ac:dyDescent="0.25">
      <c r="A238" t="s">
        <v>438</v>
      </c>
      <c r="B238" t="s">
        <v>442</v>
      </c>
      <c r="C238" t="s">
        <v>612</v>
      </c>
      <c r="D238" t="s">
        <v>443</v>
      </c>
      <c r="F238" t="s">
        <v>195</v>
      </c>
      <c r="G238" s="1" t="s">
        <v>6</v>
      </c>
      <c r="H238" s="19">
        <v>1</v>
      </c>
      <c r="I238" s="19"/>
      <c r="J238" s="2" t="s">
        <v>444</v>
      </c>
    </row>
    <row r="239" spans="1:10" ht="150" x14ac:dyDescent="0.25">
      <c r="A239" t="s">
        <v>438</v>
      </c>
      <c r="B239" t="s">
        <v>799</v>
      </c>
      <c r="C239" t="s">
        <v>612</v>
      </c>
      <c r="D239" t="s">
        <v>800</v>
      </c>
      <c r="F239" t="s">
        <v>205</v>
      </c>
      <c r="G239" s="1" t="s">
        <v>6</v>
      </c>
      <c r="H239" s="19"/>
      <c r="I239" s="19">
        <v>1</v>
      </c>
      <c r="J239" s="2" t="s">
        <v>887</v>
      </c>
    </row>
    <row r="240" spans="1:10" ht="135" x14ac:dyDescent="0.25">
      <c r="A240" t="s">
        <v>438</v>
      </c>
      <c r="B240" t="s">
        <v>445</v>
      </c>
      <c r="C240" t="s">
        <v>612</v>
      </c>
      <c r="D240" t="s">
        <v>446</v>
      </c>
      <c r="F240" t="s">
        <v>197</v>
      </c>
      <c r="G240" s="1" t="s">
        <v>6</v>
      </c>
      <c r="H240" s="19">
        <v>1</v>
      </c>
      <c r="I240" s="19"/>
      <c r="J240" s="2" t="s">
        <v>447</v>
      </c>
    </row>
    <row r="241" spans="1:10" ht="165" x14ac:dyDescent="0.25">
      <c r="A241" t="s">
        <v>451</v>
      </c>
      <c r="B241" t="s">
        <v>469</v>
      </c>
      <c r="C241" t="s">
        <v>612</v>
      </c>
      <c r="D241" t="s">
        <v>470</v>
      </c>
      <c r="F241" t="s">
        <v>455</v>
      </c>
      <c r="G241" s="1" t="s">
        <v>6</v>
      </c>
      <c r="H241" s="19"/>
      <c r="I241" s="19">
        <v>1</v>
      </c>
      <c r="J241" s="2" t="s">
        <v>471</v>
      </c>
    </row>
    <row r="242" spans="1:10" ht="165" x14ac:dyDescent="0.25">
      <c r="A242" t="s">
        <v>451</v>
      </c>
      <c r="B242" t="s">
        <v>469</v>
      </c>
      <c r="C242" t="s">
        <v>613</v>
      </c>
      <c r="D242" t="s">
        <v>470</v>
      </c>
      <c r="F242" t="s">
        <v>455</v>
      </c>
      <c r="G242" s="1" t="s">
        <v>6</v>
      </c>
      <c r="H242" s="19"/>
      <c r="I242" s="19">
        <v>1</v>
      </c>
      <c r="J242" s="2" t="s">
        <v>471</v>
      </c>
    </row>
    <row r="243" spans="1:10" ht="165" x14ac:dyDescent="0.25">
      <c r="A243" t="s">
        <v>451</v>
      </c>
      <c r="B243" t="s">
        <v>488</v>
      </c>
      <c r="C243" t="s">
        <v>612</v>
      </c>
      <c r="D243" t="s">
        <v>489</v>
      </c>
      <c r="F243" t="s">
        <v>189</v>
      </c>
      <c r="G243" s="1" t="s">
        <v>6</v>
      </c>
      <c r="H243" s="19"/>
      <c r="I243" s="19">
        <v>1</v>
      </c>
      <c r="J243" s="2" t="s">
        <v>888</v>
      </c>
    </row>
    <row r="244" spans="1:10" ht="120" x14ac:dyDescent="0.25">
      <c r="A244" t="s">
        <v>451</v>
      </c>
      <c r="B244" t="s">
        <v>452</v>
      </c>
      <c r="C244" t="s">
        <v>612</v>
      </c>
      <c r="D244" t="s">
        <v>453</v>
      </c>
      <c r="F244" t="s">
        <v>201</v>
      </c>
      <c r="G244" s="1" t="s">
        <v>6</v>
      </c>
      <c r="H244" s="19"/>
      <c r="I244" s="19">
        <v>1</v>
      </c>
      <c r="J244" s="2" t="s">
        <v>454</v>
      </c>
    </row>
    <row r="245" spans="1:10" ht="120" x14ac:dyDescent="0.25">
      <c r="A245" t="s">
        <v>451</v>
      </c>
      <c r="B245" t="s">
        <v>452</v>
      </c>
      <c r="C245" t="s">
        <v>613</v>
      </c>
      <c r="D245" t="s">
        <v>453</v>
      </c>
      <c r="F245" t="s">
        <v>458</v>
      </c>
      <c r="G245" s="1" t="s">
        <v>6</v>
      </c>
      <c r="H245" s="19"/>
      <c r="I245" s="19">
        <v>1</v>
      </c>
      <c r="J245" s="2" t="s">
        <v>454</v>
      </c>
    </row>
    <row r="246" spans="1:10" ht="120" x14ac:dyDescent="0.25">
      <c r="A246" t="s">
        <v>451</v>
      </c>
      <c r="B246" t="s">
        <v>452</v>
      </c>
      <c r="C246" t="s">
        <v>614</v>
      </c>
      <c r="D246" t="s">
        <v>453</v>
      </c>
      <c r="F246" t="s">
        <v>458</v>
      </c>
      <c r="G246" s="1" t="s">
        <v>6</v>
      </c>
      <c r="H246" s="19"/>
      <c r="I246" s="19">
        <v>1</v>
      </c>
      <c r="J246" s="2" t="s">
        <v>454</v>
      </c>
    </row>
    <row r="247" spans="1:10" ht="120" x14ac:dyDescent="0.25">
      <c r="A247" t="s">
        <v>451</v>
      </c>
      <c r="B247" t="s">
        <v>452</v>
      </c>
      <c r="C247" t="s">
        <v>615</v>
      </c>
      <c r="D247" t="s">
        <v>453</v>
      </c>
      <c r="F247" t="s">
        <v>801</v>
      </c>
      <c r="G247" s="1" t="s">
        <v>6</v>
      </c>
      <c r="H247" s="19"/>
      <c r="I247" s="19">
        <v>1</v>
      </c>
      <c r="J247" s="2" t="s">
        <v>454</v>
      </c>
    </row>
    <row r="248" spans="1:10" ht="120" x14ac:dyDescent="0.25">
      <c r="A248" t="s">
        <v>451</v>
      </c>
      <c r="B248" t="s">
        <v>452</v>
      </c>
      <c r="C248" t="s">
        <v>616</v>
      </c>
      <c r="D248" t="s">
        <v>453</v>
      </c>
      <c r="F248" t="s">
        <v>456</v>
      </c>
      <c r="G248" s="1" t="s">
        <v>6</v>
      </c>
      <c r="H248" s="19"/>
      <c r="I248" s="19">
        <v>1</v>
      </c>
      <c r="J248" s="2" t="s">
        <v>454</v>
      </c>
    </row>
    <row r="249" spans="1:10" ht="120" x14ac:dyDescent="0.25">
      <c r="A249" t="s">
        <v>451</v>
      </c>
      <c r="B249" t="s">
        <v>452</v>
      </c>
      <c r="C249" t="s">
        <v>617</v>
      </c>
      <c r="D249" t="s">
        <v>453</v>
      </c>
      <c r="F249" t="s">
        <v>801</v>
      </c>
      <c r="G249" s="1" t="s">
        <v>6</v>
      </c>
      <c r="H249" s="19"/>
      <c r="I249" s="19">
        <v>1</v>
      </c>
      <c r="J249" s="2" t="s">
        <v>454</v>
      </c>
    </row>
    <row r="250" spans="1:10" ht="120" x14ac:dyDescent="0.25">
      <c r="A250" t="s">
        <v>451</v>
      </c>
      <c r="B250" t="s">
        <v>452</v>
      </c>
      <c r="C250" t="s">
        <v>618</v>
      </c>
      <c r="D250" t="s">
        <v>453</v>
      </c>
      <c r="F250" t="s">
        <v>474</v>
      </c>
      <c r="G250" s="1" t="s">
        <v>6</v>
      </c>
      <c r="H250" s="19"/>
      <c r="I250" s="19">
        <v>1</v>
      </c>
      <c r="J250" s="2" t="s">
        <v>454</v>
      </c>
    </row>
    <row r="251" spans="1:10" ht="120" x14ac:dyDescent="0.25">
      <c r="A251" t="s">
        <v>451</v>
      </c>
      <c r="B251" t="s">
        <v>452</v>
      </c>
      <c r="C251" t="s">
        <v>619</v>
      </c>
      <c r="D251" t="s">
        <v>453</v>
      </c>
      <c r="F251" t="s">
        <v>456</v>
      </c>
      <c r="G251" s="1" t="s">
        <v>6</v>
      </c>
      <c r="H251" s="19"/>
      <c r="I251" s="19">
        <v>1</v>
      </c>
      <c r="J251" s="2" t="s">
        <v>454</v>
      </c>
    </row>
    <row r="252" spans="1:10" ht="165" x14ac:dyDescent="0.25">
      <c r="A252" t="s">
        <v>451</v>
      </c>
      <c r="B252" t="s">
        <v>463</v>
      </c>
      <c r="C252" t="s">
        <v>612</v>
      </c>
      <c r="D252" t="s">
        <v>464</v>
      </c>
      <c r="F252" t="s">
        <v>801</v>
      </c>
      <c r="G252" s="1" t="s">
        <v>6</v>
      </c>
      <c r="H252" s="19"/>
      <c r="I252" s="19">
        <v>1</v>
      </c>
      <c r="J252" s="2" t="s">
        <v>465</v>
      </c>
    </row>
    <row r="253" spans="1:10" ht="165" x14ac:dyDescent="0.25">
      <c r="A253" t="s">
        <v>451</v>
      </c>
      <c r="B253" t="s">
        <v>463</v>
      </c>
      <c r="C253" t="s">
        <v>613</v>
      </c>
      <c r="D253" t="s">
        <v>464</v>
      </c>
      <c r="F253" t="s">
        <v>801</v>
      </c>
      <c r="G253" s="1" t="s">
        <v>6</v>
      </c>
      <c r="H253" s="19"/>
      <c r="I253" s="19">
        <v>1</v>
      </c>
      <c r="J253" s="2" t="s">
        <v>465</v>
      </c>
    </row>
    <row r="254" spans="1:10" ht="90" x14ac:dyDescent="0.25">
      <c r="A254" t="s">
        <v>451</v>
      </c>
      <c r="B254" t="s">
        <v>802</v>
      </c>
      <c r="C254" t="s">
        <v>612</v>
      </c>
      <c r="D254" t="s">
        <v>803</v>
      </c>
      <c r="F254" t="s">
        <v>189</v>
      </c>
      <c r="G254" s="1" t="s">
        <v>6</v>
      </c>
      <c r="H254" s="19"/>
      <c r="I254" s="19">
        <v>1</v>
      </c>
      <c r="J254" s="2" t="s">
        <v>889</v>
      </c>
    </row>
    <row r="255" spans="1:10" ht="90" x14ac:dyDescent="0.25">
      <c r="A255" t="s">
        <v>451</v>
      </c>
      <c r="B255" t="s">
        <v>802</v>
      </c>
      <c r="C255" t="s">
        <v>613</v>
      </c>
      <c r="D255" t="s">
        <v>803</v>
      </c>
      <c r="F255" t="s">
        <v>189</v>
      </c>
      <c r="G255" s="1" t="s">
        <v>6</v>
      </c>
      <c r="H255" s="19"/>
      <c r="I255" s="19">
        <v>1</v>
      </c>
      <c r="J255" s="2" t="s">
        <v>889</v>
      </c>
    </row>
    <row r="256" spans="1:10" ht="105" x14ac:dyDescent="0.25">
      <c r="A256" t="s">
        <v>451</v>
      </c>
      <c r="B256" t="s">
        <v>472</v>
      </c>
      <c r="C256" t="s">
        <v>612</v>
      </c>
      <c r="D256" t="s">
        <v>473</v>
      </c>
      <c r="F256" t="s">
        <v>190</v>
      </c>
      <c r="G256" s="1" t="s">
        <v>6</v>
      </c>
      <c r="H256" s="19"/>
      <c r="I256" s="19">
        <v>1</v>
      </c>
      <c r="J256" s="2" t="s">
        <v>475</v>
      </c>
    </row>
    <row r="257" spans="1:10" ht="165" x14ac:dyDescent="0.25">
      <c r="A257" t="s">
        <v>451</v>
      </c>
      <c r="B257" t="s">
        <v>804</v>
      </c>
      <c r="C257" t="s">
        <v>612</v>
      </c>
      <c r="D257" t="s">
        <v>805</v>
      </c>
      <c r="F257" t="s">
        <v>461</v>
      </c>
      <c r="G257" s="1" t="s">
        <v>6</v>
      </c>
      <c r="H257" s="19"/>
      <c r="I257" s="19">
        <v>1</v>
      </c>
      <c r="J257" s="2" t="s">
        <v>890</v>
      </c>
    </row>
    <row r="258" spans="1:10" ht="120" x14ac:dyDescent="0.25">
      <c r="A258" t="s">
        <v>451</v>
      </c>
      <c r="B258" t="s">
        <v>806</v>
      </c>
      <c r="C258" t="s">
        <v>612</v>
      </c>
      <c r="D258" t="s">
        <v>807</v>
      </c>
      <c r="F258" t="s">
        <v>461</v>
      </c>
      <c r="G258" s="1" t="s">
        <v>6</v>
      </c>
      <c r="H258" s="19"/>
      <c r="I258" s="19">
        <v>1</v>
      </c>
      <c r="J258" s="2" t="s">
        <v>891</v>
      </c>
    </row>
    <row r="259" spans="1:10" ht="120" x14ac:dyDescent="0.25">
      <c r="A259" t="s">
        <v>451</v>
      </c>
      <c r="B259" t="s">
        <v>806</v>
      </c>
      <c r="C259" t="s">
        <v>613</v>
      </c>
      <c r="D259" t="s">
        <v>807</v>
      </c>
      <c r="F259" t="s">
        <v>461</v>
      </c>
      <c r="G259" s="1" t="s">
        <v>6</v>
      </c>
      <c r="H259" s="19"/>
      <c r="I259" s="19">
        <v>1</v>
      </c>
      <c r="J259" s="2" t="s">
        <v>891</v>
      </c>
    </row>
    <row r="260" spans="1:10" ht="90" x14ac:dyDescent="0.25">
      <c r="A260" t="s">
        <v>491</v>
      </c>
      <c r="B260" t="s">
        <v>808</v>
      </c>
      <c r="C260" t="s">
        <v>612</v>
      </c>
      <c r="D260" t="s">
        <v>809</v>
      </c>
      <c r="F260" t="s">
        <v>492</v>
      </c>
      <c r="G260" s="1" t="s">
        <v>6</v>
      </c>
      <c r="H260" s="19"/>
      <c r="I260" s="19">
        <v>1</v>
      </c>
      <c r="J260" s="2" t="s">
        <v>892</v>
      </c>
    </row>
    <row r="261" spans="1:10" ht="75" x14ac:dyDescent="0.25">
      <c r="A261" t="s">
        <v>497</v>
      </c>
      <c r="B261" t="s">
        <v>810</v>
      </c>
      <c r="C261" t="s">
        <v>612</v>
      </c>
      <c r="D261" t="s">
        <v>811</v>
      </c>
      <c r="F261" t="s">
        <v>812</v>
      </c>
      <c r="G261" s="1" t="s">
        <v>6</v>
      </c>
      <c r="H261" s="19"/>
      <c r="I261" s="19">
        <v>1</v>
      </c>
      <c r="J261" s="2" t="s">
        <v>893</v>
      </c>
    </row>
    <row r="262" spans="1:10" ht="60" x14ac:dyDescent="0.25">
      <c r="A262" t="s">
        <v>497</v>
      </c>
      <c r="B262" t="s">
        <v>813</v>
      </c>
      <c r="C262" t="s">
        <v>612</v>
      </c>
      <c r="D262" t="s">
        <v>814</v>
      </c>
      <c r="F262" t="s">
        <v>492</v>
      </c>
      <c r="G262" s="1" t="s">
        <v>6</v>
      </c>
      <c r="H262" s="19"/>
      <c r="I262" s="19">
        <v>1</v>
      </c>
      <c r="J262" s="2" t="s">
        <v>894</v>
      </c>
    </row>
    <row r="263" spans="1:10" ht="60" x14ac:dyDescent="0.25">
      <c r="A263" t="s">
        <v>497</v>
      </c>
      <c r="B263" t="s">
        <v>813</v>
      </c>
      <c r="C263" t="s">
        <v>613</v>
      </c>
      <c r="D263" t="s">
        <v>814</v>
      </c>
      <c r="F263" t="s">
        <v>492</v>
      </c>
      <c r="G263" s="1" t="s">
        <v>6</v>
      </c>
      <c r="H263" s="19"/>
      <c r="I263" s="19">
        <v>1</v>
      </c>
      <c r="J263" s="2" t="s">
        <v>894</v>
      </c>
    </row>
    <row r="264" spans="1:10" ht="75" x14ac:dyDescent="0.25">
      <c r="A264" t="s">
        <v>501</v>
      </c>
      <c r="B264" t="s">
        <v>815</v>
      </c>
      <c r="C264" t="s">
        <v>612</v>
      </c>
      <c r="D264" t="s">
        <v>816</v>
      </c>
      <c r="F264" t="s">
        <v>505</v>
      </c>
      <c r="G264" s="1" t="s">
        <v>6</v>
      </c>
      <c r="H264" s="19"/>
      <c r="I264" s="19">
        <v>1</v>
      </c>
      <c r="J264" s="2" t="s">
        <v>895</v>
      </c>
    </row>
    <row r="265" spans="1:10" ht="75" x14ac:dyDescent="0.25">
      <c r="A265" t="s">
        <v>501</v>
      </c>
      <c r="B265" t="s">
        <v>815</v>
      </c>
      <c r="C265" t="s">
        <v>613</v>
      </c>
      <c r="D265" t="s">
        <v>816</v>
      </c>
      <c r="F265" t="s">
        <v>505</v>
      </c>
      <c r="G265" s="1" t="s">
        <v>6</v>
      </c>
      <c r="H265" s="19"/>
      <c r="I265" s="19">
        <v>1</v>
      </c>
      <c r="J265" s="2" t="s">
        <v>895</v>
      </c>
    </row>
    <row r="266" spans="1:10" ht="60" x14ac:dyDescent="0.25">
      <c r="A266" t="s">
        <v>510</v>
      </c>
      <c r="B266" t="s">
        <v>511</v>
      </c>
      <c r="C266" t="s">
        <v>612</v>
      </c>
      <c r="D266" t="s">
        <v>512</v>
      </c>
      <c r="F266" t="s">
        <v>513</v>
      </c>
      <c r="G266" s="1" t="s">
        <v>6</v>
      </c>
      <c r="H266" s="19"/>
      <c r="I266" s="19">
        <v>1</v>
      </c>
      <c r="J266" s="2" t="s">
        <v>896</v>
      </c>
    </row>
    <row r="267" spans="1:10" ht="45" x14ac:dyDescent="0.25">
      <c r="A267" t="s">
        <v>514</v>
      </c>
      <c r="B267" t="s">
        <v>515</v>
      </c>
      <c r="C267" t="s">
        <v>612</v>
      </c>
      <c r="D267" t="s">
        <v>516</v>
      </c>
      <c r="F267" t="s">
        <v>517</v>
      </c>
      <c r="G267" s="1" t="s">
        <v>6</v>
      </c>
      <c r="H267" s="19"/>
      <c r="I267" s="19">
        <v>1</v>
      </c>
      <c r="J267" s="2" t="s">
        <v>897</v>
      </c>
    </row>
    <row r="268" spans="1:10" ht="45" x14ac:dyDescent="0.25">
      <c r="A268" t="s">
        <v>514</v>
      </c>
      <c r="B268" t="s">
        <v>515</v>
      </c>
      <c r="C268" t="s">
        <v>613</v>
      </c>
      <c r="D268" t="s">
        <v>516</v>
      </c>
      <c r="F268" t="s">
        <v>517</v>
      </c>
      <c r="G268" s="1" t="s">
        <v>6</v>
      </c>
      <c r="H268" s="19"/>
      <c r="I268" s="19">
        <v>1</v>
      </c>
      <c r="J268" s="2" t="s">
        <v>897</v>
      </c>
    </row>
    <row r="269" spans="1:10" ht="90" x14ac:dyDescent="0.25">
      <c r="A269" t="s">
        <v>514</v>
      </c>
      <c r="B269" t="s">
        <v>518</v>
      </c>
      <c r="C269" t="s">
        <v>612</v>
      </c>
      <c r="D269" t="s">
        <v>519</v>
      </c>
      <c r="F269" t="s">
        <v>520</v>
      </c>
      <c r="G269" s="1" t="s">
        <v>6</v>
      </c>
      <c r="H269" s="19"/>
      <c r="I269" s="19">
        <v>1</v>
      </c>
      <c r="J269" s="2" t="s">
        <v>521</v>
      </c>
    </row>
    <row r="270" spans="1:10" ht="90" x14ac:dyDescent="0.25">
      <c r="A270" t="s">
        <v>514</v>
      </c>
      <c r="B270" t="s">
        <v>518</v>
      </c>
      <c r="C270" t="s">
        <v>613</v>
      </c>
      <c r="D270" t="s">
        <v>519</v>
      </c>
      <c r="F270" t="s">
        <v>520</v>
      </c>
      <c r="G270" s="1" t="s">
        <v>6</v>
      </c>
      <c r="H270" s="19"/>
      <c r="I270" s="19">
        <v>1</v>
      </c>
      <c r="J270" s="2" t="s">
        <v>521</v>
      </c>
    </row>
    <row r="271" spans="1:10" ht="105" x14ac:dyDescent="0.25">
      <c r="A271" t="s">
        <v>514</v>
      </c>
      <c r="B271" t="s">
        <v>522</v>
      </c>
      <c r="C271" t="s">
        <v>612</v>
      </c>
      <c r="D271" t="s">
        <v>523</v>
      </c>
      <c r="F271" t="s">
        <v>517</v>
      </c>
      <c r="G271" s="1" t="s">
        <v>6</v>
      </c>
      <c r="H271" s="19"/>
      <c r="I271" s="19">
        <v>1</v>
      </c>
      <c r="J271" s="2" t="s">
        <v>524</v>
      </c>
    </row>
    <row r="272" spans="1:10" ht="45" x14ac:dyDescent="0.25">
      <c r="A272" t="s">
        <v>514</v>
      </c>
      <c r="B272" t="s">
        <v>526</v>
      </c>
      <c r="C272" t="s">
        <v>612</v>
      </c>
      <c r="D272" t="s">
        <v>527</v>
      </c>
      <c r="F272" t="s">
        <v>517</v>
      </c>
      <c r="G272" s="1" t="s">
        <v>6</v>
      </c>
      <c r="H272" s="19"/>
      <c r="I272" s="19">
        <v>1</v>
      </c>
      <c r="J272" s="2" t="s">
        <v>898</v>
      </c>
    </row>
    <row r="273" spans="1:10" ht="210" x14ac:dyDescent="0.25">
      <c r="A273" t="s">
        <v>514</v>
      </c>
      <c r="B273" t="s">
        <v>529</v>
      </c>
      <c r="C273" t="s">
        <v>612</v>
      </c>
      <c r="D273" t="s">
        <v>530</v>
      </c>
      <c r="F273" t="s">
        <v>528</v>
      </c>
      <c r="G273" s="1" t="s">
        <v>6</v>
      </c>
      <c r="H273" s="19"/>
      <c r="I273" s="19">
        <v>1</v>
      </c>
      <c r="J273" s="2" t="s">
        <v>899</v>
      </c>
    </row>
    <row r="274" spans="1:10" ht="135" x14ac:dyDescent="0.25">
      <c r="A274" t="s">
        <v>514</v>
      </c>
      <c r="B274" t="s">
        <v>531</v>
      </c>
      <c r="C274" t="s">
        <v>612</v>
      </c>
      <c r="D274" t="s">
        <v>532</v>
      </c>
      <c r="F274" t="s">
        <v>513</v>
      </c>
      <c r="G274" s="1" t="s">
        <v>6</v>
      </c>
      <c r="H274" s="19"/>
      <c r="I274" s="19">
        <v>1</v>
      </c>
      <c r="J274" s="2" t="s">
        <v>533</v>
      </c>
    </row>
    <row r="275" spans="1:10" ht="120" x14ac:dyDescent="0.25">
      <c r="A275" t="s">
        <v>514</v>
      </c>
      <c r="B275" t="s">
        <v>534</v>
      </c>
      <c r="C275" t="s">
        <v>612</v>
      </c>
      <c r="D275" t="s">
        <v>535</v>
      </c>
      <c r="F275" t="s">
        <v>513</v>
      </c>
      <c r="G275" s="1" t="s">
        <v>6</v>
      </c>
      <c r="H275" s="19"/>
      <c r="I275" s="19">
        <v>1</v>
      </c>
      <c r="J275" s="2" t="s">
        <v>900</v>
      </c>
    </row>
    <row r="276" spans="1:10" ht="120" x14ac:dyDescent="0.25">
      <c r="A276" t="s">
        <v>514</v>
      </c>
      <c r="B276" t="s">
        <v>534</v>
      </c>
      <c r="C276" t="s">
        <v>613</v>
      </c>
      <c r="D276" t="s">
        <v>535</v>
      </c>
      <c r="F276" t="s">
        <v>513</v>
      </c>
      <c r="G276" s="1" t="s">
        <v>6</v>
      </c>
      <c r="H276" s="19"/>
      <c r="I276" s="19">
        <v>1</v>
      </c>
      <c r="J276" s="2" t="s">
        <v>900</v>
      </c>
    </row>
    <row r="277" spans="1:10" ht="165" x14ac:dyDescent="0.25">
      <c r="A277" t="s">
        <v>541</v>
      </c>
      <c r="B277" t="s">
        <v>542</v>
      </c>
      <c r="C277" t="s">
        <v>612</v>
      </c>
      <c r="D277" t="s">
        <v>543</v>
      </c>
      <c r="F277" t="s">
        <v>520</v>
      </c>
      <c r="G277" s="1" t="s">
        <v>6</v>
      </c>
      <c r="H277" s="19"/>
      <c r="I277" s="19">
        <v>1</v>
      </c>
      <c r="J277" s="2" t="s">
        <v>544</v>
      </c>
    </row>
    <row r="278" spans="1:10" ht="90" x14ac:dyDescent="0.25">
      <c r="A278" t="s">
        <v>541</v>
      </c>
      <c r="B278" t="s">
        <v>817</v>
      </c>
      <c r="C278" t="s">
        <v>612</v>
      </c>
      <c r="D278" t="s">
        <v>818</v>
      </c>
      <c r="F278" t="s">
        <v>525</v>
      </c>
      <c r="G278" s="1" t="s">
        <v>6</v>
      </c>
      <c r="H278" s="19"/>
      <c r="I278" s="19">
        <v>1</v>
      </c>
      <c r="J278" s="2" t="s">
        <v>901</v>
      </c>
    </row>
    <row r="279" spans="1:10" ht="195" x14ac:dyDescent="0.25">
      <c r="A279" t="s">
        <v>541</v>
      </c>
      <c r="B279" t="s">
        <v>819</v>
      </c>
      <c r="C279" t="s">
        <v>612</v>
      </c>
      <c r="D279" t="s">
        <v>820</v>
      </c>
      <c r="F279" t="s">
        <v>525</v>
      </c>
      <c r="G279" s="1" t="s">
        <v>6</v>
      </c>
      <c r="H279" s="19"/>
      <c r="I279" s="19">
        <v>1</v>
      </c>
      <c r="J279" s="2" t="s">
        <v>902</v>
      </c>
    </row>
    <row r="280" spans="1:10" ht="90" x14ac:dyDescent="0.25">
      <c r="A280" t="s">
        <v>545</v>
      </c>
      <c r="B280" t="s">
        <v>553</v>
      </c>
      <c r="C280" t="s">
        <v>614</v>
      </c>
      <c r="D280" t="s">
        <v>554</v>
      </c>
      <c r="E280" t="s">
        <v>821</v>
      </c>
      <c r="F280" t="s">
        <v>547</v>
      </c>
      <c r="G280" s="1" t="s">
        <v>6</v>
      </c>
      <c r="H280" s="19"/>
      <c r="I280" s="19">
        <v>1</v>
      </c>
      <c r="J280" s="2" t="s">
        <v>903</v>
      </c>
    </row>
    <row r="281" spans="1:10" ht="135" x14ac:dyDescent="0.25">
      <c r="A281" t="s">
        <v>545</v>
      </c>
      <c r="B281" t="s">
        <v>553</v>
      </c>
      <c r="C281" t="s">
        <v>617</v>
      </c>
      <c r="D281" t="s">
        <v>554</v>
      </c>
      <c r="E281" t="s">
        <v>821</v>
      </c>
      <c r="F281" t="s">
        <v>548</v>
      </c>
      <c r="G281" s="1" t="s">
        <v>6</v>
      </c>
      <c r="H281" s="19"/>
      <c r="I281" s="19">
        <v>1</v>
      </c>
      <c r="J281" s="2" t="s">
        <v>904</v>
      </c>
    </row>
    <row r="282" spans="1:10" ht="255" x14ac:dyDescent="0.25">
      <c r="A282" t="s">
        <v>545</v>
      </c>
      <c r="B282" t="s">
        <v>553</v>
      </c>
      <c r="C282" t="s">
        <v>618</v>
      </c>
      <c r="D282" t="s">
        <v>554</v>
      </c>
      <c r="E282" t="s">
        <v>821</v>
      </c>
      <c r="F282" t="s">
        <v>546</v>
      </c>
      <c r="G282" s="1" t="s">
        <v>6</v>
      </c>
      <c r="H282" s="19"/>
      <c r="I282" s="19">
        <v>1</v>
      </c>
      <c r="J282" s="2" t="s">
        <v>905</v>
      </c>
    </row>
    <row r="283" spans="1:10" ht="255" x14ac:dyDescent="0.25">
      <c r="A283" t="s">
        <v>545</v>
      </c>
      <c r="B283" t="s">
        <v>553</v>
      </c>
      <c r="C283" t="s">
        <v>620</v>
      </c>
      <c r="D283" t="s">
        <v>554</v>
      </c>
      <c r="E283" t="s">
        <v>821</v>
      </c>
      <c r="F283" t="s">
        <v>546</v>
      </c>
      <c r="G283" s="1" t="s">
        <v>6</v>
      </c>
      <c r="H283" s="19"/>
      <c r="I283" s="19">
        <v>1</v>
      </c>
      <c r="J283" s="2" t="s">
        <v>905</v>
      </c>
    </row>
    <row r="284" spans="1:10" ht="90" x14ac:dyDescent="0.25">
      <c r="A284" t="s">
        <v>556</v>
      </c>
      <c r="B284" t="s">
        <v>566</v>
      </c>
      <c r="C284" t="s">
        <v>614</v>
      </c>
      <c r="D284" t="s">
        <v>567</v>
      </c>
      <c r="E284" t="s">
        <v>822</v>
      </c>
      <c r="F284" t="s">
        <v>576</v>
      </c>
      <c r="G284" s="1" t="s">
        <v>6</v>
      </c>
      <c r="H284" s="19"/>
      <c r="I284" s="19">
        <v>1</v>
      </c>
      <c r="J284" s="2" t="s">
        <v>906</v>
      </c>
    </row>
    <row r="285" spans="1:10" ht="90" x14ac:dyDescent="0.25">
      <c r="A285" t="s">
        <v>556</v>
      </c>
      <c r="B285" t="s">
        <v>566</v>
      </c>
      <c r="C285" t="s">
        <v>615</v>
      </c>
      <c r="D285" t="s">
        <v>567</v>
      </c>
      <c r="E285" t="s">
        <v>822</v>
      </c>
      <c r="F285" t="s">
        <v>576</v>
      </c>
      <c r="G285" s="1" t="s">
        <v>6</v>
      </c>
      <c r="H285" s="19"/>
      <c r="I285" s="19">
        <v>1</v>
      </c>
      <c r="J285" s="2" t="s">
        <v>906</v>
      </c>
    </row>
    <row r="286" spans="1:10" ht="105" x14ac:dyDescent="0.25">
      <c r="A286" t="s">
        <v>556</v>
      </c>
      <c r="B286" t="s">
        <v>566</v>
      </c>
      <c r="C286" t="s">
        <v>647</v>
      </c>
      <c r="D286" t="s">
        <v>567</v>
      </c>
      <c r="E286" t="s">
        <v>823</v>
      </c>
      <c r="F286" t="s">
        <v>560</v>
      </c>
      <c r="G286" s="1" t="s">
        <v>6</v>
      </c>
      <c r="H286" s="19"/>
      <c r="I286" s="19">
        <v>1</v>
      </c>
      <c r="J286" s="2" t="s">
        <v>907</v>
      </c>
    </row>
    <row r="287" spans="1:10" ht="75" x14ac:dyDescent="0.25">
      <c r="A287" t="s">
        <v>556</v>
      </c>
      <c r="B287" t="s">
        <v>569</v>
      </c>
      <c r="C287" t="s">
        <v>620</v>
      </c>
      <c r="D287" t="s">
        <v>570</v>
      </c>
      <c r="E287" t="s">
        <v>825</v>
      </c>
      <c r="F287" t="s">
        <v>562</v>
      </c>
      <c r="G287" s="1" t="s">
        <v>6</v>
      </c>
      <c r="H287" s="19"/>
      <c r="I287" s="19">
        <v>1</v>
      </c>
      <c r="J287" s="2" t="s">
        <v>908</v>
      </c>
    </row>
    <row r="288" spans="1:10" ht="105" x14ac:dyDescent="0.25">
      <c r="A288" t="s">
        <v>556</v>
      </c>
      <c r="B288" t="s">
        <v>581</v>
      </c>
      <c r="C288" t="s">
        <v>612</v>
      </c>
      <c r="D288" t="s">
        <v>582</v>
      </c>
      <c r="E288" t="s">
        <v>828</v>
      </c>
      <c r="F288" t="s">
        <v>568</v>
      </c>
      <c r="G288" s="1" t="s">
        <v>6</v>
      </c>
      <c r="H288" s="19"/>
      <c r="I288" s="19">
        <v>1</v>
      </c>
      <c r="J288" s="2" t="s">
        <v>584</v>
      </c>
    </row>
    <row r="289" spans="1:10" ht="105" x14ac:dyDescent="0.25">
      <c r="A289" t="s">
        <v>556</v>
      </c>
      <c r="B289" t="s">
        <v>581</v>
      </c>
      <c r="C289" t="s">
        <v>613</v>
      </c>
      <c r="D289" t="s">
        <v>582</v>
      </c>
      <c r="E289" t="s">
        <v>829</v>
      </c>
      <c r="F289" t="s">
        <v>564</v>
      </c>
      <c r="G289" s="1" t="s">
        <v>6</v>
      </c>
      <c r="H289" s="19"/>
      <c r="I289" s="19">
        <v>1</v>
      </c>
      <c r="J289" s="2" t="s">
        <v>584</v>
      </c>
    </row>
    <row r="290" spans="1:10" ht="75" x14ac:dyDescent="0.25">
      <c r="A290" t="s">
        <v>556</v>
      </c>
      <c r="B290" t="s">
        <v>581</v>
      </c>
      <c r="C290" t="s">
        <v>614</v>
      </c>
      <c r="D290" t="s">
        <v>582</v>
      </c>
      <c r="E290" t="s">
        <v>830</v>
      </c>
      <c r="F290" t="s">
        <v>824</v>
      </c>
      <c r="G290" s="1" t="s">
        <v>6</v>
      </c>
      <c r="H290" s="19"/>
      <c r="I290" s="19">
        <v>1</v>
      </c>
      <c r="J290" s="2" t="s">
        <v>909</v>
      </c>
    </row>
    <row r="291" spans="1:10" ht="105" x14ac:dyDescent="0.25">
      <c r="A291" t="s">
        <v>556</v>
      </c>
      <c r="B291" t="s">
        <v>581</v>
      </c>
      <c r="C291" t="s">
        <v>615</v>
      </c>
      <c r="D291" t="s">
        <v>582</v>
      </c>
      <c r="E291" t="s">
        <v>828</v>
      </c>
      <c r="F291" t="s">
        <v>568</v>
      </c>
      <c r="G291" s="1" t="s">
        <v>6</v>
      </c>
      <c r="H291" s="19"/>
      <c r="I291" s="19">
        <v>1</v>
      </c>
      <c r="J291" s="2" t="s">
        <v>584</v>
      </c>
    </row>
    <row r="292" spans="1:10" ht="60" x14ac:dyDescent="0.25">
      <c r="A292" t="s">
        <v>556</v>
      </c>
      <c r="B292" t="s">
        <v>581</v>
      </c>
      <c r="C292" t="s">
        <v>623</v>
      </c>
      <c r="D292" t="s">
        <v>582</v>
      </c>
      <c r="E292" t="s">
        <v>831</v>
      </c>
      <c r="F292" t="s">
        <v>573</v>
      </c>
      <c r="G292" s="1" t="s">
        <v>6</v>
      </c>
      <c r="H292" s="19"/>
      <c r="I292" s="19">
        <v>1</v>
      </c>
      <c r="J292" s="2" t="s">
        <v>591</v>
      </c>
    </row>
    <row r="293" spans="1:10" ht="60" x14ac:dyDescent="0.25">
      <c r="A293" t="s">
        <v>556</v>
      </c>
      <c r="B293" t="s">
        <v>581</v>
      </c>
      <c r="C293" t="s">
        <v>635</v>
      </c>
      <c r="D293" t="s">
        <v>582</v>
      </c>
      <c r="E293" t="s">
        <v>832</v>
      </c>
      <c r="F293" t="s">
        <v>565</v>
      </c>
      <c r="G293" s="1" t="s">
        <v>6</v>
      </c>
      <c r="H293" s="19"/>
      <c r="I293" s="19">
        <v>1</v>
      </c>
      <c r="J293" s="2" t="s">
        <v>910</v>
      </c>
    </row>
    <row r="294" spans="1:10" ht="60" x14ac:dyDescent="0.25">
      <c r="A294" t="s">
        <v>556</v>
      </c>
      <c r="B294" t="s">
        <v>581</v>
      </c>
      <c r="C294" t="s">
        <v>636</v>
      </c>
      <c r="D294" t="s">
        <v>582</v>
      </c>
      <c r="E294" t="s">
        <v>826</v>
      </c>
      <c r="F294" t="s">
        <v>578</v>
      </c>
      <c r="G294" s="1" t="s">
        <v>6</v>
      </c>
      <c r="H294" s="19"/>
      <c r="I294" s="19">
        <v>1</v>
      </c>
      <c r="J294" s="2" t="s">
        <v>911</v>
      </c>
    </row>
    <row r="295" spans="1:10" ht="60" x14ac:dyDescent="0.25">
      <c r="A295" t="s">
        <v>556</v>
      </c>
      <c r="B295" t="s">
        <v>581</v>
      </c>
      <c r="C295" t="s">
        <v>637</v>
      </c>
      <c r="D295" t="s">
        <v>582</v>
      </c>
      <c r="E295" t="s">
        <v>832</v>
      </c>
      <c r="F295" t="s">
        <v>565</v>
      </c>
      <c r="G295" s="1" t="s">
        <v>6</v>
      </c>
      <c r="H295" s="19"/>
      <c r="I295" s="19">
        <v>1</v>
      </c>
      <c r="J295" s="2" t="s">
        <v>910</v>
      </c>
    </row>
    <row r="296" spans="1:10" ht="135" x14ac:dyDescent="0.25">
      <c r="A296" t="s">
        <v>556</v>
      </c>
      <c r="B296" t="s">
        <v>581</v>
      </c>
      <c r="C296" t="s">
        <v>638</v>
      </c>
      <c r="D296" t="s">
        <v>582</v>
      </c>
      <c r="E296" t="s">
        <v>827</v>
      </c>
      <c r="F296" t="s">
        <v>561</v>
      </c>
      <c r="G296" s="1" t="s">
        <v>6</v>
      </c>
      <c r="H296" s="19"/>
      <c r="I296" s="19">
        <v>1</v>
      </c>
      <c r="J296" s="2" t="s">
        <v>912</v>
      </c>
    </row>
    <row r="297" spans="1:10" ht="135" x14ac:dyDescent="0.25">
      <c r="A297" t="s">
        <v>595</v>
      </c>
      <c r="B297" t="s">
        <v>833</v>
      </c>
      <c r="C297" t="s">
        <v>612</v>
      </c>
      <c r="D297" t="s">
        <v>217</v>
      </c>
      <c r="F297" t="s">
        <v>596</v>
      </c>
      <c r="G297" s="1" t="s">
        <v>6</v>
      </c>
      <c r="H297" s="19"/>
      <c r="I297" s="19">
        <v>1</v>
      </c>
      <c r="J297" s="2" t="s">
        <v>913</v>
      </c>
    </row>
    <row r="298" spans="1:10" ht="135" x14ac:dyDescent="0.25">
      <c r="A298" t="s">
        <v>595</v>
      </c>
      <c r="B298" t="s">
        <v>833</v>
      </c>
      <c r="C298" t="s">
        <v>613</v>
      </c>
      <c r="D298" t="s">
        <v>217</v>
      </c>
      <c r="F298" t="s">
        <v>596</v>
      </c>
      <c r="G298" s="1" t="s">
        <v>6</v>
      </c>
      <c r="H298" s="19"/>
      <c r="I298" s="19">
        <v>1</v>
      </c>
      <c r="J298" s="2" t="s">
        <v>913</v>
      </c>
    </row>
    <row r="299" spans="1:10" x14ac:dyDescent="0.25">
      <c r="H299">
        <f>SUM(Table3[Sustainability Focus])</f>
        <v>49</v>
      </c>
      <c r="I299">
        <f>SUM(Table3[Sustanability Inclusive])</f>
        <v>247</v>
      </c>
    </row>
  </sheetData>
  <conditionalFormatting sqref="H3:I91">
    <cfRule type="cellIs" dxfId="85" priority="57" operator="equal">
      <formula>0</formula>
    </cfRule>
    <cfRule type="cellIs" dxfId="84" priority="58" operator="equal">
      <formula>1</formula>
    </cfRule>
  </conditionalFormatting>
  <conditionalFormatting sqref="I3:I91">
    <cfRule type="cellIs" dxfId="83" priority="32" operator="equal">
      <formula>"?"</formula>
    </cfRule>
  </conditionalFormatting>
  <conditionalFormatting sqref="H2:I2">
    <cfRule type="cellIs" dxfId="82" priority="75" operator="equal">
      <formula>0</formula>
    </cfRule>
    <cfRule type="cellIs" dxfId="81" priority="76" operator="equal">
      <formula>1</formula>
    </cfRule>
  </conditionalFormatting>
  <conditionalFormatting sqref="H3:I298">
    <cfRule type="cellIs" dxfId="80" priority="1" operator="equal">
      <formula>0</formula>
    </cfRule>
    <cfRule type="containsText" dxfId="79" priority="2" operator="containsText" text=" ">
      <formula>NOT(ISERROR(SEARCH(" ",H3)))</formula>
    </cfRule>
    <cfRule type="cellIs" dxfId="78" priority="3" operator="equal">
      <formula>" "</formula>
    </cfRule>
    <cfRule type="cellIs" dxfId="77" priority="4" operator="equal">
      <formula>1</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BE215-DAB0-4CC8-990E-CB5174252824}">
  <dimension ref="A1:J365"/>
  <sheetViews>
    <sheetView tabSelected="1" workbookViewId="0">
      <selection activeCell="E359" sqref="E359"/>
    </sheetView>
  </sheetViews>
  <sheetFormatPr defaultRowHeight="15" x14ac:dyDescent="0.25"/>
  <cols>
    <col min="1" max="1" width="20.85546875" style="2" customWidth="1"/>
    <col min="2" max="2" width="12.42578125" style="2" customWidth="1"/>
    <col min="3" max="3" width="11.85546875" style="2" customWidth="1"/>
    <col min="4" max="4" width="37.28515625" style="2" customWidth="1"/>
    <col min="5" max="5" width="26.85546875" style="2" customWidth="1"/>
    <col min="6" max="6" width="25.28515625" style="2" customWidth="1"/>
    <col min="7" max="7" width="3.85546875" customWidth="1"/>
    <col min="8" max="8" width="11.28515625" style="19" customWidth="1"/>
    <col min="9" max="9" width="11.85546875" style="19" customWidth="1"/>
    <col min="10" max="10" width="102.85546875" style="2" customWidth="1"/>
  </cols>
  <sheetData>
    <row r="1" spans="1:10" x14ac:dyDescent="0.25">
      <c r="A1" s="18" t="s">
        <v>0</v>
      </c>
      <c r="B1" s="12"/>
      <c r="C1" s="12"/>
      <c r="D1" s="12"/>
      <c r="E1" s="12"/>
      <c r="F1" s="12"/>
      <c r="G1" s="7"/>
      <c r="H1" s="8"/>
      <c r="I1" s="8"/>
      <c r="J1" s="12"/>
    </row>
    <row r="2" spans="1:10" ht="80.25" customHeight="1" x14ac:dyDescent="0.25">
      <c r="A2" s="6" t="s">
        <v>1</v>
      </c>
      <c r="B2" s="6" t="s">
        <v>2</v>
      </c>
      <c r="C2" s="6" t="s">
        <v>3</v>
      </c>
      <c r="D2" s="6" t="s">
        <v>4</v>
      </c>
      <c r="E2" s="6" t="s">
        <v>651</v>
      </c>
      <c r="F2" s="6" t="s">
        <v>5</v>
      </c>
      <c r="G2" s="7" t="s">
        <v>6</v>
      </c>
      <c r="H2" s="9" t="s">
        <v>7</v>
      </c>
      <c r="I2" s="9" t="s">
        <v>8</v>
      </c>
      <c r="J2" s="11" t="s">
        <v>9</v>
      </c>
    </row>
    <row r="3" spans="1:10" ht="75" x14ac:dyDescent="0.25">
      <c r="A3" s="12" t="s">
        <v>10</v>
      </c>
      <c r="B3" s="12" t="s">
        <v>12</v>
      </c>
      <c r="C3" s="12" t="str">
        <f>"00001"</f>
        <v>00001</v>
      </c>
      <c r="D3" s="12" t="s">
        <v>13</v>
      </c>
      <c r="E3" s="12"/>
      <c r="F3" s="12" t="s">
        <v>14</v>
      </c>
      <c r="G3" s="7" t="s">
        <v>6</v>
      </c>
      <c r="H3" s="8"/>
      <c r="I3" s="8">
        <v>1</v>
      </c>
      <c r="J3" s="12" t="s">
        <v>15</v>
      </c>
    </row>
    <row r="4" spans="1:10" ht="75" x14ac:dyDescent="0.25">
      <c r="A4" s="12" t="s">
        <v>10</v>
      </c>
      <c r="B4" s="12" t="s">
        <v>12</v>
      </c>
      <c r="C4" s="12" t="str">
        <f>"00002"</f>
        <v>00002</v>
      </c>
      <c r="D4" s="12" t="s">
        <v>13</v>
      </c>
      <c r="E4" s="12"/>
      <c r="F4" s="12" t="s">
        <v>14</v>
      </c>
      <c r="G4" s="7" t="s">
        <v>6</v>
      </c>
      <c r="H4" s="8"/>
      <c r="I4" s="8">
        <v>1</v>
      </c>
      <c r="J4" s="12" t="s">
        <v>15</v>
      </c>
    </row>
    <row r="5" spans="1:10" ht="75" x14ac:dyDescent="0.25">
      <c r="A5" s="12" t="s">
        <v>10</v>
      </c>
      <c r="B5" s="12" t="s">
        <v>12</v>
      </c>
      <c r="C5" s="12" t="str">
        <f>"00003"</f>
        <v>00003</v>
      </c>
      <c r="D5" s="12" t="s">
        <v>13</v>
      </c>
      <c r="E5" s="12"/>
      <c r="F5" s="12" t="s">
        <v>14</v>
      </c>
      <c r="G5" s="7" t="s">
        <v>6</v>
      </c>
      <c r="H5" s="8"/>
      <c r="I5" s="8">
        <v>1</v>
      </c>
      <c r="J5" s="12" t="s">
        <v>15</v>
      </c>
    </row>
    <row r="6" spans="1:10" ht="75" x14ac:dyDescent="0.25">
      <c r="A6" s="12" t="s">
        <v>10</v>
      </c>
      <c r="B6" s="12" t="s">
        <v>12</v>
      </c>
      <c r="C6" s="12" t="str">
        <f>"00004"</f>
        <v>00004</v>
      </c>
      <c r="D6" s="12" t="s">
        <v>13</v>
      </c>
      <c r="E6" s="12"/>
      <c r="F6" s="12" t="s">
        <v>14</v>
      </c>
      <c r="G6" s="7" t="s">
        <v>6</v>
      </c>
      <c r="H6" s="8"/>
      <c r="I6" s="8">
        <v>1</v>
      </c>
      <c r="J6" s="12" t="s">
        <v>15</v>
      </c>
    </row>
    <row r="7" spans="1:10" ht="75" x14ac:dyDescent="0.25">
      <c r="A7" s="12" t="s">
        <v>10</v>
      </c>
      <c r="B7" s="12" t="s">
        <v>18</v>
      </c>
      <c r="C7" s="12" t="str">
        <f>"00001"</f>
        <v>00001</v>
      </c>
      <c r="D7" s="12" t="s">
        <v>19</v>
      </c>
      <c r="E7" s="12"/>
      <c r="F7" s="12" t="s">
        <v>20</v>
      </c>
      <c r="G7" s="7" t="s">
        <v>6</v>
      </c>
      <c r="H7" s="8">
        <v>1</v>
      </c>
      <c r="I7" s="8"/>
      <c r="J7" s="12" t="s">
        <v>21</v>
      </c>
    </row>
    <row r="8" spans="1:10" ht="60" x14ac:dyDescent="0.25">
      <c r="A8" s="12" t="s">
        <v>10</v>
      </c>
      <c r="B8" s="12" t="s">
        <v>22</v>
      </c>
      <c r="C8" s="12" t="str">
        <f>"00001"</f>
        <v>00001</v>
      </c>
      <c r="D8" s="12" t="s">
        <v>23</v>
      </c>
      <c r="E8" s="12"/>
      <c r="F8" s="12" t="s">
        <v>24</v>
      </c>
      <c r="G8" s="7" t="s">
        <v>6</v>
      </c>
      <c r="H8" s="8"/>
      <c r="I8" s="8">
        <v>1</v>
      </c>
      <c r="J8" s="12" t="s">
        <v>25</v>
      </c>
    </row>
    <row r="9" spans="1:10" ht="60" x14ac:dyDescent="0.25">
      <c r="A9" s="12" t="s">
        <v>10</v>
      </c>
      <c r="B9" s="12" t="s">
        <v>22</v>
      </c>
      <c r="C9" s="12" t="str">
        <f>"00002"</f>
        <v>00002</v>
      </c>
      <c r="D9" s="12" t="s">
        <v>23</v>
      </c>
      <c r="E9" s="12"/>
      <c r="F9" s="12" t="s">
        <v>24</v>
      </c>
      <c r="G9" s="7" t="s">
        <v>6</v>
      </c>
      <c r="H9" s="8"/>
      <c r="I9" s="8">
        <v>1</v>
      </c>
      <c r="J9" s="12" t="s">
        <v>25</v>
      </c>
    </row>
    <row r="10" spans="1:10" ht="60" x14ac:dyDescent="0.25">
      <c r="A10" s="12" t="s">
        <v>10</v>
      </c>
      <c r="B10" s="12" t="s">
        <v>22</v>
      </c>
      <c r="C10" s="12" t="str">
        <f>"00003"</f>
        <v>00003</v>
      </c>
      <c r="D10" s="12" t="s">
        <v>23</v>
      </c>
      <c r="E10" s="12"/>
      <c r="F10" s="12" t="s">
        <v>26</v>
      </c>
      <c r="G10" s="7" t="s">
        <v>6</v>
      </c>
      <c r="H10" s="8"/>
      <c r="I10" s="8">
        <v>1</v>
      </c>
      <c r="J10" s="12" t="s">
        <v>25</v>
      </c>
    </row>
    <row r="11" spans="1:10" ht="60" x14ac:dyDescent="0.25">
      <c r="A11" s="12" t="s">
        <v>10</v>
      </c>
      <c r="B11" s="12" t="s">
        <v>22</v>
      </c>
      <c r="C11" s="12" t="str">
        <f>"00004"</f>
        <v>00004</v>
      </c>
      <c r="D11" s="12" t="s">
        <v>23</v>
      </c>
      <c r="E11" s="12"/>
      <c r="F11" s="12" t="s">
        <v>26</v>
      </c>
      <c r="G11" s="7" t="s">
        <v>6</v>
      </c>
      <c r="H11" s="8"/>
      <c r="I11" s="8">
        <v>1</v>
      </c>
      <c r="J11" s="12" t="s">
        <v>25</v>
      </c>
    </row>
    <row r="12" spans="1:10" ht="60" x14ac:dyDescent="0.25">
      <c r="A12" s="12" t="s">
        <v>10</v>
      </c>
      <c r="B12" s="12" t="s">
        <v>22</v>
      </c>
      <c r="C12" s="12" t="str">
        <f>"00005"</f>
        <v>00005</v>
      </c>
      <c r="D12" s="12" t="s">
        <v>23</v>
      </c>
      <c r="E12" s="12"/>
      <c r="F12" s="12" t="s">
        <v>16</v>
      </c>
      <c r="G12" s="7" t="s">
        <v>6</v>
      </c>
      <c r="H12" s="8"/>
      <c r="I12" s="8">
        <v>1</v>
      </c>
      <c r="J12" s="12" t="s">
        <v>25</v>
      </c>
    </row>
    <row r="13" spans="1:10" ht="60" x14ac:dyDescent="0.25">
      <c r="A13" s="12" t="s">
        <v>10</v>
      </c>
      <c r="B13" s="12" t="s">
        <v>22</v>
      </c>
      <c r="C13" s="12" t="str">
        <f>"00006"</f>
        <v>00006</v>
      </c>
      <c r="D13" s="12" t="s">
        <v>23</v>
      </c>
      <c r="E13" s="12"/>
      <c r="F13" s="12" t="s">
        <v>16</v>
      </c>
      <c r="G13" s="7" t="s">
        <v>6</v>
      </c>
      <c r="H13" s="8"/>
      <c r="I13" s="8">
        <v>1</v>
      </c>
      <c r="J13" s="12" t="s">
        <v>25</v>
      </c>
    </row>
    <row r="14" spans="1:10" ht="60" x14ac:dyDescent="0.25">
      <c r="A14" s="12" t="s">
        <v>10</v>
      </c>
      <c r="B14" s="12" t="s">
        <v>22</v>
      </c>
      <c r="C14" s="12" t="str">
        <f>"00007"</f>
        <v>00007</v>
      </c>
      <c r="D14" s="12" t="s">
        <v>23</v>
      </c>
      <c r="E14" s="12"/>
      <c r="F14" s="12" t="s">
        <v>17</v>
      </c>
      <c r="G14" s="7" t="s">
        <v>6</v>
      </c>
      <c r="H14" s="8"/>
      <c r="I14" s="8">
        <v>1</v>
      </c>
      <c r="J14" s="12" t="s">
        <v>25</v>
      </c>
    </row>
    <row r="15" spans="1:10" ht="60" x14ac:dyDescent="0.25">
      <c r="A15" s="12" t="s">
        <v>10</v>
      </c>
      <c r="B15" s="12" t="s">
        <v>22</v>
      </c>
      <c r="C15" s="12" t="str">
        <f>"00008"</f>
        <v>00008</v>
      </c>
      <c r="D15" s="12" t="s">
        <v>23</v>
      </c>
      <c r="E15" s="12"/>
      <c r="F15" s="12" t="s">
        <v>17</v>
      </c>
      <c r="G15" s="7" t="s">
        <v>6</v>
      </c>
      <c r="H15" s="8"/>
      <c r="I15" s="8">
        <v>1</v>
      </c>
      <c r="J15" s="12" t="s">
        <v>25</v>
      </c>
    </row>
    <row r="16" spans="1:10" ht="60" x14ac:dyDescent="0.25">
      <c r="A16" s="12" t="s">
        <v>10</v>
      </c>
      <c r="B16" s="12" t="s">
        <v>22</v>
      </c>
      <c r="C16" s="12" t="str">
        <f>"00009"</f>
        <v>00009</v>
      </c>
      <c r="D16" s="12" t="s">
        <v>23</v>
      </c>
      <c r="E16" s="12"/>
      <c r="F16" s="12" t="s">
        <v>24</v>
      </c>
      <c r="G16" s="7" t="s">
        <v>6</v>
      </c>
      <c r="H16" s="8"/>
      <c r="I16" s="8">
        <v>1</v>
      </c>
      <c r="J16" s="12" t="s">
        <v>25</v>
      </c>
    </row>
    <row r="17" spans="1:10" ht="60" x14ac:dyDescent="0.25">
      <c r="A17" s="12" t="s">
        <v>10</v>
      </c>
      <c r="B17" s="12" t="s">
        <v>22</v>
      </c>
      <c r="C17" s="12" t="str">
        <f>"00010"</f>
        <v>00010</v>
      </c>
      <c r="D17" s="12" t="s">
        <v>23</v>
      </c>
      <c r="E17" s="12"/>
      <c r="F17" s="12" t="s">
        <v>24</v>
      </c>
      <c r="G17" s="7" t="s">
        <v>6</v>
      </c>
      <c r="H17" s="8"/>
      <c r="I17" s="8">
        <v>1</v>
      </c>
      <c r="J17" s="12" t="s">
        <v>25</v>
      </c>
    </row>
    <row r="18" spans="1:10" ht="60" x14ac:dyDescent="0.25">
      <c r="A18" s="12" t="s">
        <v>10</v>
      </c>
      <c r="B18" s="12" t="s">
        <v>22</v>
      </c>
      <c r="C18" s="12" t="str">
        <f>"00011"</f>
        <v>00011</v>
      </c>
      <c r="D18" s="12" t="s">
        <v>23</v>
      </c>
      <c r="E18" s="12"/>
      <c r="F18" s="12" t="s">
        <v>27</v>
      </c>
      <c r="G18" s="7" t="s">
        <v>6</v>
      </c>
      <c r="H18" s="8"/>
      <c r="I18" s="8">
        <v>1</v>
      </c>
      <c r="J18" s="12" t="s">
        <v>25</v>
      </c>
    </row>
    <row r="19" spans="1:10" ht="60" x14ac:dyDescent="0.25">
      <c r="A19" s="12" t="s">
        <v>10</v>
      </c>
      <c r="B19" s="12" t="s">
        <v>22</v>
      </c>
      <c r="C19" s="12" t="str">
        <f>"00012"</f>
        <v>00012</v>
      </c>
      <c r="D19" s="12" t="s">
        <v>23</v>
      </c>
      <c r="E19" s="12"/>
      <c r="F19" s="12" t="s">
        <v>28</v>
      </c>
      <c r="G19" s="7" t="s">
        <v>6</v>
      </c>
      <c r="H19" s="8"/>
      <c r="I19" s="8">
        <v>1</v>
      </c>
      <c r="J19" s="12" t="s">
        <v>25</v>
      </c>
    </row>
    <row r="20" spans="1:10" ht="60" x14ac:dyDescent="0.25">
      <c r="A20" s="12" t="s">
        <v>10</v>
      </c>
      <c r="B20" s="12" t="s">
        <v>22</v>
      </c>
      <c r="C20" s="12" t="str">
        <f>"00013"</f>
        <v>00013</v>
      </c>
      <c r="D20" s="12" t="s">
        <v>23</v>
      </c>
      <c r="E20" s="12"/>
      <c r="F20" s="12" t="s">
        <v>11</v>
      </c>
      <c r="G20" s="7" t="s">
        <v>6</v>
      </c>
      <c r="H20" s="8"/>
      <c r="I20" s="8">
        <v>1</v>
      </c>
      <c r="J20" s="12" t="s">
        <v>25</v>
      </c>
    </row>
    <row r="21" spans="1:10" ht="60" x14ac:dyDescent="0.25">
      <c r="A21" s="12" t="s">
        <v>10</v>
      </c>
      <c r="B21" s="12" t="s">
        <v>22</v>
      </c>
      <c r="C21" s="12" t="str">
        <f>"00014"</f>
        <v>00014</v>
      </c>
      <c r="D21" s="12" t="s">
        <v>23</v>
      </c>
      <c r="E21" s="12"/>
      <c r="F21" s="12" t="s">
        <v>11</v>
      </c>
      <c r="G21" s="7" t="s">
        <v>6</v>
      </c>
      <c r="H21" s="8"/>
      <c r="I21" s="8">
        <v>1</v>
      </c>
      <c r="J21" s="12" t="s">
        <v>25</v>
      </c>
    </row>
    <row r="22" spans="1:10" ht="60" x14ac:dyDescent="0.25">
      <c r="A22" s="12" t="s">
        <v>10</v>
      </c>
      <c r="B22" s="12" t="s">
        <v>22</v>
      </c>
      <c r="C22" s="12" t="str">
        <f>"00015"</f>
        <v>00015</v>
      </c>
      <c r="D22" s="12" t="s">
        <v>23</v>
      </c>
      <c r="E22" s="12"/>
      <c r="F22" s="12" t="s">
        <v>26</v>
      </c>
      <c r="G22" s="7" t="s">
        <v>6</v>
      </c>
      <c r="H22" s="8"/>
      <c r="I22" s="8">
        <v>1</v>
      </c>
      <c r="J22" s="12" t="s">
        <v>25</v>
      </c>
    </row>
    <row r="23" spans="1:10" ht="60" x14ac:dyDescent="0.25">
      <c r="A23" s="12" t="s">
        <v>10</v>
      </c>
      <c r="B23" s="12" t="s">
        <v>22</v>
      </c>
      <c r="C23" s="12" t="str">
        <f>"00016"</f>
        <v>00016</v>
      </c>
      <c r="D23" s="12" t="s">
        <v>23</v>
      </c>
      <c r="E23" s="12"/>
      <c r="F23" s="12" t="s">
        <v>26</v>
      </c>
      <c r="G23" s="7" t="s">
        <v>6</v>
      </c>
      <c r="H23" s="8"/>
      <c r="I23" s="8">
        <v>1</v>
      </c>
      <c r="J23" s="12" t="s">
        <v>25</v>
      </c>
    </row>
    <row r="24" spans="1:10" ht="60" x14ac:dyDescent="0.25">
      <c r="A24" s="12" t="s">
        <v>29</v>
      </c>
      <c r="B24" s="12" t="s">
        <v>30</v>
      </c>
      <c r="C24" s="12" t="str">
        <f>"00013"</f>
        <v>00013</v>
      </c>
      <c r="D24" s="12" t="s">
        <v>31</v>
      </c>
      <c r="E24" s="12" t="s">
        <v>33</v>
      </c>
      <c r="F24" s="12" t="s">
        <v>32</v>
      </c>
      <c r="G24" s="10" t="s">
        <v>6</v>
      </c>
      <c r="H24" s="8"/>
      <c r="I24" s="8">
        <v>1</v>
      </c>
      <c r="J24" s="12" t="s">
        <v>34</v>
      </c>
    </row>
    <row r="25" spans="1:10" ht="60" x14ac:dyDescent="0.25">
      <c r="A25" s="12" t="s">
        <v>29</v>
      </c>
      <c r="B25" s="12" t="s">
        <v>30</v>
      </c>
      <c r="C25" s="12" t="str">
        <f>"00014"</f>
        <v>00014</v>
      </c>
      <c r="D25" s="12" t="s">
        <v>31</v>
      </c>
      <c r="E25" s="12" t="s">
        <v>33</v>
      </c>
      <c r="F25" s="12" t="s">
        <v>32</v>
      </c>
      <c r="G25" s="10" t="s">
        <v>6</v>
      </c>
      <c r="H25" s="8"/>
      <c r="I25" s="8">
        <v>1</v>
      </c>
      <c r="J25" s="12" t="s">
        <v>34</v>
      </c>
    </row>
    <row r="26" spans="1:10" ht="60" x14ac:dyDescent="0.25">
      <c r="A26" s="12" t="s">
        <v>29</v>
      </c>
      <c r="B26" s="12" t="s">
        <v>30</v>
      </c>
      <c r="C26" s="12" t="str">
        <f>"00015"</f>
        <v>00015</v>
      </c>
      <c r="D26" s="12" t="s">
        <v>31</v>
      </c>
      <c r="E26" s="12" t="s">
        <v>33</v>
      </c>
      <c r="F26" s="12" t="s">
        <v>32</v>
      </c>
      <c r="G26" s="10" t="s">
        <v>6</v>
      </c>
      <c r="H26" s="8"/>
      <c r="I26" s="8">
        <v>1</v>
      </c>
      <c r="J26" s="12" t="s">
        <v>34</v>
      </c>
    </row>
    <row r="27" spans="1:10" ht="60" x14ac:dyDescent="0.25">
      <c r="A27" s="12" t="s">
        <v>29</v>
      </c>
      <c r="B27" s="12" t="s">
        <v>30</v>
      </c>
      <c r="C27" s="12" t="str">
        <f>"00018"</f>
        <v>00018</v>
      </c>
      <c r="D27" s="12" t="s">
        <v>31</v>
      </c>
      <c r="E27" s="12" t="s">
        <v>33</v>
      </c>
      <c r="F27" s="12" t="s">
        <v>35</v>
      </c>
      <c r="G27" s="10" t="s">
        <v>6</v>
      </c>
      <c r="H27" s="8"/>
      <c r="I27" s="8">
        <v>1</v>
      </c>
      <c r="J27" s="12" t="s">
        <v>34</v>
      </c>
    </row>
    <row r="28" spans="1:10" ht="60" x14ac:dyDescent="0.25">
      <c r="A28" s="12" t="s">
        <v>29</v>
      </c>
      <c r="B28" s="12" t="s">
        <v>30</v>
      </c>
      <c r="C28" s="12" t="str">
        <f>"00019"</f>
        <v>00019</v>
      </c>
      <c r="D28" s="12" t="s">
        <v>31</v>
      </c>
      <c r="E28" s="12" t="s">
        <v>33</v>
      </c>
      <c r="F28" s="12" t="s">
        <v>35</v>
      </c>
      <c r="G28" s="10" t="s">
        <v>6</v>
      </c>
      <c r="H28" s="8"/>
      <c r="I28" s="8">
        <v>1</v>
      </c>
      <c r="J28" s="12" t="s">
        <v>34</v>
      </c>
    </row>
    <row r="29" spans="1:10" ht="60" x14ac:dyDescent="0.25">
      <c r="A29" s="12" t="s">
        <v>29</v>
      </c>
      <c r="B29" s="12" t="s">
        <v>30</v>
      </c>
      <c r="C29" s="12" t="str">
        <f>"00025"</f>
        <v>00025</v>
      </c>
      <c r="D29" s="12" t="s">
        <v>31</v>
      </c>
      <c r="E29" s="12" t="s">
        <v>33</v>
      </c>
      <c r="F29" s="12" t="s">
        <v>36</v>
      </c>
      <c r="G29" s="10" t="s">
        <v>6</v>
      </c>
      <c r="H29" s="8"/>
      <c r="I29" s="8">
        <v>1</v>
      </c>
      <c r="J29" s="12" t="s">
        <v>34</v>
      </c>
    </row>
    <row r="30" spans="1:10" ht="60" x14ac:dyDescent="0.25">
      <c r="A30" s="12" t="s">
        <v>29</v>
      </c>
      <c r="B30" s="12" t="s">
        <v>30</v>
      </c>
      <c r="C30" s="12" t="str">
        <f>"00028"</f>
        <v>00028</v>
      </c>
      <c r="D30" s="12" t="s">
        <v>31</v>
      </c>
      <c r="E30" s="12" t="s">
        <v>33</v>
      </c>
      <c r="F30" s="12" t="s">
        <v>36</v>
      </c>
      <c r="G30" s="10" t="s">
        <v>6</v>
      </c>
      <c r="H30" s="8"/>
      <c r="I30" s="8">
        <v>1</v>
      </c>
      <c r="J30" s="12" t="s">
        <v>34</v>
      </c>
    </row>
    <row r="31" spans="1:10" ht="75" x14ac:dyDescent="0.25">
      <c r="A31" s="12" t="s">
        <v>29</v>
      </c>
      <c r="B31" s="12" t="s">
        <v>30</v>
      </c>
      <c r="C31" s="12" t="str">
        <f>"00045"</f>
        <v>00045</v>
      </c>
      <c r="D31" s="12" t="s">
        <v>31</v>
      </c>
      <c r="E31" s="12" t="s">
        <v>37</v>
      </c>
      <c r="F31" s="12" t="s">
        <v>38</v>
      </c>
      <c r="G31" s="10" t="s">
        <v>6</v>
      </c>
      <c r="H31" s="8"/>
      <c r="I31" s="8">
        <v>1</v>
      </c>
      <c r="J31" s="12" t="s">
        <v>39</v>
      </c>
    </row>
    <row r="32" spans="1:10" ht="75" x14ac:dyDescent="0.25">
      <c r="A32" s="12" t="s">
        <v>29</v>
      </c>
      <c r="B32" s="12" t="s">
        <v>30</v>
      </c>
      <c r="C32" s="12" t="str">
        <f>"00046"</f>
        <v>00046</v>
      </c>
      <c r="D32" s="12" t="s">
        <v>31</v>
      </c>
      <c r="E32" s="12" t="s">
        <v>37</v>
      </c>
      <c r="F32" s="12" t="s">
        <v>38</v>
      </c>
      <c r="G32" s="10" t="s">
        <v>6</v>
      </c>
      <c r="H32" s="8"/>
      <c r="I32" s="8">
        <v>1</v>
      </c>
      <c r="J32" s="12" t="s">
        <v>39</v>
      </c>
    </row>
    <row r="33" spans="1:10" ht="135" x14ac:dyDescent="0.25">
      <c r="A33" s="12" t="s">
        <v>29</v>
      </c>
      <c r="B33" s="12" t="s">
        <v>40</v>
      </c>
      <c r="C33" s="12" t="str">
        <f>"00013"</f>
        <v>00013</v>
      </c>
      <c r="D33" s="12" t="s">
        <v>41</v>
      </c>
      <c r="E33" s="12" t="s">
        <v>42</v>
      </c>
      <c r="F33" s="12" t="s">
        <v>35</v>
      </c>
      <c r="G33" s="10" t="s">
        <v>6</v>
      </c>
      <c r="H33" s="8">
        <v>1</v>
      </c>
      <c r="I33" s="8"/>
      <c r="J33" s="12" t="s">
        <v>43</v>
      </c>
    </row>
    <row r="34" spans="1:10" ht="60" x14ac:dyDescent="0.25">
      <c r="A34" s="12" t="s">
        <v>29</v>
      </c>
      <c r="B34" s="12" t="s">
        <v>44</v>
      </c>
      <c r="C34" s="12" t="str">
        <f>"00010"</f>
        <v>00010</v>
      </c>
      <c r="D34" s="12" t="s">
        <v>45</v>
      </c>
      <c r="E34" s="12" t="s">
        <v>46</v>
      </c>
      <c r="F34" s="12" t="s">
        <v>35</v>
      </c>
      <c r="G34" s="10" t="s">
        <v>6</v>
      </c>
      <c r="H34" s="8"/>
      <c r="I34" s="8">
        <v>1</v>
      </c>
      <c r="J34" s="12" t="s">
        <v>47</v>
      </c>
    </row>
    <row r="35" spans="1:10" ht="60" x14ac:dyDescent="0.25">
      <c r="A35" s="12" t="s">
        <v>48</v>
      </c>
      <c r="B35" s="12" t="s">
        <v>49</v>
      </c>
      <c r="C35" s="12" t="str">
        <f>"00001"</f>
        <v>00001</v>
      </c>
      <c r="D35" s="12" t="s">
        <v>50</v>
      </c>
      <c r="E35" s="12"/>
      <c r="F35" s="12" t="s">
        <v>51</v>
      </c>
      <c r="G35" s="10" t="s">
        <v>6</v>
      </c>
      <c r="H35" s="8"/>
      <c r="I35" s="8">
        <v>1</v>
      </c>
      <c r="J35" s="12" t="s">
        <v>52</v>
      </c>
    </row>
    <row r="36" spans="1:10" ht="60" x14ac:dyDescent="0.25">
      <c r="A36" s="12" t="s">
        <v>48</v>
      </c>
      <c r="B36" s="12" t="s">
        <v>49</v>
      </c>
      <c r="C36" s="12" t="str">
        <f>"00002"</f>
        <v>00002</v>
      </c>
      <c r="D36" s="12" t="s">
        <v>50</v>
      </c>
      <c r="E36" s="12"/>
      <c r="F36" s="12" t="s">
        <v>51</v>
      </c>
      <c r="G36" s="10" t="s">
        <v>6</v>
      </c>
      <c r="H36" s="8"/>
      <c r="I36" s="8">
        <v>1</v>
      </c>
      <c r="J36" s="12" t="s">
        <v>52</v>
      </c>
    </row>
    <row r="37" spans="1:10" ht="75" x14ac:dyDescent="0.25">
      <c r="A37" s="12" t="s">
        <v>48</v>
      </c>
      <c r="B37" s="12" t="s">
        <v>53</v>
      </c>
      <c r="C37" s="12" t="str">
        <f>"00001"</f>
        <v>00001</v>
      </c>
      <c r="D37" s="12" t="s">
        <v>54</v>
      </c>
      <c r="E37" s="12"/>
      <c r="F37" s="12" t="s">
        <v>51</v>
      </c>
      <c r="G37" s="10" t="s">
        <v>6</v>
      </c>
      <c r="H37" s="8"/>
      <c r="I37" s="8">
        <v>1</v>
      </c>
      <c r="J37" s="12" t="s">
        <v>55</v>
      </c>
    </row>
    <row r="38" spans="1:10" ht="180" x14ac:dyDescent="0.25">
      <c r="A38" s="12" t="s">
        <v>48</v>
      </c>
      <c r="B38" s="12" t="s">
        <v>56</v>
      </c>
      <c r="C38" s="12" t="str">
        <f>"00001"</f>
        <v>00001</v>
      </c>
      <c r="D38" s="12" t="s">
        <v>57</v>
      </c>
      <c r="E38" s="12"/>
      <c r="F38" s="12" t="s">
        <v>51</v>
      </c>
      <c r="G38" s="10" t="s">
        <v>6</v>
      </c>
      <c r="H38" s="8"/>
      <c r="I38" s="8">
        <v>1</v>
      </c>
      <c r="J38" s="12" t="s">
        <v>58</v>
      </c>
    </row>
    <row r="39" spans="1:10" ht="165" x14ac:dyDescent="0.25">
      <c r="A39" s="12" t="s">
        <v>59</v>
      </c>
      <c r="B39" s="12" t="s">
        <v>60</v>
      </c>
      <c r="C39" s="12" t="str">
        <f>"00001"</f>
        <v>00001</v>
      </c>
      <c r="D39" s="12" t="s">
        <v>61</v>
      </c>
      <c r="E39" s="12"/>
      <c r="F39" s="12" t="s">
        <v>62</v>
      </c>
      <c r="G39" s="10" t="s">
        <v>6</v>
      </c>
      <c r="H39" s="8"/>
      <c r="I39" s="8">
        <v>1</v>
      </c>
      <c r="J39" s="12" t="s">
        <v>63</v>
      </c>
    </row>
    <row r="40" spans="1:10" ht="165" x14ac:dyDescent="0.25">
      <c r="A40" s="12" t="s">
        <v>59</v>
      </c>
      <c r="B40" s="12" t="s">
        <v>60</v>
      </c>
      <c r="C40" s="12" t="str">
        <f>"00002"</f>
        <v>00002</v>
      </c>
      <c r="D40" s="12" t="s">
        <v>61</v>
      </c>
      <c r="E40" s="12"/>
      <c r="F40" s="12" t="s">
        <v>62</v>
      </c>
      <c r="G40" s="10" t="s">
        <v>6</v>
      </c>
      <c r="H40" s="8"/>
      <c r="I40" s="8">
        <v>1</v>
      </c>
      <c r="J40" s="12" t="s">
        <v>63</v>
      </c>
    </row>
    <row r="41" spans="1:10" ht="165" x14ac:dyDescent="0.25">
      <c r="A41" s="12" t="s">
        <v>59</v>
      </c>
      <c r="B41" s="12" t="s">
        <v>64</v>
      </c>
      <c r="C41" s="12" t="str">
        <f>"00011"</f>
        <v>00011</v>
      </c>
      <c r="D41" s="12" t="s">
        <v>65</v>
      </c>
      <c r="E41" s="12"/>
      <c r="F41" s="12" t="s">
        <v>66</v>
      </c>
      <c r="G41" s="10" t="s">
        <v>6</v>
      </c>
      <c r="H41" s="8"/>
      <c r="I41" s="8">
        <v>1</v>
      </c>
      <c r="J41" s="12" t="s">
        <v>63</v>
      </c>
    </row>
    <row r="42" spans="1:10" ht="165" x14ac:dyDescent="0.25">
      <c r="A42" s="12" t="s">
        <v>59</v>
      </c>
      <c r="B42" s="12" t="s">
        <v>64</v>
      </c>
      <c r="C42" s="12" t="str">
        <f>"00012"</f>
        <v>00012</v>
      </c>
      <c r="D42" s="12" t="s">
        <v>65</v>
      </c>
      <c r="E42" s="12"/>
      <c r="F42" s="12" t="s">
        <v>67</v>
      </c>
      <c r="G42" s="10" t="s">
        <v>6</v>
      </c>
      <c r="H42" s="8"/>
      <c r="I42" s="8">
        <v>1</v>
      </c>
      <c r="J42" s="12" t="s">
        <v>63</v>
      </c>
    </row>
    <row r="43" spans="1:10" ht="165" x14ac:dyDescent="0.25">
      <c r="A43" s="12" t="s">
        <v>59</v>
      </c>
      <c r="B43" s="12" t="s">
        <v>64</v>
      </c>
      <c r="C43" s="12" t="str">
        <f>"00013"</f>
        <v>00013</v>
      </c>
      <c r="D43" s="12" t="s">
        <v>65</v>
      </c>
      <c r="E43" s="12"/>
      <c r="F43" s="12" t="s">
        <v>68</v>
      </c>
      <c r="G43" s="10" t="s">
        <v>6</v>
      </c>
      <c r="H43" s="8"/>
      <c r="I43" s="8">
        <v>1</v>
      </c>
      <c r="J43" s="12" t="s">
        <v>63</v>
      </c>
    </row>
    <row r="44" spans="1:10" ht="165" x14ac:dyDescent="0.25">
      <c r="A44" s="12" t="s">
        <v>59</v>
      </c>
      <c r="B44" s="12" t="s">
        <v>64</v>
      </c>
      <c r="C44" s="12" t="str">
        <f>"00014"</f>
        <v>00014</v>
      </c>
      <c r="D44" s="12" t="s">
        <v>65</v>
      </c>
      <c r="E44" s="12"/>
      <c r="F44" s="12" t="s">
        <v>69</v>
      </c>
      <c r="G44" s="10" t="s">
        <v>6</v>
      </c>
      <c r="H44" s="8"/>
      <c r="I44" s="8">
        <v>1</v>
      </c>
      <c r="J44" s="12" t="s">
        <v>63</v>
      </c>
    </row>
    <row r="45" spans="1:10" ht="165" x14ac:dyDescent="0.25">
      <c r="A45" s="12" t="s">
        <v>59</v>
      </c>
      <c r="B45" s="12" t="s">
        <v>64</v>
      </c>
      <c r="C45" s="12" t="str">
        <f>"00015"</f>
        <v>00015</v>
      </c>
      <c r="D45" s="12" t="s">
        <v>65</v>
      </c>
      <c r="E45" s="12"/>
      <c r="F45" s="12" t="s">
        <v>70</v>
      </c>
      <c r="G45" s="10" t="s">
        <v>6</v>
      </c>
      <c r="H45" s="8"/>
      <c r="I45" s="8">
        <v>1</v>
      </c>
      <c r="J45" s="12" t="s">
        <v>63</v>
      </c>
    </row>
    <row r="46" spans="1:10" ht="165" x14ac:dyDescent="0.25">
      <c r="A46" s="12" t="s">
        <v>59</v>
      </c>
      <c r="B46" s="12" t="s">
        <v>64</v>
      </c>
      <c r="C46" s="12" t="str">
        <f>"00016"</f>
        <v>00016</v>
      </c>
      <c r="D46" s="12" t="s">
        <v>65</v>
      </c>
      <c r="E46" s="12"/>
      <c r="F46" s="12" t="s">
        <v>71</v>
      </c>
      <c r="G46" s="10" t="s">
        <v>6</v>
      </c>
      <c r="H46" s="8"/>
      <c r="I46" s="8">
        <v>1</v>
      </c>
      <c r="J46" s="12" t="s">
        <v>63</v>
      </c>
    </row>
    <row r="47" spans="1:10" ht="165" x14ac:dyDescent="0.25">
      <c r="A47" s="12" t="s">
        <v>59</v>
      </c>
      <c r="B47" s="12" t="s">
        <v>64</v>
      </c>
      <c r="C47" s="12" t="str">
        <f>"00017"</f>
        <v>00017</v>
      </c>
      <c r="D47" s="12" t="s">
        <v>65</v>
      </c>
      <c r="E47" s="12"/>
      <c r="F47" s="12" t="s">
        <v>72</v>
      </c>
      <c r="G47" s="10" t="s">
        <v>6</v>
      </c>
      <c r="H47" s="8"/>
      <c r="I47" s="8">
        <v>1</v>
      </c>
      <c r="J47" s="12" t="s">
        <v>63</v>
      </c>
    </row>
    <row r="48" spans="1:10" ht="165" x14ac:dyDescent="0.25">
      <c r="A48" s="12" t="s">
        <v>59</v>
      </c>
      <c r="B48" s="12" t="s">
        <v>73</v>
      </c>
      <c r="C48" s="12" t="str">
        <f>"00021"</f>
        <v>00021</v>
      </c>
      <c r="D48" s="12" t="s">
        <v>74</v>
      </c>
      <c r="E48" s="12"/>
      <c r="F48" s="12" t="s">
        <v>75</v>
      </c>
      <c r="G48" s="10" t="s">
        <v>6</v>
      </c>
      <c r="H48" s="8"/>
      <c r="I48" s="8">
        <v>1</v>
      </c>
      <c r="J48" s="12" t="s">
        <v>63</v>
      </c>
    </row>
    <row r="49" spans="1:10" ht="165" x14ac:dyDescent="0.25">
      <c r="A49" s="12" t="s">
        <v>59</v>
      </c>
      <c r="B49" s="12" t="s">
        <v>73</v>
      </c>
      <c r="C49" s="12" t="str">
        <f>"00022"</f>
        <v>00022</v>
      </c>
      <c r="D49" s="12" t="s">
        <v>74</v>
      </c>
      <c r="E49" s="12"/>
      <c r="F49" s="12" t="s">
        <v>76</v>
      </c>
      <c r="G49" s="10" t="s">
        <v>6</v>
      </c>
      <c r="H49" s="8"/>
      <c r="I49" s="8">
        <v>1</v>
      </c>
      <c r="J49" s="12" t="s">
        <v>63</v>
      </c>
    </row>
    <row r="50" spans="1:10" ht="165" x14ac:dyDescent="0.25">
      <c r="A50" s="12" t="s">
        <v>59</v>
      </c>
      <c r="B50" s="12" t="s">
        <v>73</v>
      </c>
      <c r="C50" s="12" t="str">
        <f>"00023"</f>
        <v>00023</v>
      </c>
      <c r="D50" s="12" t="s">
        <v>74</v>
      </c>
      <c r="E50" s="12"/>
      <c r="F50" s="12" t="s">
        <v>70</v>
      </c>
      <c r="G50" s="10" t="s">
        <v>6</v>
      </c>
      <c r="H50" s="8"/>
      <c r="I50" s="8">
        <v>1</v>
      </c>
      <c r="J50" s="12" t="s">
        <v>63</v>
      </c>
    </row>
    <row r="51" spans="1:10" ht="165" x14ac:dyDescent="0.25">
      <c r="A51" s="12" t="s">
        <v>59</v>
      </c>
      <c r="B51" s="12" t="s">
        <v>73</v>
      </c>
      <c r="C51" s="12" t="str">
        <f>"00024"</f>
        <v>00024</v>
      </c>
      <c r="D51" s="12" t="s">
        <v>74</v>
      </c>
      <c r="E51" s="12"/>
      <c r="F51" s="12" t="s">
        <v>66</v>
      </c>
      <c r="G51" s="10" t="s">
        <v>6</v>
      </c>
      <c r="H51" s="8"/>
      <c r="I51" s="8">
        <v>1</v>
      </c>
      <c r="J51" s="12" t="s">
        <v>63</v>
      </c>
    </row>
    <row r="52" spans="1:10" ht="165" x14ac:dyDescent="0.25">
      <c r="A52" s="12" t="s">
        <v>59</v>
      </c>
      <c r="B52" s="12" t="s">
        <v>73</v>
      </c>
      <c r="C52" s="12" t="str">
        <f>"00025"</f>
        <v>00025</v>
      </c>
      <c r="D52" s="12" t="s">
        <v>74</v>
      </c>
      <c r="E52" s="12"/>
      <c r="F52" s="12" t="s">
        <v>67</v>
      </c>
      <c r="G52" s="10" t="s">
        <v>6</v>
      </c>
      <c r="H52" s="8"/>
      <c r="I52" s="8">
        <v>1</v>
      </c>
      <c r="J52" s="12" t="s">
        <v>63</v>
      </c>
    </row>
    <row r="53" spans="1:10" ht="165" x14ac:dyDescent="0.25">
      <c r="A53" s="12" t="s">
        <v>59</v>
      </c>
      <c r="B53" s="12" t="s">
        <v>73</v>
      </c>
      <c r="C53" s="12" t="str">
        <f>"00026"</f>
        <v>00026</v>
      </c>
      <c r="D53" s="12" t="s">
        <v>74</v>
      </c>
      <c r="E53" s="12"/>
      <c r="F53" s="12" t="s">
        <v>68</v>
      </c>
      <c r="G53" s="10" t="s">
        <v>6</v>
      </c>
      <c r="H53" s="8"/>
      <c r="I53" s="8">
        <v>1</v>
      </c>
      <c r="J53" s="12" t="s">
        <v>63</v>
      </c>
    </row>
    <row r="54" spans="1:10" ht="165" x14ac:dyDescent="0.25">
      <c r="A54" s="12" t="s">
        <v>59</v>
      </c>
      <c r="B54" s="12" t="s">
        <v>73</v>
      </c>
      <c r="C54" s="12" t="str">
        <f>"00027"</f>
        <v>00027</v>
      </c>
      <c r="D54" s="12" t="s">
        <v>74</v>
      </c>
      <c r="E54" s="12"/>
      <c r="F54" s="12" t="s">
        <v>69</v>
      </c>
      <c r="G54" s="10" t="s">
        <v>6</v>
      </c>
      <c r="H54" s="8"/>
      <c r="I54" s="8">
        <v>1</v>
      </c>
      <c r="J54" s="12" t="s">
        <v>63</v>
      </c>
    </row>
    <row r="55" spans="1:10" ht="165" x14ac:dyDescent="0.25">
      <c r="A55" s="12" t="s">
        <v>59</v>
      </c>
      <c r="B55" s="12" t="s">
        <v>73</v>
      </c>
      <c r="C55" s="12" t="str">
        <f>"00028"</f>
        <v>00028</v>
      </c>
      <c r="D55" s="12" t="s">
        <v>74</v>
      </c>
      <c r="E55" s="12"/>
      <c r="F55" s="12" t="s">
        <v>77</v>
      </c>
      <c r="G55" s="10" t="s">
        <v>6</v>
      </c>
      <c r="H55" s="8"/>
      <c r="I55" s="8">
        <v>1</v>
      </c>
      <c r="J55" s="12" t="s">
        <v>63</v>
      </c>
    </row>
    <row r="56" spans="1:10" ht="165" x14ac:dyDescent="0.25">
      <c r="A56" s="12" t="s">
        <v>59</v>
      </c>
      <c r="B56" s="12" t="s">
        <v>73</v>
      </c>
      <c r="C56" s="12" t="str">
        <f>"00029"</f>
        <v>00029</v>
      </c>
      <c r="D56" s="12" t="s">
        <v>74</v>
      </c>
      <c r="E56" s="12"/>
      <c r="F56" s="12" t="s">
        <v>78</v>
      </c>
      <c r="G56" s="10" t="s">
        <v>6</v>
      </c>
      <c r="H56" s="8"/>
      <c r="I56" s="8">
        <v>1</v>
      </c>
      <c r="J56" s="12" t="s">
        <v>63</v>
      </c>
    </row>
    <row r="57" spans="1:10" ht="165" x14ac:dyDescent="0.25">
      <c r="A57" s="12" t="s">
        <v>59</v>
      </c>
      <c r="B57" s="12" t="s">
        <v>73</v>
      </c>
      <c r="C57" s="12" t="str">
        <f>"00030"</f>
        <v>00030</v>
      </c>
      <c r="D57" s="12" t="s">
        <v>74</v>
      </c>
      <c r="E57" s="12"/>
      <c r="F57" s="12" t="s">
        <v>70</v>
      </c>
      <c r="G57" s="10" t="s">
        <v>6</v>
      </c>
      <c r="H57" s="8"/>
      <c r="I57" s="8">
        <v>1</v>
      </c>
      <c r="J57" s="12" t="s">
        <v>63</v>
      </c>
    </row>
    <row r="58" spans="1:10" ht="165" x14ac:dyDescent="0.25">
      <c r="A58" s="12" t="s">
        <v>59</v>
      </c>
      <c r="B58" s="12" t="s">
        <v>73</v>
      </c>
      <c r="C58" s="12" t="str">
        <f>"00031"</f>
        <v>00031</v>
      </c>
      <c r="D58" s="12" t="s">
        <v>74</v>
      </c>
      <c r="E58" s="12"/>
      <c r="F58" s="12" t="s">
        <v>66</v>
      </c>
      <c r="G58" s="10" t="s">
        <v>6</v>
      </c>
      <c r="H58" s="8"/>
      <c r="I58" s="8">
        <v>1</v>
      </c>
      <c r="J58" s="12" t="s">
        <v>63</v>
      </c>
    </row>
    <row r="59" spans="1:10" ht="165" x14ac:dyDescent="0.25">
      <c r="A59" s="12" t="s">
        <v>59</v>
      </c>
      <c r="B59" s="12" t="s">
        <v>73</v>
      </c>
      <c r="C59" s="12" t="str">
        <f>"00032"</f>
        <v>00032</v>
      </c>
      <c r="D59" s="12" t="s">
        <v>74</v>
      </c>
      <c r="E59" s="12"/>
      <c r="F59" s="12" t="s">
        <v>67</v>
      </c>
      <c r="G59" s="10" t="s">
        <v>6</v>
      </c>
      <c r="H59" s="8"/>
      <c r="I59" s="8">
        <v>1</v>
      </c>
      <c r="J59" s="12" t="s">
        <v>63</v>
      </c>
    </row>
    <row r="60" spans="1:10" ht="165" x14ac:dyDescent="0.25">
      <c r="A60" s="12" t="s">
        <v>59</v>
      </c>
      <c r="B60" s="12" t="s">
        <v>73</v>
      </c>
      <c r="C60" s="12" t="str">
        <f>"00033"</f>
        <v>00033</v>
      </c>
      <c r="D60" s="12" t="s">
        <v>74</v>
      </c>
      <c r="E60" s="12"/>
      <c r="F60" s="12" t="s">
        <v>68</v>
      </c>
      <c r="G60" s="10" t="s">
        <v>6</v>
      </c>
      <c r="H60" s="8"/>
      <c r="I60" s="8">
        <v>1</v>
      </c>
      <c r="J60" s="12" t="s">
        <v>63</v>
      </c>
    </row>
    <row r="61" spans="1:10" ht="165" x14ac:dyDescent="0.25">
      <c r="A61" s="12" t="s">
        <v>59</v>
      </c>
      <c r="B61" s="12" t="s">
        <v>73</v>
      </c>
      <c r="C61" s="12" t="str">
        <f>"00034"</f>
        <v>00034</v>
      </c>
      <c r="D61" s="12" t="s">
        <v>74</v>
      </c>
      <c r="E61" s="12"/>
      <c r="F61" s="12" t="s">
        <v>76</v>
      </c>
      <c r="G61" s="10" t="s">
        <v>6</v>
      </c>
      <c r="H61" s="8"/>
      <c r="I61" s="8">
        <v>1</v>
      </c>
      <c r="J61" s="12" t="s">
        <v>63</v>
      </c>
    </row>
    <row r="62" spans="1:10" ht="165" x14ac:dyDescent="0.25">
      <c r="A62" s="12" t="s">
        <v>59</v>
      </c>
      <c r="B62" s="12" t="s">
        <v>73</v>
      </c>
      <c r="C62" s="12" t="str">
        <f>"00035"</f>
        <v>00035</v>
      </c>
      <c r="D62" s="12" t="s">
        <v>74</v>
      </c>
      <c r="E62" s="12"/>
      <c r="F62" s="12" t="s">
        <v>69</v>
      </c>
      <c r="G62" s="10" t="s">
        <v>6</v>
      </c>
      <c r="H62" s="8"/>
      <c r="I62" s="8">
        <v>1</v>
      </c>
      <c r="J62" s="12" t="s">
        <v>63</v>
      </c>
    </row>
    <row r="63" spans="1:10" ht="165" x14ac:dyDescent="0.25">
      <c r="A63" s="12" t="s">
        <v>59</v>
      </c>
      <c r="B63" s="12" t="s">
        <v>79</v>
      </c>
      <c r="C63" s="12" t="str">
        <f>"00001"</f>
        <v>00001</v>
      </c>
      <c r="D63" s="12" t="s">
        <v>80</v>
      </c>
      <c r="E63" s="12"/>
      <c r="F63" s="12" t="s">
        <v>81</v>
      </c>
      <c r="G63" s="10" t="s">
        <v>6</v>
      </c>
      <c r="H63" s="8"/>
      <c r="I63" s="8">
        <v>1</v>
      </c>
      <c r="J63" s="13" t="s">
        <v>82</v>
      </c>
    </row>
    <row r="64" spans="1:10" ht="165" x14ac:dyDescent="0.25">
      <c r="A64" s="12" t="s">
        <v>59</v>
      </c>
      <c r="B64" s="12" t="s">
        <v>79</v>
      </c>
      <c r="C64" s="12" t="str">
        <f>"00002"</f>
        <v>00002</v>
      </c>
      <c r="D64" s="12" t="s">
        <v>80</v>
      </c>
      <c r="E64" s="12"/>
      <c r="F64" s="12" t="s">
        <v>81</v>
      </c>
      <c r="G64" s="10" t="s">
        <v>6</v>
      </c>
      <c r="H64" s="8"/>
      <c r="I64" s="8">
        <v>1</v>
      </c>
      <c r="J64" s="13" t="s">
        <v>82</v>
      </c>
    </row>
    <row r="65" spans="1:10" ht="75" x14ac:dyDescent="0.25">
      <c r="A65" s="12" t="s">
        <v>59</v>
      </c>
      <c r="B65" s="12" t="s">
        <v>83</v>
      </c>
      <c r="C65" s="12" t="str">
        <f>"00011"</f>
        <v>00011</v>
      </c>
      <c r="D65" s="12" t="s">
        <v>80</v>
      </c>
      <c r="E65" s="12"/>
      <c r="F65" s="12" t="s">
        <v>84</v>
      </c>
      <c r="G65" s="10" t="s">
        <v>6</v>
      </c>
      <c r="H65" s="8"/>
      <c r="I65" s="8">
        <v>1</v>
      </c>
      <c r="J65" s="13" t="s">
        <v>82</v>
      </c>
    </row>
    <row r="66" spans="1:10" ht="75" x14ac:dyDescent="0.25">
      <c r="A66" s="12" t="s">
        <v>59</v>
      </c>
      <c r="B66" s="12" t="s">
        <v>83</v>
      </c>
      <c r="C66" s="12" t="str">
        <f>"00012"</f>
        <v>00012</v>
      </c>
      <c r="D66" s="12" t="s">
        <v>80</v>
      </c>
      <c r="E66" s="12"/>
      <c r="F66" s="12" t="s">
        <v>85</v>
      </c>
      <c r="G66" s="10" t="s">
        <v>6</v>
      </c>
      <c r="H66" s="8"/>
      <c r="I66" s="8">
        <v>1</v>
      </c>
      <c r="J66" s="14" t="s">
        <v>82</v>
      </c>
    </row>
    <row r="67" spans="1:10" ht="75" x14ac:dyDescent="0.25">
      <c r="A67" s="12" t="s">
        <v>59</v>
      </c>
      <c r="B67" s="12" t="s">
        <v>83</v>
      </c>
      <c r="C67" s="12" t="str">
        <f>"00013"</f>
        <v>00013</v>
      </c>
      <c r="D67" s="12" t="s">
        <v>80</v>
      </c>
      <c r="E67" s="12"/>
      <c r="F67" s="12" t="s">
        <v>86</v>
      </c>
      <c r="G67" s="10" t="s">
        <v>6</v>
      </c>
      <c r="H67" s="8"/>
      <c r="I67" s="8">
        <v>1</v>
      </c>
      <c r="J67" s="14" t="s">
        <v>82</v>
      </c>
    </row>
    <row r="68" spans="1:10" ht="75" x14ac:dyDescent="0.25">
      <c r="A68" s="12" t="s">
        <v>59</v>
      </c>
      <c r="B68" s="12" t="s">
        <v>83</v>
      </c>
      <c r="C68" s="12" t="str">
        <f>"00014"</f>
        <v>00014</v>
      </c>
      <c r="D68" s="12" t="s">
        <v>80</v>
      </c>
      <c r="E68" s="12"/>
      <c r="F68" s="12" t="s">
        <v>87</v>
      </c>
      <c r="G68" s="10" t="s">
        <v>6</v>
      </c>
      <c r="H68" s="8"/>
      <c r="I68" s="8">
        <v>1</v>
      </c>
      <c r="J68" s="14" t="s">
        <v>82</v>
      </c>
    </row>
    <row r="69" spans="1:10" ht="75" x14ac:dyDescent="0.25">
      <c r="A69" s="12" t="s">
        <v>59</v>
      </c>
      <c r="B69" s="12" t="s">
        <v>83</v>
      </c>
      <c r="C69" s="12" t="str">
        <f>"00015"</f>
        <v>00015</v>
      </c>
      <c r="D69" s="12" t="s">
        <v>80</v>
      </c>
      <c r="E69" s="12"/>
      <c r="F69" s="12" t="s">
        <v>88</v>
      </c>
      <c r="G69" s="10" t="s">
        <v>6</v>
      </c>
      <c r="H69" s="8"/>
      <c r="I69" s="8">
        <v>1</v>
      </c>
      <c r="J69" s="14" t="s">
        <v>82</v>
      </c>
    </row>
    <row r="70" spans="1:10" ht="75" x14ac:dyDescent="0.25">
      <c r="A70" s="12" t="s">
        <v>59</v>
      </c>
      <c r="B70" s="12" t="s">
        <v>83</v>
      </c>
      <c r="C70" s="12" t="str">
        <f>"00016"</f>
        <v>00016</v>
      </c>
      <c r="D70" s="12" t="s">
        <v>80</v>
      </c>
      <c r="E70" s="12"/>
      <c r="F70" s="12" t="s">
        <v>89</v>
      </c>
      <c r="G70" s="10" t="s">
        <v>6</v>
      </c>
      <c r="H70" s="8"/>
      <c r="I70" s="8">
        <v>1</v>
      </c>
      <c r="J70" s="14" t="s">
        <v>82</v>
      </c>
    </row>
    <row r="71" spans="1:10" ht="75" x14ac:dyDescent="0.25">
      <c r="A71" s="12" t="s">
        <v>59</v>
      </c>
      <c r="B71" s="12" t="s">
        <v>90</v>
      </c>
      <c r="C71" s="12" t="str">
        <f>"00021"</f>
        <v>00021</v>
      </c>
      <c r="D71" s="12" t="s">
        <v>80</v>
      </c>
      <c r="E71" s="12"/>
      <c r="F71" s="12" t="s">
        <v>91</v>
      </c>
      <c r="G71" s="10" t="s">
        <v>6</v>
      </c>
      <c r="H71" s="8"/>
      <c r="I71" s="8">
        <v>1</v>
      </c>
      <c r="J71" s="14" t="s">
        <v>82</v>
      </c>
    </row>
    <row r="72" spans="1:10" ht="75" x14ac:dyDescent="0.25">
      <c r="A72" s="12" t="s">
        <v>59</v>
      </c>
      <c r="B72" s="12" t="s">
        <v>90</v>
      </c>
      <c r="C72" s="12" t="str">
        <f>"00022"</f>
        <v>00022</v>
      </c>
      <c r="D72" s="12" t="s">
        <v>80</v>
      </c>
      <c r="E72" s="12"/>
      <c r="F72" s="12" t="s">
        <v>92</v>
      </c>
      <c r="G72" s="10" t="s">
        <v>6</v>
      </c>
      <c r="H72" s="8"/>
      <c r="I72" s="8">
        <v>1</v>
      </c>
      <c r="J72" s="14" t="s">
        <v>82</v>
      </c>
    </row>
    <row r="73" spans="1:10" ht="75" x14ac:dyDescent="0.25">
      <c r="A73" s="12" t="s">
        <v>59</v>
      </c>
      <c r="B73" s="12" t="s">
        <v>90</v>
      </c>
      <c r="C73" s="12" t="str">
        <f>"00023"</f>
        <v>00023</v>
      </c>
      <c r="D73" s="12" t="s">
        <v>80</v>
      </c>
      <c r="E73" s="12"/>
      <c r="F73" s="12" t="s">
        <v>93</v>
      </c>
      <c r="G73" s="10" t="s">
        <v>6</v>
      </c>
      <c r="H73" s="8"/>
      <c r="I73" s="8">
        <v>1</v>
      </c>
      <c r="J73" s="14" t="s">
        <v>82</v>
      </c>
    </row>
    <row r="74" spans="1:10" ht="75" x14ac:dyDescent="0.25">
      <c r="A74" s="12" t="s">
        <v>59</v>
      </c>
      <c r="B74" s="12" t="s">
        <v>90</v>
      </c>
      <c r="C74" s="12" t="str">
        <f>"00024"</f>
        <v>00024</v>
      </c>
      <c r="D74" s="12" t="s">
        <v>80</v>
      </c>
      <c r="E74" s="12"/>
      <c r="F74" s="12" t="s">
        <v>94</v>
      </c>
      <c r="G74" s="10" t="s">
        <v>6</v>
      </c>
      <c r="H74" s="8"/>
      <c r="I74" s="8">
        <v>1</v>
      </c>
      <c r="J74" s="14" t="s">
        <v>82</v>
      </c>
    </row>
    <row r="75" spans="1:10" ht="75" x14ac:dyDescent="0.25">
      <c r="A75" s="12" t="s">
        <v>59</v>
      </c>
      <c r="B75" s="12" t="s">
        <v>90</v>
      </c>
      <c r="C75" s="12" t="str">
        <f>"00025"</f>
        <v>00025</v>
      </c>
      <c r="D75" s="12" t="s">
        <v>80</v>
      </c>
      <c r="E75" s="12"/>
      <c r="F75" s="12" t="s">
        <v>75</v>
      </c>
      <c r="G75" s="10" t="s">
        <v>6</v>
      </c>
      <c r="H75" s="8"/>
      <c r="I75" s="8">
        <v>1</v>
      </c>
      <c r="J75" s="14" t="s">
        <v>82</v>
      </c>
    </row>
    <row r="76" spans="1:10" ht="75" x14ac:dyDescent="0.25">
      <c r="A76" s="12" t="s">
        <v>59</v>
      </c>
      <c r="B76" s="12" t="s">
        <v>90</v>
      </c>
      <c r="C76" s="12" t="str">
        <f>"00026"</f>
        <v>00026</v>
      </c>
      <c r="D76" s="12" t="s">
        <v>80</v>
      </c>
      <c r="E76" s="12"/>
      <c r="F76" s="12" t="s">
        <v>77</v>
      </c>
      <c r="G76" s="10" t="s">
        <v>6</v>
      </c>
      <c r="H76" s="8"/>
      <c r="I76" s="8">
        <v>1</v>
      </c>
      <c r="J76" s="14" t="s">
        <v>82</v>
      </c>
    </row>
    <row r="77" spans="1:10" ht="75" x14ac:dyDescent="0.25">
      <c r="A77" s="12" t="s">
        <v>59</v>
      </c>
      <c r="B77" s="12" t="s">
        <v>90</v>
      </c>
      <c r="C77" s="12" t="str">
        <f>"00027"</f>
        <v>00027</v>
      </c>
      <c r="D77" s="12" t="s">
        <v>80</v>
      </c>
      <c r="E77" s="12"/>
      <c r="F77" s="12" t="s">
        <v>78</v>
      </c>
      <c r="G77" s="10" t="s">
        <v>6</v>
      </c>
      <c r="H77" s="8"/>
      <c r="I77" s="8">
        <v>1</v>
      </c>
      <c r="J77" s="14" t="s">
        <v>82</v>
      </c>
    </row>
    <row r="78" spans="1:10" ht="75" x14ac:dyDescent="0.25">
      <c r="A78" s="12" t="s">
        <v>59</v>
      </c>
      <c r="B78" s="12" t="s">
        <v>90</v>
      </c>
      <c r="C78" s="12" t="str">
        <f>"00028"</f>
        <v>00028</v>
      </c>
      <c r="D78" s="12" t="s">
        <v>80</v>
      </c>
      <c r="E78" s="12"/>
      <c r="F78" s="12" t="s">
        <v>95</v>
      </c>
      <c r="G78" s="10" t="s">
        <v>6</v>
      </c>
      <c r="H78" s="8"/>
      <c r="I78" s="8">
        <v>1</v>
      </c>
      <c r="J78" s="14" t="s">
        <v>82</v>
      </c>
    </row>
    <row r="79" spans="1:10" ht="75" x14ac:dyDescent="0.25">
      <c r="A79" s="12" t="s">
        <v>59</v>
      </c>
      <c r="B79" s="12" t="s">
        <v>90</v>
      </c>
      <c r="C79" s="12" t="str">
        <f>"00029"</f>
        <v>00029</v>
      </c>
      <c r="D79" s="12" t="s">
        <v>80</v>
      </c>
      <c r="E79" s="12"/>
      <c r="F79" s="12" t="s">
        <v>96</v>
      </c>
      <c r="G79" s="10" t="s">
        <v>6</v>
      </c>
      <c r="H79" s="8"/>
      <c r="I79" s="8">
        <v>1</v>
      </c>
      <c r="J79" s="14" t="s">
        <v>82</v>
      </c>
    </row>
    <row r="80" spans="1:10" ht="75" x14ac:dyDescent="0.25">
      <c r="A80" s="12" t="s">
        <v>59</v>
      </c>
      <c r="B80" s="12" t="s">
        <v>90</v>
      </c>
      <c r="C80" s="12" t="str">
        <f>"00030"</f>
        <v>00030</v>
      </c>
      <c r="D80" s="12" t="s">
        <v>80</v>
      </c>
      <c r="E80" s="12"/>
      <c r="F80" s="12" t="s">
        <v>97</v>
      </c>
      <c r="G80" s="10" t="s">
        <v>6</v>
      </c>
      <c r="H80" s="8"/>
      <c r="I80" s="8">
        <v>1</v>
      </c>
      <c r="J80" s="14" t="s">
        <v>82</v>
      </c>
    </row>
    <row r="81" spans="1:10" ht="75" x14ac:dyDescent="0.25">
      <c r="A81" s="12" t="s">
        <v>59</v>
      </c>
      <c r="B81" s="12" t="s">
        <v>90</v>
      </c>
      <c r="C81" s="12" t="str">
        <f>"00031"</f>
        <v>00031</v>
      </c>
      <c r="D81" s="12" t="s">
        <v>80</v>
      </c>
      <c r="E81" s="12"/>
      <c r="F81" s="12" t="s">
        <v>98</v>
      </c>
      <c r="G81" s="10" t="s">
        <v>6</v>
      </c>
      <c r="H81" s="8"/>
      <c r="I81" s="8">
        <v>1</v>
      </c>
      <c r="J81" s="14" t="s">
        <v>82</v>
      </c>
    </row>
    <row r="82" spans="1:10" ht="75" x14ac:dyDescent="0.25">
      <c r="A82" s="12" t="s">
        <v>59</v>
      </c>
      <c r="B82" s="12" t="s">
        <v>90</v>
      </c>
      <c r="C82" s="12" t="str">
        <f>"00032"</f>
        <v>00032</v>
      </c>
      <c r="D82" s="12" t="s">
        <v>80</v>
      </c>
      <c r="E82" s="12"/>
      <c r="F82" s="12" t="s">
        <v>99</v>
      </c>
      <c r="G82" s="10" t="s">
        <v>6</v>
      </c>
      <c r="H82" s="8"/>
      <c r="I82" s="8">
        <v>1</v>
      </c>
      <c r="J82" s="14" t="s">
        <v>82</v>
      </c>
    </row>
    <row r="83" spans="1:10" ht="75" x14ac:dyDescent="0.25">
      <c r="A83" s="12" t="s">
        <v>59</v>
      </c>
      <c r="B83" s="12" t="s">
        <v>90</v>
      </c>
      <c r="C83" s="12" t="str">
        <f>"00033"</f>
        <v>00033</v>
      </c>
      <c r="D83" s="12" t="s">
        <v>80</v>
      </c>
      <c r="E83" s="12"/>
      <c r="F83" s="12" t="s">
        <v>100</v>
      </c>
      <c r="G83" s="10" t="s">
        <v>6</v>
      </c>
      <c r="H83" s="8"/>
      <c r="I83" s="8">
        <v>1</v>
      </c>
      <c r="J83" s="14" t="s">
        <v>82</v>
      </c>
    </row>
    <row r="84" spans="1:10" ht="75" x14ac:dyDescent="0.25">
      <c r="A84" s="12" t="s">
        <v>59</v>
      </c>
      <c r="B84" s="12" t="s">
        <v>90</v>
      </c>
      <c r="C84" s="12" t="str">
        <f>"00034"</f>
        <v>00034</v>
      </c>
      <c r="D84" s="12" t="s">
        <v>80</v>
      </c>
      <c r="E84" s="12"/>
      <c r="F84" s="12" t="s">
        <v>72</v>
      </c>
      <c r="G84" s="10" t="s">
        <v>6</v>
      </c>
      <c r="H84" s="8"/>
      <c r="I84" s="8">
        <v>1</v>
      </c>
      <c r="J84" s="14" t="s">
        <v>82</v>
      </c>
    </row>
    <row r="85" spans="1:10" ht="255" x14ac:dyDescent="0.25">
      <c r="A85" s="12" t="s">
        <v>59</v>
      </c>
      <c r="B85" s="12" t="s">
        <v>101</v>
      </c>
      <c r="C85" s="12" t="str">
        <f>"00001"</f>
        <v>00001</v>
      </c>
      <c r="D85" s="12" t="s">
        <v>102</v>
      </c>
      <c r="E85" s="12"/>
      <c r="F85" s="12" t="s">
        <v>103</v>
      </c>
      <c r="G85" s="10" t="s">
        <v>6</v>
      </c>
      <c r="H85" s="8"/>
      <c r="I85" s="8">
        <v>1</v>
      </c>
      <c r="J85" s="15" t="s">
        <v>104</v>
      </c>
    </row>
    <row r="86" spans="1:10" ht="255" x14ac:dyDescent="0.25">
      <c r="A86" s="12" t="s">
        <v>59</v>
      </c>
      <c r="B86" s="12" t="s">
        <v>101</v>
      </c>
      <c r="C86" s="12" t="str">
        <f>"00002"</f>
        <v>00002</v>
      </c>
      <c r="D86" s="12" t="s">
        <v>102</v>
      </c>
      <c r="E86" s="12"/>
      <c r="F86" s="12" t="s">
        <v>103</v>
      </c>
      <c r="G86" s="10" t="s">
        <v>6</v>
      </c>
      <c r="H86" s="8"/>
      <c r="I86" s="8">
        <v>1</v>
      </c>
      <c r="J86" s="15" t="s">
        <v>104</v>
      </c>
    </row>
    <row r="87" spans="1:10" ht="255" x14ac:dyDescent="0.25">
      <c r="A87" s="12" t="s">
        <v>59</v>
      </c>
      <c r="B87" s="12" t="s">
        <v>105</v>
      </c>
      <c r="C87" s="12" t="str">
        <f>"00011"</f>
        <v>00011</v>
      </c>
      <c r="D87" s="12" t="s">
        <v>102</v>
      </c>
      <c r="E87" s="12"/>
      <c r="F87" s="12" t="s">
        <v>106</v>
      </c>
      <c r="G87" s="10" t="s">
        <v>6</v>
      </c>
      <c r="H87" s="8"/>
      <c r="I87" s="8">
        <v>1</v>
      </c>
      <c r="J87" s="15" t="s">
        <v>104</v>
      </c>
    </row>
    <row r="88" spans="1:10" ht="255" x14ac:dyDescent="0.25">
      <c r="A88" s="12" t="s">
        <v>59</v>
      </c>
      <c r="B88" s="12" t="s">
        <v>105</v>
      </c>
      <c r="C88" s="12" t="str">
        <f>"00012"</f>
        <v>00012</v>
      </c>
      <c r="D88" s="12" t="s">
        <v>102</v>
      </c>
      <c r="E88" s="12"/>
      <c r="F88" s="12" t="s">
        <v>107</v>
      </c>
      <c r="G88" s="10" t="s">
        <v>6</v>
      </c>
      <c r="H88" s="8"/>
      <c r="I88" s="8">
        <v>1</v>
      </c>
      <c r="J88" s="12" t="s">
        <v>104</v>
      </c>
    </row>
    <row r="89" spans="1:10" ht="255" x14ac:dyDescent="0.25">
      <c r="A89" s="12" t="s">
        <v>59</v>
      </c>
      <c r="B89" s="12" t="s">
        <v>105</v>
      </c>
      <c r="C89" s="12" t="str">
        <f>"00013"</f>
        <v>00013</v>
      </c>
      <c r="D89" s="12" t="s">
        <v>102</v>
      </c>
      <c r="E89" s="12"/>
      <c r="F89" s="12" t="s">
        <v>108</v>
      </c>
      <c r="G89" s="10" t="s">
        <v>6</v>
      </c>
      <c r="H89" s="8"/>
      <c r="I89" s="8">
        <v>1</v>
      </c>
      <c r="J89" s="12" t="s">
        <v>104</v>
      </c>
    </row>
    <row r="90" spans="1:10" ht="255" x14ac:dyDescent="0.25">
      <c r="A90" s="12" t="s">
        <v>59</v>
      </c>
      <c r="B90" s="12" t="s">
        <v>105</v>
      </c>
      <c r="C90" s="12" t="str">
        <f>"00014"</f>
        <v>00014</v>
      </c>
      <c r="D90" s="12" t="s">
        <v>102</v>
      </c>
      <c r="E90" s="12"/>
      <c r="F90" s="12" t="s">
        <v>109</v>
      </c>
      <c r="G90" s="10" t="s">
        <v>6</v>
      </c>
      <c r="H90" s="8"/>
      <c r="I90" s="8">
        <v>1</v>
      </c>
      <c r="J90" s="12" t="s">
        <v>104</v>
      </c>
    </row>
    <row r="91" spans="1:10" ht="255" x14ac:dyDescent="0.25">
      <c r="A91" s="12" t="s">
        <v>59</v>
      </c>
      <c r="B91" s="12" t="s">
        <v>105</v>
      </c>
      <c r="C91" s="12" t="str">
        <f>"00015"</f>
        <v>00015</v>
      </c>
      <c r="D91" s="12" t="s">
        <v>102</v>
      </c>
      <c r="E91" s="12"/>
      <c r="F91" s="12" t="s">
        <v>110</v>
      </c>
      <c r="G91" s="10" t="s">
        <v>6</v>
      </c>
      <c r="H91" s="8"/>
      <c r="I91" s="8">
        <v>1</v>
      </c>
      <c r="J91" s="12" t="s">
        <v>104</v>
      </c>
    </row>
    <row r="92" spans="1:10" ht="255" x14ac:dyDescent="0.25">
      <c r="A92" s="12" t="s">
        <v>59</v>
      </c>
      <c r="B92" s="12" t="s">
        <v>111</v>
      </c>
      <c r="C92" s="12" t="str">
        <f>"00021"</f>
        <v>00021</v>
      </c>
      <c r="D92" s="12" t="s">
        <v>102</v>
      </c>
      <c r="E92" s="12"/>
      <c r="F92" s="12" t="s">
        <v>112</v>
      </c>
      <c r="G92" s="10" t="s">
        <v>6</v>
      </c>
      <c r="H92" s="8"/>
      <c r="I92" s="8">
        <v>1</v>
      </c>
      <c r="J92" s="12" t="s">
        <v>104</v>
      </c>
    </row>
    <row r="93" spans="1:10" ht="255" x14ac:dyDescent="0.25">
      <c r="A93" s="12" t="s">
        <v>59</v>
      </c>
      <c r="B93" s="12" t="s">
        <v>111</v>
      </c>
      <c r="C93" s="12" t="str">
        <f>"00022"</f>
        <v>00022</v>
      </c>
      <c r="D93" s="12" t="s">
        <v>102</v>
      </c>
      <c r="E93" s="12"/>
      <c r="F93" s="12" t="s">
        <v>113</v>
      </c>
      <c r="G93" s="10" t="s">
        <v>6</v>
      </c>
      <c r="H93" s="8"/>
      <c r="I93" s="8">
        <v>1</v>
      </c>
      <c r="J93" s="12" t="s">
        <v>104</v>
      </c>
    </row>
    <row r="94" spans="1:10" ht="255" x14ac:dyDescent="0.25">
      <c r="A94" s="12" t="s">
        <v>59</v>
      </c>
      <c r="B94" s="12" t="s">
        <v>111</v>
      </c>
      <c r="C94" s="12" t="str">
        <f>"00023"</f>
        <v>00023</v>
      </c>
      <c r="D94" s="12" t="s">
        <v>102</v>
      </c>
      <c r="E94" s="12"/>
      <c r="F94" s="12" t="s">
        <v>114</v>
      </c>
      <c r="G94" s="10" t="s">
        <v>6</v>
      </c>
      <c r="H94" s="8"/>
      <c r="I94" s="8">
        <v>1</v>
      </c>
      <c r="J94" s="12" t="s">
        <v>104</v>
      </c>
    </row>
    <row r="95" spans="1:10" ht="255" x14ac:dyDescent="0.25">
      <c r="A95" s="12" t="s">
        <v>59</v>
      </c>
      <c r="B95" s="12" t="s">
        <v>111</v>
      </c>
      <c r="C95" s="12" t="str">
        <f>"00024"</f>
        <v>00024</v>
      </c>
      <c r="D95" s="12" t="s">
        <v>102</v>
      </c>
      <c r="E95" s="12"/>
      <c r="F95" s="12" t="s">
        <v>115</v>
      </c>
      <c r="G95" s="10" t="s">
        <v>6</v>
      </c>
      <c r="H95" s="8"/>
      <c r="I95" s="8">
        <v>1</v>
      </c>
      <c r="J95" s="12" t="s">
        <v>104</v>
      </c>
    </row>
    <row r="96" spans="1:10" ht="255" x14ac:dyDescent="0.25">
      <c r="A96" s="12" t="s">
        <v>59</v>
      </c>
      <c r="B96" s="12" t="s">
        <v>111</v>
      </c>
      <c r="C96" s="12" t="str">
        <f>"00025"</f>
        <v>00025</v>
      </c>
      <c r="D96" s="12" t="s">
        <v>102</v>
      </c>
      <c r="E96" s="12"/>
      <c r="F96" s="12" t="s">
        <v>116</v>
      </c>
      <c r="G96" s="10" t="s">
        <v>6</v>
      </c>
      <c r="H96" s="8"/>
      <c r="I96" s="8">
        <v>1</v>
      </c>
      <c r="J96" s="12" t="s">
        <v>104</v>
      </c>
    </row>
    <row r="97" spans="1:10" ht="255" x14ac:dyDescent="0.25">
      <c r="A97" s="12" t="s">
        <v>59</v>
      </c>
      <c r="B97" s="12" t="s">
        <v>111</v>
      </c>
      <c r="C97" s="12" t="str">
        <f>"00026"</f>
        <v>00026</v>
      </c>
      <c r="D97" s="12" t="s">
        <v>102</v>
      </c>
      <c r="E97" s="12"/>
      <c r="F97" s="12" t="s">
        <v>117</v>
      </c>
      <c r="G97" s="10" t="s">
        <v>6</v>
      </c>
      <c r="H97" s="8"/>
      <c r="I97" s="8">
        <v>1</v>
      </c>
      <c r="J97" s="12" t="s">
        <v>104</v>
      </c>
    </row>
    <row r="98" spans="1:10" ht="255" x14ac:dyDescent="0.25">
      <c r="A98" s="12" t="s">
        <v>59</v>
      </c>
      <c r="B98" s="12" t="s">
        <v>111</v>
      </c>
      <c r="C98" s="12" t="str">
        <f>"00027"</f>
        <v>00027</v>
      </c>
      <c r="D98" s="12" t="s">
        <v>102</v>
      </c>
      <c r="E98" s="12"/>
      <c r="F98" s="12" t="s">
        <v>118</v>
      </c>
      <c r="G98" s="10" t="s">
        <v>6</v>
      </c>
      <c r="H98" s="8"/>
      <c r="I98" s="8">
        <v>1</v>
      </c>
      <c r="J98" s="12" t="s">
        <v>104</v>
      </c>
    </row>
    <row r="99" spans="1:10" ht="255" x14ac:dyDescent="0.25">
      <c r="A99" s="12" t="s">
        <v>59</v>
      </c>
      <c r="B99" s="12" t="s">
        <v>111</v>
      </c>
      <c r="C99" s="12" t="str">
        <f>"00028"</f>
        <v>00028</v>
      </c>
      <c r="D99" s="12" t="s">
        <v>102</v>
      </c>
      <c r="E99" s="12"/>
      <c r="F99" s="12" t="s">
        <v>119</v>
      </c>
      <c r="G99" s="10" t="s">
        <v>6</v>
      </c>
      <c r="H99" s="8"/>
      <c r="I99" s="8">
        <v>1</v>
      </c>
      <c r="J99" s="12" t="s">
        <v>104</v>
      </c>
    </row>
    <row r="100" spans="1:10" ht="255" x14ac:dyDescent="0.25">
      <c r="A100" s="12" t="s">
        <v>59</v>
      </c>
      <c r="B100" s="12" t="s">
        <v>111</v>
      </c>
      <c r="C100" s="12" t="str">
        <f>"00029"</f>
        <v>00029</v>
      </c>
      <c r="D100" s="12" t="s">
        <v>102</v>
      </c>
      <c r="E100" s="12"/>
      <c r="F100" s="12" t="s">
        <v>120</v>
      </c>
      <c r="G100" s="10" t="s">
        <v>6</v>
      </c>
      <c r="H100" s="8"/>
      <c r="I100" s="8">
        <v>1</v>
      </c>
      <c r="J100" s="12" t="s">
        <v>104</v>
      </c>
    </row>
    <row r="101" spans="1:10" ht="255" x14ac:dyDescent="0.25">
      <c r="A101" s="12" t="s">
        <v>59</v>
      </c>
      <c r="B101" s="12" t="s">
        <v>111</v>
      </c>
      <c r="C101" s="12" t="str">
        <f>"00030"</f>
        <v>00030</v>
      </c>
      <c r="D101" s="12" t="s">
        <v>102</v>
      </c>
      <c r="E101" s="12"/>
      <c r="F101" s="12" t="s">
        <v>121</v>
      </c>
      <c r="G101" s="10" t="s">
        <v>6</v>
      </c>
      <c r="H101" s="8"/>
      <c r="I101" s="8">
        <v>1</v>
      </c>
      <c r="J101" s="12" t="s">
        <v>104</v>
      </c>
    </row>
    <row r="102" spans="1:10" ht="255" x14ac:dyDescent="0.25">
      <c r="A102" s="12" t="s">
        <v>59</v>
      </c>
      <c r="B102" s="12" t="s">
        <v>111</v>
      </c>
      <c r="C102" s="12" t="str">
        <f>"00031"</f>
        <v>00031</v>
      </c>
      <c r="D102" s="12" t="s">
        <v>102</v>
      </c>
      <c r="E102" s="12"/>
      <c r="F102" s="12" t="s">
        <v>122</v>
      </c>
      <c r="G102" s="10" t="s">
        <v>6</v>
      </c>
      <c r="H102" s="8"/>
      <c r="I102" s="8">
        <v>1</v>
      </c>
      <c r="J102" s="12" t="s">
        <v>104</v>
      </c>
    </row>
    <row r="103" spans="1:10" ht="30" x14ac:dyDescent="0.25">
      <c r="A103" s="12" t="s">
        <v>123</v>
      </c>
      <c r="B103" s="12" t="s">
        <v>125</v>
      </c>
      <c r="C103" s="12" t="str">
        <f>"00001"</f>
        <v>00001</v>
      </c>
      <c r="D103" s="12" t="s">
        <v>126</v>
      </c>
      <c r="E103" s="12"/>
      <c r="F103" s="12" t="s">
        <v>124</v>
      </c>
      <c r="G103" s="10" t="s">
        <v>6</v>
      </c>
      <c r="H103" s="8"/>
      <c r="I103" s="8">
        <v>1</v>
      </c>
      <c r="J103" s="12" t="s">
        <v>127</v>
      </c>
    </row>
    <row r="104" spans="1:10" ht="30" x14ac:dyDescent="0.25">
      <c r="A104" s="12" t="s">
        <v>123</v>
      </c>
      <c r="B104" s="12" t="s">
        <v>125</v>
      </c>
      <c r="C104" s="12" t="str">
        <f>"00002"</f>
        <v>00002</v>
      </c>
      <c r="D104" s="12" t="s">
        <v>126</v>
      </c>
      <c r="E104" s="12"/>
      <c r="F104" s="12" t="s">
        <v>124</v>
      </c>
      <c r="G104" s="10" t="s">
        <v>6</v>
      </c>
      <c r="H104" s="8"/>
      <c r="I104" s="8">
        <v>1</v>
      </c>
      <c r="J104" s="12" t="s">
        <v>127</v>
      </c>
    </row>
    <row r="105" spans="1:10" ht="30" x14ac:dyDescent="0.25">
      <c r="A105" s="12" t="s">
        <v>123</v>
      </c>
      <c r="B105" s="12" t="s">
        <v>125</v>
      </c>
      <c r="C105" s="12" t="str">
        <f>"00003"</f>
        <v>00003</v>
      </c>
      <c r="D105" s="12" t="s">
        <v>126</v>
      </c>
      <c r="E105" s="12"/>
      <c r="F105" s="12" t="s">
        <v>124</v>
      </c>
      <c r="G105" s="10" t="s">
        <v>6</v>
      </c>
      <c r="H105" s="8"/>
      <c r="I105" s="8">
        <v>1</v>
      </c>
      <c r="J105" s="12" t="s">
        <v>127</v>
      </c>
    </row>
    <row r="106" spans="1:10" ht="30" x14ac:dyDescent="0.25">
      <c r="A106" s="12" t="s">
        <v>123</v>
      </c>
      <c r="B106" s="12" t="s">
        <v>125</v>
      </c>
      <c r="C106" s="12" t="str">
        <f>"00004"</f>
        <v>00004</v>
      </c>
      <c r="D106" s="12" t="s">
        <v>126</v>
      </c>
      <c r="E106" s="12"/>
      <c r="F106" s="12" t="s">
        <v>124</v>
      </c>
      <c r="G106" s="10" t="s">
        <v>6</v>
      </c>
      <c r="H106" s="8"/>
      <c r="I106" s="8">
        <v>1</v>
      </c>
      <c r="J106" s="12" t="s">
        <v>127</v>
      </c>
    </row>
    <row r="107" spans="1:10" ht="60" x14ac:dyDescent="0.25">
      <c r="A107" s="12" t="s">
        <v>123</v>
      </c>
      <c r="B107" s="12" t="s">
        <v>129</v>
      </c>
      <c r="C107" s="12" t="str">
        <f>"00001"</f>
        <v>00001</v>
      </c>
      <c r="D107" s="12" t="s">
        <v>130</v>
      </c>
      <c r="E107" s="12"/>
      <c r="F107" s="12" t="s">
        <v>131</v>
      </c>
      <c r="G107" s="10" t="s">
        <v>6</v>
      </c>
      <c r="H107" s="8"/>
      <c r="I107" s="8">
        <v>1</v>
      </c>
      <c r="J107" s="12" t="s">
        <v>132</v>
      </c>
    </row>
    <row r="108" spans="1:10" ht="60" x14ac:dyDescent="0.25">
      <c r="A108" s="12" t="s">
        <v>123</v>
      </c>
      <c r="B108" s="12" t="s">
        <v>129</v>
      </c>
      <c r="C108" s="12" t="str">
        <f>"00002"</f>
        <v>00002</v>
      </c>
      <c r="D108" s="12" t="s">
        <v>130</v>
      </c>
      <c r="E108" s="12"/>
      <c r="F108" s="12" t="s">
        <v>131</v>
      </c>
      <c r="G108" s="10" t="s">
        <v>6</v>
      </c>
      <c r="H108" s="8"/>
      <c r="I108" s="8">
        <v>1</v>
      </c>
      <c r="J108" s="12" t="s">
        <v>132</v>
      </c>
    </row>
    <row r="109" spans="1:10" ht="60" x14ac:dyDescent="0.25">
      <c r="A109" s="12" t="s">
        <v>123</v>
      </c>
      <c r="B109" s="12" t="s">
        <v>129</v>
      </c>
      <c r="C109" s="12" t="str">
        <f>"00003"</f>
        <v>00003</v>
      </c>
      <c r="D109" s="12" t="s">
        <v>130</v>
      </c>
      <c r="E109" s="12"/>
      <c r="F109" s="12" t="s">
        <v>131</v>
      </c>
      <c r="G109" s="10" t="s">
        <v>6</v>
      </c>
      <c r="H109" s="8"/>
      <c r="I109" s="8">
        <v>1</v>
      </c>
      <c r="J109" s="12" t="s">
        <v>132</v>
      </c>
    </row>
    <row r="110" spans="1:10" ht="60" x14ac:dyDescent="0.25">
      <c r="A110" s="12" t="s">
        <v>123</v>
      </c>
      <c r="B110" s="12" t="s">
        <v>133</v>
      </c>
      <c r="C110" s="12" t="str">
        <f>"00001"</f>
        <v>00001</v>
      </c>
      <c r="D110" s="12" t="s">
        <v>134</v>
      </c>
      <c r="E110" s="12"/>
      <c r="F110" s="12" t="s">
        <v>135</v>
      </c>
      <c r="G110" s="10" t="s">
        <v>6</v>
      </c>
      <c r="H110" s="8"/>
      <c r="I110" s="8">
        <v>1</v>
      </c>
      <c r="J110" s="12" t="s">
        <v>136</v>
      </c>
    </row>
    <row r="111" spans="1:10" ht="60" x14ac:dyDescent="0.25">
      <c r="A111" s="12" t="s">
        <v>123</v>
      </c>
      <c r="B111" s="12" t="s">
        <v>133</v>
      </c>
      <c r="C111" s="12" t="str">
        <f>"00002"</f>
        <v>00002</v>
      </c>
      <c r="D111" s="12" t="s">
        <v>134</v>
      </c>
      <c r="E111" s="12"/>
      <c r="F111" s="12" t="s">
        <v>135</v>
      </c>
      <c r="G111" s="10" t="s">
        <v>6</v>
      </c>
      <c r="H111" s="8"/>
      <c r="I111" s="8">
        <v>1</v>
      </c>
      <c r="J111" s="12" t="s">
        <v>136</v>
      </c>
    </row>
    <row r="112" spans="1:10" ht="60" x14ac:dyDescent="0.25">
      <c r="A112" s="12" t="s">
        <v>123</v>
      </c>
      <c r="B112" s="12" t="s">
        <v>133</v>
      </c>
      <c r="C112" s="12" t="str">
        <f>"00003"</f>
        <v>00003</v>
      </c>
      <c r="D112" s="12" t="s">
        <v>134</v>
      </c>
      <c r="E112" s="12"/>
      <c r="F112" s="12" t="s">
        <v>135</v>
      </c>
      <c r="G112" s="10" t="s">
        <v>6</v>
      </c>
      <c r="H112" s="8"/>
      <c r="I112" s="8">
        <v>1</v>
      </c>
      <c r="J112" s="12" t="s">
        <v>136</v>
      </c>
    </row>
    <row r="113" spans="1:10" ht="75" x14ac:dyDescent="0.25">
      <c r="A113" s="12" t="s">
        <v>137</v>
      </c>
      <c r="B113" s="12" t="s">
        <v>138</v>
      </c>
      <c r="C113" s="12" t="str">
        <f>"00001"</f>
        <v>00001</v>
      </c>
      <c r="D113" s="12" t="s">
        <v>139</v>
      </c>
      <c r="E113" s="12"/>
      <c r="F113" s="12" t="s">
        <v>140</v>
      </c>
      <c r="G113" s="10" t="s">
        <v>6</v>
      </c>
      <c r="H113" s="8">
        <v>1</v>
      </c>
      <c r="I113" s="8"/>
      <c r="J113" s="16" t="s">
        <v>141</v>
      </c>
    </row>
    <row r="114" spans="1:10" ht="75" x14ac:dyDescent="0.25">
      <c r="A114" s="12" t="s">
        <v>137</v>
      </c>
      <c r="B114" s="12" t="s">
        <v>138</v>
      </c>
      <c r="C114" s="12" t="str">
        <f>"00002"</f>
        <v>00002</v>
      </c>
      <c r="D114" s="12" t="s">
        <v>139</v>
      </c>
      <c r="E114" s="12"/>
      <c r="F114" s="12" t="s">
        <v>140</v>
      </c>
      <c r="G114" s="10" t="s">
        <v>6</v>
      </c>
      <c r="H114" s="8">
        <v>1</v>
      </c>
      <c r="I114" s="8"/>
      <c r="J114" s="16" t="s">
        <v>141</v>
      </c>
    </row>
    <row r="115" spans="1:10" ht="105" x14ac:dyDescent="0.25">
      <c r="A115" s="12" t="s">
        <v>137</v>
      </c>
      <c r="B115" s="12" t="s">
        <v>142</v>
      </c>
      <c r="C115" s="12" t="str">
        <f>"00001"</f>
        <v>00001</v>
      </c>
      <c r="D115" s="12" t="s">
        <v>143</v>
      </c>
      <c r="E115" s="12"/>
      <c r="F115" s="12" t="s">
        <v>144</v>
      </c>
      <c r="G115" s="10" t="s">
        <v>6</v>
      </c>
      <c r="H115" s="8">
        <v>1</v>
      </c>
      <c r="I115" s="8"/>
      <c r="J115" s="12" t="s">
        <v>145</v>
      </c>
    </row>
    <row r="116" spans="1:10" ht="105" x14ac:dyDescent="0.25">
      <c r="A116" s="12" t="s">
        <v>137</v>
      </c>
      <c r="B116" s="12" t="s">
        <v>142</v>
      </c>
      <c r="C116" s="12" t="str">
        <f>"00002"</f>
        <v>00002</v>
      </c>
      <c r="D116" s="12" t="s">
        <v>143</v>
      </c>
      <c r="E116" s="12"/>
      <c r="F116" s="12" t="s">
        <v>144</v>
      </c>
      <c r="G116" s="10" t="s">
        <v>6</v>
      </c>
      <c r="H116" s="8">
        <v>1</v>
      </c>
      <c r="I116" s="8"/>
      <c r="J116" s="12" t="s">
        <v>145</v>
      </c>
    </row>
    <row r="117" spans="1:10" ht="75" x14ac:dyDescent="0.25">
      <c r="A117" s="12" t="s">
        <v>147</v>
      </c>
      <c r="B117" s="12" t="s">
        <v>148</v>
      </c>
      <c r="C117" s="12" t="str">
        <f>"00001"</f>
        <v>00001</v>
      </c>
      <c r="D117" s="12" t="s">
        <v>149</v>
      </c>
      <c r="E117" s="12"/>
      <c r="F117" s="12" t="s">
        <v>150</v>
      </c>
      <c r="G117" s="10" t="s">
        <v>6</v>
      </c>
      <c r="H117" s="8"/>
      <c r="I117" s="8">
        <v>1</v>
      </c>
      <c r="J117" s="12" t="s">
        <v>151</v>
      </c>
    </row>
    <row r="118" spans="1:10" ht="75" x14ac:dyDescent="0.25">
      <c r="A118" s="12" t="s">
        <v>147</v>
      </c>
      <c r="B118" s="12" t="s">
        <v>148</v>
      </c>
      <c r="C118" s="12" t="str">
        <f>"00002"</f>
        <v>00002</v>
      </c>
      <c r="D118" s="12" t="s">
        <v>149</v>
      </c>
      <c r="E118" s="12"/>
      <c r="F118" s="12" t="s">
        <v>150</v>
      </c>
      <c r="G118" s="10" t="s">
        <v>6</v>
      </c>
      <c r="H118" s="8"/>
      <c r="I118" s="8">
        <v>1</v>
      </c>
      <c r="J118" s="12" t="s">
        <v>151</v>
      </c>
    </row>
    <row r="119" spans="1:10" ht="60" x14ac:dyDescent="0.25">
      <c r="A119" s="12" t="s">
        <v>147</v>
      </c>
      <c r="B119" s="12" t="s">
        <v>152</v>
      </c>
      <c r="C119" s="12" t="str">
        <f>"00001"</f>
        <v>00001</v>
      </c>
      <c r="D119" s="12" t="s">
        <v>153</v>
      </c>
      <c r="E119" s="12"/>
      <c r="F119" s="12" t="s">
        <v>150</v>
      </c>
      <c r="G119" s="10" t="s">
        <v>6</v>
      </c>
      <c r="H119" s="8"/>
      <c r="I119" s="8">
        <v>1</v>
      </c>
      <c r="J119" s="12" t="s">
        <v>154</v>
      </c>
    </row>
    <row r="120" spans="1:10" ht="60" x14ac:dyDescent="0.25">
      <c r="A120" s="12" t="s">
        <v>147</v>
      </c>
      <c r="B120" s="12" t="s">
        <v>152</v>
      </c>
      <c r="C120" s="12" t="str">
        <f>"00002"</f>
        <v>00002</v>
      </c>
      <c r="D120" s="12" t="s">
        <v>153</v>
      </c>
      <c r="E120" s="12"/>
      <c r="F120" s="12" t="s">
        <v>155</v>
      </c>
      <c r="G120" s="10" t="s">
        <v>6</v>
      </c>
      <c r="H120" s="8"/>
      <c r="I120" s="8">
        <v>1</v>
      </c>
      <c r="J120" s="12" t="s">
        <v>154</v>
      </c>
    </row>
    <row r="121" spans="1:10" ht="60" x14ac:dyDescent="0.25">
      <c r="A121" s="12" t="s">
        <v>147</v>
      </c>
      <c r="B121" s="12" t="s">
        <v>156</v>
      </c>
      <c r="C121" s="12" t="str">
        <f>"00001"</f>
        <v>00001</v>
      </c>
      <c r="D121" s="12" t="s">
        <v>157</v>
      </c>
      <c r="E121" s="12"/>
      <c r="F121" s="12" t="s">
        <v>155</v>
      </c>
      <c r="G121" s="10" t="s">
        <v>6</v>
      </c>
      <c r="H121" s="8">
        <v>1</v>
      </c>
      <c r="I121" s="8"/>
      <c r="J121" s="12" t="s">
        <v>158</v>
      </c>
    </row>
    <row r="122" spans="1:10" ht="60" x14ac:dyDescent="0.25">
      <c r="A122" s="12" t="s">
        <v>147</v>
      </c>
      <c r="B122" s="12" t="s">
        <v>156</v>
      </c>
      <c r="C122" s="12" t="str">
        <f>"00002"</f>
        <v>00002</v>
      </c>
      <c r="D122" s="12" t="s">
        <v>157</v>
      </c>
      <c r="E122" s="12"/>
      <c r="F122" s="12" t="s">
        <v>155</v>
      </c>
      <c r="G122" s="10" t="s">
        <v>6</v>
      </c>
      <c r="H122" s="8">
        <v>1</v>
      </c>
      <c r="I122" s="8"/>
      <c r="J122" s="12" t="s">
        <v>158</v>
      </c>
    </row>
    <row r="123" spans="1:10" ht="90" x14ac:dyDescent="0.25">
      <c r="A123" s="12" t="s">
        <v>159</v>
      </c>
      <c r="B123" s="12" t="s">
        <v>162</v>
      </c>
      <c r="C123" s="12" t="str">
        <f>"00001"</f>
        <v>00001</v>
      </c>
      <c r="D123" s="12" t="s">
        <v>163</v>
      </c>
      <c r="E123" s="12"/>
      <c r="F123" s="12" t="s">
        <v>164</v>
      </c>
      <c r="G123" s="10" t="s">
        <v>6</v>
      </c>
      <c r="H123" s="8"/>
      <c r="I123" s="8">
        <v>1</v>
      </c>
      <c r="J123" s="12" t="s">
        <v>165</v>
      </c>
    </row>
    <row r="124" spans="1:10" ht="90" x14ac:dyDescent="0.25">
      <c r="A124" s="12" t="s">
        <v>159</v>
      </c>
      <c r="B124" s="12" t="s">
        <v>162</v>
      </c>
      <c r="C124" s="12" t="str">
        <f>"00002"</f>
        <v>00002</v>
      </c>
      <c r="D124" s="12" t="s">
        <v>163</v>
      </c>
      <c r="E124" s="12"/>
      <c r="F124" s="12" t="s">
        <v>164</v>
      </c>
      <c r="G124" s="10" t="s">
        <v>6</v>
      </c>
      <c r="H124" s="8"/>
      <c r="I124" s="8">
        <v>1</v>
      </c>
      <c r="J124" s="12" t="s">
        <v>165</v>
      </c>
    </row>
    <row r="125" spans="1:10" ht="90" x14ac:dyDescent="0.25">
      <c r="A125" s="12" t="s">
        <v>159</v>
      </c>
      <c r="B125" s="12" t="s">
        <v>162</v>
      </c>
      <c r="C125" s="12" t="str">
        <f>"00003"</f>
        <v>00003</v>
      </c>
      <c r="D125" s="12" t="s">
        <v>163</v>
      </c>
      <c r="E125" s="12"/>
      <c r="F125" s="12" t="s">
        <v>164</v>
      </c>
      <c r="G125" s="10" t="s">
        <v>6</v>
      </c>
      <c r="H125" s="8"/>
      <c r="I125" s="8">
        <v>1</v>
      </c>
      <c r="J125" s="12" t="s">
        <v>165</v>
      </c>
    </row>
    <row r="126" spans="1:10" ht="90" x14ac:dyDescent="0.25">
      <c r="A126" s="12" t="s">
        <v>159</v>
      </c>
      <c r="B126" s="12" t="s">
        <v>162</v>
      </c>
      <c r="C126" s="12" t="str">
        <f>"00004"</f>
        <v>00004</v>
      </c>
      <c r="D126" s="12" t="s">
        <v>163</v>
      </c>
      <c r="E126" s="12"/>
      <c r="F126" s="12" t="s">
        <v>166</v>
      </c>
      <c r="G126" s="10" t="s">
        <v>6</v>
      </c>
      <c r="H126" s="8"/>
      <c r="I126" s="8">
        <v>1</v>
      </c>
      <c r="J126" s="12" t="s">
        <v>165</v>
      </c>
    </row>
    <row r="127" spans="1:10" ht="105" x14ac:dyDescent="0.25">
      <c r="A127" s="12" t="s">
        <v>159</v>
      </c>
      <c r="B127" s="12" t="s">
        <v>168</v>
      </c>
      <c r="C127" s="12" t="str">
        <f>"00001"</f>
        <v>00001</v>
      </c>
      <c r="D127" s="12" t="s">
        <v>169</v>
      </c>
      <c r="E127" s="12"/>
      <c r="F127" s="12" t="s">
        <v>161</v>
      </c>
      <c r="G127" s="10" t="s">
        <v>6</v>
      </c>
      <c r="H127" s="8"/>
      <c r="I127" s="8">
        <v>1</v>
      </c>
      <c r="J127" s="12" t="s">
        <v>170</v>
      </c>
    </row>
    <row r="128" spans="1:10" ht="105" x14ac:dyDescent="0.25">
      <c r="A128" s="12" t="s">
        <v>159</v>
      </c>
      <c r="B128" s="12" t="s">
        <v>168</v>
      </c>
      <c r="C128" s="12" t="str">
        <f>"00002"</f>
        <v>00002</v>
      </c>
      <c r="D128" s="12" t="s">
        <v>169</v>
      </c>
      <c r="E128" s="12"/>
      <c r="F128" s="12" t="s">
        <v>161</v>
      </c>
      <c r="G128" s="10" t="s">
        <v>6</v>
      </c>
      <c r="H128" s="8"/>
      <c r="I128" s="8">
        <v>1</v>
      </c>
      <c r="J128" s="12" t="s">
        <v>170</v>
      </c>
    </row>
    <row r="129" spans="1:10" ht="105" x14ac:dyDescent="0.25">
      <c r="A129" s="12" t="s">
        <v>171</v>
      </c>
      <c r="B129" s="12" t="s">
        <v>172</v>
      </c>
      <c r="C129" s="12" t="str">
        <f>"00001"</f>
        <v>00001</v>
      </c>
      <c r="D129" s="12" t="s">
        <v>173</v>
      </c>
      <c r="E129" s="12"/>
      <c r="F129" s="12" t="s">
        <v>174</v>
      </c>
      <c r="G129" s="10" t="s">
        <v>6</v>
      </c>
      <c r="H129" s="8"/>
      <c r="I129" s="8">
        <v>1</v>
      </c>
      <c r="J129" s="12" t="s">
        <v>170</v>
      </c>
    </row>
    <row r="130" spans="1:10" ht="105" x14ac:dyDescent="0.25">
      <c r="A130" s="12" t="s">
        <v>171</v>
      </c>
      <c r="B130" s="12" t="s">
        <v>172</v>
      </c>
      <c r="C130" s="12" t="str">
        <f>"00002"</f>
        <v>00002</v>
      </c>
      <c r="D130" s="12" t="s">
        <v>173</v>
      </c>
      <c r="E130" s="12"/>
      <c r="F130" s="12" t="s">
        <v>174</v>
      </c>
      <c r="G130" s="10" t="s">
        <v>6</v>
      </c>
      <c r="H130" s="8"/>
      <c r="I130" s="8">
        <v>1</v>
      </c>
      <c r="J130" s="12" t="s">
        <v>170</v>
      </c>
    </row>
    <row r="131" spans="1:10" ht="105" x14ac:dyDescent="0.25">
      <c r="A131" s="12" t="s">
        <v>171</v>
      </c>
      <c r="B131" s="12" t="s">
        <v>172</v>
      </c>
      <c r="C131" s="12" t="str">
        <f>"00003"</f>
        <v>00003</v>
      </c>
      <c r="D131" s="12" t="s">
        <v>173</v>
      </c>
      <c r="E131" s="12"/>
      <c r="F131" s="12" t="s">
        <v>174</v>
      </c>
      <c r="G131" s="10" t="s">
        <v>6</v>
      </c>
      <c r="H131" s="8"/>
      <c r="I131" s="8">
        <v>1</v>
      </c>
      <c r="J131" s="12" t="s">
        <v>170</v>
      </c>
    </row>
    <row r="132" spans="1:10" ht="240" x14ac:dyDescent="0.25">
      <c r="A132" s="12" t="s">
        <v>171</v>
      </c>
      <c r="B132" s="12" t="s">
        <v>177</v>
      </c>
      <c r="C132" s="12" t="str">
        <f>"00001"</f>
        <v>00001</v>
      </c>
      <c r="D132" s="12" t="s">
        <v>178</v>
      </c>
      <c r="E132" s="12"/>
      <c r="F132" s="12" t="s">
        <v>176</v>
      </c>
      <c r="G132" s="10" t="s">
        <v>6</v>
      </c>
      <c r="H132" s="8"/>
      <c r="I132" s="8">
        <v>1</v>
      </c>
      <c r="J132" s="12" t="s">
        <v>179</v>
      </c>
    </row>
    <row r="133" spans="1:10" ht="240" x14ac:dyDescent="0.25">
      <c r="A133" s="12" t="s">
        <v>171</v>
      </c>
      <c r="B133" s="12" t="s">
        <v>177</v>
      </c>
      <c r="C133" s="12" t="str">
        <f>"00002"</f>
        <v>00002</v>
      </c>
      <c r="D133" s="12" t="s">
        <v>178</v>
      </c>
      <c r="E133" s="12"/>
      <c r="F133" s="12" t="s">
        <v>176</v>
      </c>
      <c r="G133" s="10" t="s">
        <v>6</v>
      </c>
      <c r="H133" s="8"/>
      <c r="I133" s="8">
        <v>1</v>
      </c>
      <c r="J133" s="12" t="s">
        <v>179</v>
      </c>
    </row>
    <row r="134" spans="1:10" ht="90" x14ac:dyDescent="0.25">
      <c r="A134" s="12" t="s">
        <v>171</v>
      </c>
      <c r="B134" s="12" t="s">
        <v>180</v>
      </c>
      <c r="C134" s="12" t="str">
        <f>"00001"</f>
        <v>00001</v>
      </c>
      <c r="D134" s="12" t="s">
        <v>181</v>
      </c>
      <c r="E134" s="12"/>
      <c r="F134" s="12" t="s">
        <v>182</v>
      </c>
      <c r="G134" s="10" t="s">
        <v>6</v>
      </c>
      <c r="H134" s="8">
        <v>1</v>
      </c>
      <c r="I134" s="8"/>
      <c r="J134" s="12" t="s">
        <v>183</v>
      </c>
    </row>
    <row r="135" spans="1:10" ht="90" x14ac:dyDescent="0.25">
      <c r="A135" s="12" t="s">
        <v>171</v>
      </c>
      <c r="B135" s="12" t="s">
        <v>180</v>
      </c>
      <c r="C135" s="12" t="str">
        <f>"00002"</f>
        <v>00002</v>
      </c>
      <c r="D135" s="12" t="s">
        <v>181</v>
      </c>
      <c r="E135" s="12"/>
      <c r="F135" s="12" t="s">
        <v>182</v>
      </c>
      <c r="G135" s="10" t="s">
        <v>6</v>
      </c>
      <c r="H135" s="8">
        <v>1</v>
      </c>
      <c r="I135" s="8"/>
      <c r="J135" s="12" t="s">
        <v>183</v>
      </c>
    </row>
    <row r="136" spans="1:10" ht="90" x14ac:dyDescent="0.25">
      <c r="A136" s="12" t="s">
        <v>171</v>
      </c>
      <c r="B136" s="12" t="s">
        <v>184</v>
      </c>
      <c r="C136" s="12" t="str">
        <f>"00001"</f>
        <v>00001</v>
      </c>
      <c r="D136" s="12" t="s">
        <v>185</v>
      </c>
      <c r="E136" s="12"/>
      <c r="F136" s="12" t="s">
        <v>186</v>
      </c>
      <c r="G136" s="10" t="s">
        <v>6</v>
      </c>
      <c r="H136" s="8">
        <v>1</v>
      </c>
      <c r="I136" s="8"/>
      <c r="J136" s="12" t="s">
        <v>187</v>
      </c>
    </row>
    <row r="137" spans="1:10" ht="30" x14ac:dyDescent="0.25">
      <c r="A137" s="12" t="s">
        <v>207</v>
      </c>
      <c r="B137" s="12" t="s">
        <v>208</v>
      </c>
      <c r="C137" s="12" t="str">
        <f>"00001"</f>
        <v>00001</v>
      </c>
      <c r="D137" s="12" t="s">
        <v>209</v>
      </c>
      <c r="E137" s="12"/>
      <c r="F137" s="12" t="s">
        <v>210</v>
      </c>
      <c r="G137" s="10" t="s">
        <v>6</v>
      </c>
      <c r="H137" s="8"/>
      <c r="I137" s="8">
        <v>1</v>
      </c>
      <c r="J137" s="12" t="s">
        <v>211</v>
      </c>
    </row>
    <row r="138" spans="1:10" ht="30" x14ac:dyDescent="0.25">
      <c r="A138" s="12" t="s">
        <v>207</v>
      </c>
      <c r="B138" s="12" t="s">
        <v>208</v>
      </c>
      <c r="C138" s="12" t="str">
        <f>"00002"</f>
        <v>00002</v>
      </c>
      <c r="D138" s="12" t="s">
        <v>209</v>
      </c>
      <c r="E138" s="12"/>
      <c r="F138" s="12" t="s">
        <v>210</v>
      </c>
      <c r="G138" s="10" t="s">
        <v>6</v>
      </c>
      <c r="H138" s="8"/>
      <c r="I138" s="8">
        <v>1</v>
      </c>
      <c r="J138" s="12" t="s">
        <v>211</v>
      </c>
    </row>
    <row r="139" spans="1:10" ht="30" x14ac:dyDescent="0.25">
      <c r="A139" s="12" t="s">
        <v>207</v>
      </c>
      <c r="B139" s="12" t="s">
        <v>208</v>
      </c>
      <c r="C139" s="12" t="str">
        <f>"00003"</f>
        <v>00003</v>
      </c>
      <c r="D139" s="12" t="s">
        <v>209</v>
      </c>
      <c r="E139" s="12"/>
      <c r="F139" s="12" t="s">
        <v>210</v>
      </c>
      <c r="G139" s="10" t="s">
        <v>6</v>
      </c>
      <c r="H139" s="8"/>
      <c r="I139" s="8">
        <v>1</v>
      </c>
      <c r="J139" s="12" t="s">
        <v>211</v>
      </c>
    </row>
    <row r="140" spans="1:10" ht="45" x14ac:dyDescent="0.25">
      <c r="A140" s="12" t="s">
        <v>207</v>
      </c>
      <c r="B140" s="12" t="s">
        <v>213</v>
      </c>
      <c r="C140" s="12" t="str">
        <f>"00001"</f>
        <v>00001</v>
      </c>
      <c r="D140" s="12" t="s">
        <v>214</v>
      </c>
      <c r="E140" s="12"/>
      <c r="F140" s="12" t="s">
        <v>215</v>
      </c>
      <c r="G140" s="10" t="s">
        <v>6</v>
      </c>
      <c r="H140" s="8"/>
      <c r="I140" s="8">
        <v>1</v>
      </c>
      <c r="J140" s="12" t="s">
        <v>216</v>
      </c>
    </row>
    <row r="141" spans="1:10" ht="45" x14ac:dyDescent="0.25">
      <c r="A141" s="12" t="s">
        <v>207</v>
      </c>
      <c r="B141" s="12" t="s">
        <v>213</v>
      </c>
      <c r="C141" s="12" t="str">
        <f>"00002"</f>
        <v>00002</v>
      </c>
      <c r="D141" s="12" t="s">
        <v>214</v>
      </c>
      <c r="E141" s="12"/>
      <c r="F141" s="12" t="s">
        <v>215</v>
      </c>
      <c r="G141" s="10" t="s">
        <v>6</v>
      </c>
      <c r="H141" s="8"/>
      <c r="I141" s="8">
        <v>1</v>
      </c>
      <c r="J141" s="12" t="s">
        <v>216</v>
      </c>
    </row>
    <row r="142" spans="1:10" ht="75" x14ac:dyDescent="0.25">
      <c r="A142" s="12" t="s">
        <v>207</v>
      </c>
      <c r="B142" s="12" t="s">
        <v>218</v>
      </c>
      <c r="C142" s="12" t="str">
        <f>"00001"</f>
        <v>00001</v>
      </c>
      <c r="D142" s="12" t="s">
        <v>219</v>
      </c>
      <c r="E142" s="12"/>
      <c r="F142" s="12" t="s">
        <v>220</v>
      </c>
      <c r="G142" s="10" t="s">
        <v>6</v>
      </c>
      <c r="H142" s="8"/>
      <c r="I142" s="8">
        <v>1</v>
      </c>
      <c r="J142" s="12" t="s">
        <v>221</v>
      </c>
    </row>
    <row r="143" spans="1:10" ht="75" x14ac:dyDescent="0.25">
      <c r="A143" s="12" t="s">
        <v>207</v>
      </c>
      <c r="B143" s="12" t="s">
        <v>218</v>
      </c>
      <c r="C143" s="12" t="str">
        <f>"00002"</f>
        <v>00002</v>
      </c>
      <c r="D143" s="12" t="s">
        <v>219</v>
      </c>
      <c r="E143" s="12"/>
      <c r="F143" s="12" t="s">
        <v>220</v>
      </c>
      <c r="G143" s="10" t="s">
        <v>6</v>
      </c>
      <c r="H143" s="8"/>
      <c r="I143" s="8">
        <v>1</v>
      </c>
      <c r="J143" s="12" t="s">
        <v>221</v>
      </c>
    </row>
    <row r="144" spans="1:10" ht="75" x14ac:dyDescent="0.25">
      <c r="A144" s="12" t="s">
        <v>207</v>
      </c>
      <c r="B144" s="12" t="s">
        <v>218</v>
      </c>
      <c r="C144" s="12" t="str">
        <f>"00003"</f>
        <v>00003</v>
      </c>
      <c r="D144" s="12" t="s">
        <v>219</v>
      </c>
      <c r="E144" s="12"/>
      <c r="F144" s="12" t="s">
        <v>220</v>
      </c>
      <c r="G144" s="10" t="s">
        <v>6</v>
      </c>
      <c r="H144" s="8"/>
      <c r="I144" s="8">
        <v>1</v>
      </c>
      <c r="J144" s="12" t="s">
        <v>221</v>
      </c>
    </row>
    <row r="145" spans="1:10" ht="60" x14ac:dyDescent="0.25">
      <c r="A145" s="12" t="s">
        <v>222</v>
      </c>
      <c r="B145" s="12" t="s">
        <v>223</v>
      </c>
      <c r="C145" s="12" t="str">
        <f>"00001"</f>
        <v>00001</v>
      </c>
      <c r="D145" s="12" t="s">
        <v>224</v>
      </c>
      <c r="E145" s="12"/>
      <c r="F145" s="12" t="s">
        <v>225</v>
      </c>
      <c r="G145" s="10" t="s">
        <v>6</v>
      </c>
      <c r="H145" s="8">
        <v>1</v>
      </c>
      <c r="I145" s="8"/>
      <c r="J145" s="12" t="s">
        <v>226</v>
      </c>
    </row>
    <row r="146" spans="1:10" ht="60" x14ac:dyDescent="0.25">
      <c r="A146" s="12" t="s">
        <v>222</v>
      </c>
      <c r="B146" s="12" t="s">
        <v>223</v>
      </c>
      <c r="C146" s="12" t="str">
        <f>"00002"</f>
        <v>00002</v>
      </c>
      <c r="D146" s="12" t="s">
        <v>224</v>
      </c>
      <c r="E146" s="12"/>
      <c r="F146" s="12" t="s">
        <v>225</v>
      </c>
      <c r="G146" s="10" t="s">
        <v>6</v>
      </c>
      <c r="H146" s="8">
        <v>1</v>
      </c>
      <c r="I146" s="8"/>
      <c r="J146" s="12" t="s">
        <v>226</v>
      </c>
    </row>
    <row r="147" spans="1:10" ht="60" x14ac:dyDescent="0.25">
      <c r="A147" s="12" t="s">
        <v>222</v>
      </c>
      <c r="B147" s="12" t="s">
        <v>223</v>
      </c>
      <c r="C147" s="12" t="str">
        <f>"00003"</f>
        <v>00003</v>
      </c>
      <c r="D147" s="12" t="s">
        <v>224</v>
      </c>
      <c r="E147" s="12"/>
      <c r="F147" s="12" t="s">
        <v>227</v>
      </c>
      <c r="G147" s="10" t="s">
        <v>6</v>
      </c>
      <c r="H147" s="8">
        <v>1</v>
      </c>
      <c r="I147" s="8"/>
      <c r="J147" s="12" t="s">
        <v>226</v>
      </c>
    </row>
    <row r="148" spans="1:10" ht="60" x14ac:dyDescent="0.25">
      <c r="A148" s="12" t="s">
        <v>222</v>
      </c>
      <c r="B148" s="12" t="s">
        <v>223</v>
      </c>
      <c r="C148" s="12" t="str">
        <f>"00004"</f>
        <v>00004</v>
      </c>
      <c r="D148" s="12" t="s">
        <v>224</v>
      </c>
      <c r="E148" s="12"/>
      <c r="F148" s="12" t="s">
        <v>228</v>
      </c>
      <c r="G148" s="10" t="s">
        <v>6</v>
      </c>
      <c r="H148" s="8">
        <v>1</v>
      </c>
      <c r="I148" s="8"/>
      <c r="J148" s="12" t="s">
        <v>226</v>
      </c>
    </row>
    <row r="149" spans="1:10" ht="60" x14ac:dyDescent="0.25">
      <c r="A149" s="12" t="s">
        <v>222</v>
      </c>
      <c r="B149" s="12" t="s">
        <v>223</v>
      </c>
      <c r="C149" s="12" t="str">
        <f>"00005"</f>
        <v>00005</v>
      </c>
      <c r="D149" s="12" t="s">
        <v>224</v>
      </c>
      <c r="E149" s="12"/>
      <c r="F149" s="12" t="s">
        <v>228</v>
      </c>
      <c r="G149" s="10" t="s">
        <v>6</v>
      </c>
      <c r="H149" s="8">
        <v>1</v>
      </c>
      <c r="I149" s="8"/>
      <c r="J149" s="12" t="s">
        <v>226</v>
      </c>
    </row>
    <row r="150" spans="1:10" ht="60" x14ac:dyDescent="0.25">
      <c r="A150" s="12" t="s">
        <v>222</v>
      </c>
      <c r="B150" s="12" t="s">
        <v>223</v>
      </c>
      <c r="C150" s="12" t="str">
        <f>"00006"</f>
        <v>00006</v>
      </c>
      <c r="D150" s="12" t="s">
        <v>224</v>
      </c>
      <c r="E150" s="12"/>
      <c r="F150" s="12" t="s">
        <v>225</v>
      </c>
      <c r="G150" s="10" t="s">
        <v>6</v>
      </c>
      <c r="H150" s="8">
        <v>1</v>
      </c>
      <c r="I150" s="8"/>
      <c r="J150" s="12" t="s">
        <v>226</v>
      </c>
    </row>
    <row r="151" spans="1:10" ht="60" x14ac:dyDescent="0.25">
      <c r="A151" s="12" t="s">
        <v>222</v>
      </c>
      <c r="B151" s="12" t="s">
        <v>223</v>
      </c>
      <c r="C151" s="12" t="str">
        <f>"00007"</f>
        <v>00007</v>
      </c>
      <c r="D151" s="12" t="s">
        <v>224</v>
      </c>
      <c r="E151" s="12"/>
      <c r="F151" s="12" t="s">
        <v>227</v>
      </c>
      <c r="G151" s="10" t="s">
        <v>6</v>
      </c>
      <c r="H151" s="8">
        <v>1</v>
      </c>
      <c r="I151" s="8"/>
      <c r="J151" s="12" t="s">
        <v>226</v>
      </c>
    </row>
    <row r="152" spans="1:10" ht="60" x14ac:dyDescent="0.25">
      <c r="A152" s="12" t="s">
        <v>222</v>
      </c>
      <c r="B152" s="12" t="s">
        <v>229</v>
      </c>
      <c r="C152" s="12" t="str">
        <f>"00001"</f>
        <v>00001</v>
      </c>
      <c r="D152" s="12" t="s">
        <v>230</v>
      </c>
      <c r="E152" s="12"/>
      <c r="F152" s="12" t="s">
        <v>227</v>
      </c>
      <c r="G152" s="10" t="s">
        <v>6</v>
      </c>
      <c r="H152" s="8"/>
      <c r="I152" s="8">
        <v>1</v>
      </c>
      <c r="J152" s="12" t="s">
        <v>231</v>
      </c>
    </row>
    <row r="153" spans="1:10" ht="60" x14ac:dyDescent="0.25">
      <c r="A153" s="12" t="s">
        <v>222</v>
      </c>
      <c r="B153" s="12" t="s">
        <v>232</v>
      </c>
      <c r="C153" s="12" t="str">
        <f>"00001"</f>
        <v>00001</v>
      </c>
      <c r="D153" s="12" t="s">
        <v>233</v>
      </c>
      <c r="E153" s="12"/>
      <c r="F153" s="12" t="s">
        <v>202</v>
      </c>
      <c r="G153" s="10" t="s">
        <v>6</v>
      </c>
      <c r="H153" s="8">
        <v>1</v>
      </c>
      <c r="I153" s="8"/>
      <c r="J153" s="12" t="s">
        <v>234</v>
      </c>
    </row>
    <row r="154" spans="1:10" ht="135" x14ac:dyDescent="0.25">
      <c r="A154" s="12" t="s">
        <v>235</v>
      </c>
      <c r="B154" s="12" t="s">
        <v>237</v>
      </c>
      <c r="C154" s="12" t="str">
        <f>"00002"</f>
        <v>00002</v>
      </c>
      <c r="D154" s="12" t="s">
        <v>238</v>
      </c>
      <c r="E154" s="12"/>
      <c r="F154" s="12" t="s">
        <v>240</v>
      </c>
      <c r="G154" s="10" t="s">
        <v>6</v>
      </c>
      <c r="H154" s="8"/>
      <c r="I154" s="8">
        <v>1</v>
      </c>
      <c r="J154" s="12" t="s">
        <v>241</v>
      </c>
    </row>
    <row r="155" spans="1:10" ht="135" x14ac:dyDescent="0.25">
      <c r="A155" s="12" t="s">
        <v>235</v>
      </c>
      <c r="B155" s="12" t="s">
        <v>245</v>
      </c>
      <c r="C155" s="12" t="str">
        <f>"00001"</f>
        <v>00001</v>
      </c>
      <c r="D155" s="12" t="s">
        <v>246</v>
      </c>
      <c r="E155" s="12"/>
      <c r="F155" s="12" t="s">
        <v>242</v>
      </c>
      <c r="G155" s="10" t="s">
        <v>6</v>
      </c>
      <c r="H155" s="8"/>
      <c r="I155" s="8">
        <v>1</v>
      </c>
      <c r="J155" s="12" t="s">
        <v>247</v>
      </c>
    </row>
    <row r="156" spans="1:10" ht="135" x14ac:dyDescent="0.25">
      <c r="A156" s="12" t="s">
        <v>235</v>
      </c>
      <c r="B156" s="12" t="s">
        <v>245</v>
      </c>
      <c r="C156" s="12" t="str">
        <f>"00002"</f>
        <v>00002</v>
      </c>
      <c r="D156" s="12" t="s">
        <v>246</v>
      </c>
      <c r="E156" s="12"/>
      <c r="F156" s="12" t="s">
        <v>248</v>
      </c>
      <c r="G156" s="10" t="s">
        <v>6</v>
      </c>
      <c r="H156" s="8"/>
      <c r="I156" s="8">
        <v>1</v>
      </c>
      <c r="J156" s="12" t="s">
        <v>247</v>
      </c>
    </row>
    <row r="157" spans="1:10" ht="135" x14ac:dyDescent="0.25">
      <c r="A157" s="12" t="s">
        <v>235</v>
      </c>
      <c r="B157" s="12" t="s">
        <v>245</v>
      </c>
      <c r="C157" s="12" t="str">
        <f>"00003"</f>
        <v>00003</v>
      </c>
      <c r="D157" s="12" t="s">
        <v>246</v>
      </c>
      <c r="E157" s="12"/>
      <c r="F157" s="12" t="s">
        <v>249</v>
      </c>
      <c r="G157" s="10" t="s">
        <v>6</v>
      </c>
      <c r="H157" s="8"/>
      <c r="I157" s="8">
        <v>1</v>
      </c>
      <c r="J157" s="12" t="s">
        <v>247</v>
      </c>
    </row>
    <row r="158" spans="1:10" ht="135" x14ac:dyDescent="0.25">
      <c r="A158" s="12" t="s">
        <v>235</v>
      </c>
      <c r="B158" s="12" t="s">
        <v>245</v>
      </c>
      <c r="C158" s="12" t="str">
        <f>"00004"</f>
        <v>00004</v>
      </c>
      <c r="D158" s="12" t="s">
        <v>246</v>
      </c>
      <c r="E158" s="12"/>
      <c r="F158" s="12" t="s">
        <v>250</v>
      </c>
      <c r="G158" s="10" t="s">
        <v>6</v>
      </c>
      <c r="H158" s="8"/>
      <c r="I158" s="8">
        <v>1</v>
      </c>
      <c r="J158" s="12" t="s">
        <v>247</v>
      </c>
    </row>
    <row r="159" spans="1:10" ht="135" x14ac:dyDescent="0.25">
      <c r="A159" s="12" t="s">
        <v>235</v>
      </c>
      <c r="B159" s="12" t="s">
        <v>245</v>
      </c>
      <c r="C159" s="12" t="str">
        <f>"00005"</f>
        <v>00005</v>
      </c>
      <c r="D159" s="12" t="s">
        <v>246</v>
      </c>
      <c r="E159" s="12"/>
      <c r="F159" s="12" t="s">
        <v>236</v>
      </c>
      <c r="G159" s="10" t="s">
        <v>6</v>
      </c>
      <c r="H159" s="8"/>
      <c r="I159" s="8">
        <v>1</v>
      </c>
      <c r="J159" s="12" t="s">
        <v>247</v>
      </c>
    </row>
    <row r="160" spans="1:10" ht="135" x14ac:dyDescent="0.25">
      <c r="A160" s="12" t="s">
        <v>235</v>
      </c>
      <c r="B160" s="12" t="s">
        <v>245</v>
      </c>
      <c r="C160" s="12" t="str">
        <f>"00006"</f>
        <v>00006</v>
      </c>
      <c r="D160" s="12" t="s">
        <v>246</v>
      </c>
      <c r="E160" s="12"/>
      <c r="F160" s="12" t="s">
        <v>236</v>
      </c>
      <c r="G160" s="10" t="s">
        <v>6</v>
      </c>
      <c r="H160" s="8"/>
      <c r="I160" s="8">
        <v>1</v>
      </c>
      <c r="J160" s="12" t="s">
        <v>247</v>
      </c>
    </row>
    <row r="161" spans="1:10" ht="135" x14ac:dyDescent="0.25">
      <c r="A161" s="12" t="s">
        <v>235</v>
      </c>
      <c r="B161" s="12" t="s">
        <v>245</v>
      </c>
      <c r="C161" s="12" t="str">
        <f>"00007"</f>
        <v>00007</v>
      </c>
      <c r="D161" s="12" t="s">
        <v>246</v>
      </c>
      <c r="E161" s="12"/>
      <c r="F161" s="12" t="s">
        <v>194</v>
      </c>
      <c r="G161" s="10" t="s">
        <v>6</v>
      </c>
      <c r="H161" s="8"/>
      <c r="I161" s="8">
        <v>1</v>
      </c>
      <c r="J161" s="12" t="s">
        <v>247</v>
      </c>
    </row>
    <row r="162" spans="1:10" ht="135" x14ac:dyDescent="0.25">
      <c r="A162" s="12" t="s">
        <v>235</v>
      </c>
      <c r="B162" s="12" t="s">
        <v>245</v>
      </c>
      <c r="C162" s="12" t="str">
        <f>"00008"</f>
        <v>00008</v>
      </c>
      <c r="D162" s="12" t="s">
        <v>246</v>
      </c>
      <c r="E162" s="12"/>
      <c r="F162" s="12" t="s">
        <v>236</v>
      </c>
      <c r="G162" s="10" t="s">
        <v>6</v>
      </c>
      <c r="H162" s="8"/>
      <c r="I162" s="8">
        <v>1</v>
      </c>
      <c r="J162" s="12" t="s">
        <v>247</v>
      </c>
    </row>
    <row r="163" spans="1:10" ht="135" x14ac:dyDescent="0.25">
      <c r="A163" s="12" t="s">
        <v>235</v>
      </c>
      <c r="B163" s="12" t="s">
        <v>245</v>
      </c>
      <c r="C163" s="12" t="str">
        <f>"00009"</f>
        <v>00009</v>
      </c>
      <c r="D163" s="12" t="s">
        <v>246</v>
      </c>
      <c r="E163" s="12"/>
      <c r="F163" s="12" t="s">
        <v>251</v>
      </c>
      <c r="G163" s="10" t="s">
        <v>6</v>
      </c>
      <c r="H163" s="8"/>
      <c r="I163" s="8">
        <v>1</v>
      </c>
      <c r="J163" s="12" t="s">
        <v>247</v>
      </c>
    </row>
    <row r="164" spans="1:10" ht="135" x14ac:dyDescent="0.25">
      <c r="A164" s="12" t="s">
        <v>235</v>
      </c>
      <c r="B164" s="12" t="s">
        <v>245</v>
      </c>
      <c r="C164" s="12" t="str">
        <f>"00010"</f>
        <v>00010</v>
      </c>
      <c r="D164" s="12" t="s">
        <v>246</v>
      </c>
      <c r="E164" s="12"/>
      <c r="F164" s="12" t="s">
        <v>251</v>
      </c>
      <c r="G164" s="10" t="s">
        <v>6</v>
      </c>
      <c r="H164" s="8"/>
      <c r="I164" s="8">
        <v>1</v>
      </c>
      <c r="J164" s="12" t="s">
        <v>247</v>
      </c>
    </row>
    <row r="165" spans="1:10" ht="135" x14ac:dyDescent="0.25">
      <c r="A165" s="12" t="s">
        <v>235</v>
      </c>
      <c r="B165" s="12" t="s">
        <v>245</v>
      </c>
      <c r="C165" s="12" t="str">
        <f>"00011"</f>
        <v>00011</v>
      </c>
      <c r="D165" s="12" t="s">
        <v>246</v>
      </c>
      <c r="E165" s="12"/>
      <c r="F165" s="12" t="s">
        <v>242</v>
      </c>
      <c r="G165" s="10" t="s">
        <v>6</v>
      </c>
      <c r="H165" s="8"/>
      <c r="I165" s="8">
        <v>1</v>
      </c>
      <c r="J165" s="12" t="s">
        <v>247</v>
      </c>
    </row>
    <row r="166" spans="1:10" ht="135" x14ac:dyDescent="0.25">
      <c r="A166" s="12" t="s">
        <v>235</v>
      </c>
      <c r="B166" s="12" t="s">
        <v>245</v>
      </c>
      <c r="C166" s="12" t="str">
        <f>"00012"</f>
        <v>00012</v>
      </c>
      <c r="D166" s="12" t="s">
        <v>246</v>
      </c>
      <c r="E166" s="12"/>
      <c r="F166" s="12" t="s">
        <v>252</v>
      </c>
      <c r="G166" s="10" t="s">
        <v>6</v>
      </c>
      <c r="H166" s="8"/>
      <c r="I166" s="8">
        <v>1</v>
      </c>
      <c r="J166" s="12" t="s">
        <v>247</v>
      </c>
    </row>
    <row r="167" spans="1:10" ht="135" x14ac:dyDescent="0.25">
      <c r="A167" s="12" t="s">
        <v>235</v>
      </c>
      <c r="B167" s="12" t="s">
        <v>245</v>
      </c>
      <c r="C167" s="12" t="str">
        <f>"00013"</f>
        <v>00013</v>
      </c>
      <c r="D167" s="12" t="s">
        <v>246</v>
      </c>
      <c r="E167" s="12"/>
      <c r="F167" s="12" t="s">
        <v>252</v>
      </c>
      <c r="G167" s="10" t="s">
        <v>6</v>
      </c>
      <c r="H167" s="8"/>
      <c r="I167" s="8">
        <v>1</v>
      </c>
      <c r="J167" s="12" t="s">
        <v>247</v>
      </c>
    </row>
    <row r="168" spans="1:10" ht="135" x14ac:dyDescent="0.25">
      <c r="A168" s="12" t="s">
        <v>235</v>
      </c>
      <c r="B168" s="12" t="s">
        <v>245</v>
      </c>
      <c r="C168" s="12" t="str">
        <f>"00014"</f>
        <v>00014</v>
      </c>
      <c r="D168" s="12" t="s">
        <v>246</v>
      </c>
      <c r="E168" s="12"/>
      <c r="F168" s="12" t="s">
        <v>252</v>
      </c>
      <c r="G168" s="10" t="s">
        <v>6</v>
      </c>
      <c r="H168" s="8"/>
      <c r="I168" s="8">
        <v>1</v>
      </c>
      <c r="J168" s="12" t="s">
        <v>247</v>
      </c>
    </row>
    <row r="169" spans="1:10" ht="135" x14ac:dyDescent="0.25">
      <c r="A169" s="12" t="s">
        <v>235</v>
      </c>
      <c r="B169" s="12" t="s">
        <v>245</v>
      </c>
      <c r="C169" s="12" t="str">
        <f>"00015"</f>
        <v>00015</v>
      </c>
      <c r="D169" s="12" t="s">
        <v>246</v>
      </c>
      <c r="E169" s="12"/>
      <c r="F169" s="12" t="s">
        <v>204</v>
      </c>
      <c r="G169" s="10" t="s">
        <v>6</v>
      </c>
      <c r="H169" s="8"/>
      <c r="I169" s="8">
        <v>1</v>
      </c>
      <c r="J169" s="12" t="s">
        <v>247</v>
      </c>
    </row>
    <row r="170" spans="1:10" ht="135" x14ac:dyDescent="0.25">
      <c r="A170" s="12" t="s">
        <v>235</v>
      </c>
      <c r="B170" s="12" t="s">
        <v>245</v>
      </c>
      <c r="C170" s="12" t="str">
        <f>"00016"</f>
        <v>00016</v>
      </c>
      <c r="D170" s="12" t="s">
        <v>246</v>
      </c>
      <c r="E170" s="12"/>
      <c r="F170" s="12" t="s">
        <v>204</v>
      </c>
      <c r="G170" s="10" t="s">
        <v>6</v>
      </c>
      <c r="H170" s="8"/>
      <c r="I170" s="8">
        <v>1</v>
      </c>
      <c r="J170" s="12" t="s">
        <v>247</v>
      </c>
    </row>
    <row r="171" spans="1:10" ht="135" x14ac:dyDescent="0.25">
      <c r="A171" s="12" t="s">
        <v>235</v>
      </c>
      <c r="B171" s="12" t="s">
        <v>245</v>
      </c>
      <c r="C171" s="12" t="str">
        <f>"00017"</f>
        <v>00017</v>
      </c>
      <c r="D171" s="12" t="s">
        <v>246</v>
      </c>
      <c r="E171" s="12"/>
      <c r="F171" s="12" t="s">
        <v>253</v>
      </c>
      <c r="G171" s="10" t="s">
        <v>6</v>
      </c>
      <c r="H171" s="8"/>
      <c r="I171" s="8">
        <v>1</v>
      </c>
      <c r="J171" s="12" t="s">
        <v>247</v>
      </c>
    </row>
    <row r="172" spans="1:10" ht="135" x14ac:dyDescent="0.25">
      <c r="A172" s="12" t="s">
        <v>235</v>
      </c>
      <c r="B172" s="12" t="s">
        <v>245</v>
      </c>
      <c r="C172" s="12" t="str">
        <f>"00018"</f>
        <v>00018</v>
      </c>
      <c r="D172" s="12" t="s">
        <v>246</v>
      </c>
      <c r="E172" s="12"/>
      <c r="F172" s="12" t="s">
        <v>250</v>
      </c>
      <c r="G172" s="10" t="s">
        <v>6</v>
      </c>
      <c r="H172" s="8"/>
      <c r="I172" s="8">
        <v>1</v>
      </c>
      <c r="J172" s="12" t="s">
        <v>247</v>
      </c>
    </row>
    <row r="173" spans="1:10" ht="135" x14ac:dyDescent="0.25">
      <c r="A173" s="12" t="s">
        <v>235</v>
      </c>
      <c r="B173" s="12" t="s">
        <v>245</v>
      </c>
      <c r="C173" s="12" t="str">
        <f>"00019"</f>
        <v>00019</v>
      </c>
      <c r="D173" s="12" t="s">
        <v>246</v>
      </c>
      <c r="E173" s="12"/>
      <c r="F173" s="12" t="s">
        <v>239</v>
      </c>
      <c r="G173" s="10" t="s">
        <v>6</v>
      </c>
      <c r="H173" s="8"/>
      <c r="I173" s="8">
        <v>1</v>
      </c>
      <c r="J173" s="12" t="s">
        <v>247</v>
      </c>
    </row>
    <row r="174" spans="1:10" ht="135" x14ac:dyDescent="0.25">
      <c r="A174" s="12" t="s">
        <v>235</v>
      </c>
      <c r="B174" s="12" t="s">
        <v>245</v>
      </c>
      <c r="C174" s="12" t="str">
        <f>"00020"</f>
        <v>00020</v>
      </c>
      <c r="D174" s="12" t="s">
        <v>246</v>
      </c>
      <c r="E174" s="12"/>
      <c r="F174" s="12" t="s">
        <v>239</v>
      </c>
      <c r="G174" s="10" t="s">
        <v>6</v>
      </c>
      <c r="H174" s="8"/>
      <c r="I174" s="8">
        <v>1</v>
      </c>
      <c r="J174" s="12" t="s">
        <v>247</v>
      </c>
    </row>
    <row r="175" spans="1:10" ht="135" x14ac:dyDescent="0.25">
      <c r="A175" s="12" t="s">
        <v>235</v>
      </c>
      <c r="B175" s="12" t="s">
        <v>245</v>
      </c>
      <c r="C175" s="12" t="str">
        <f>"00021"</f>
        <v>00021</v>
      </c>
      <c r="D175" s="12" t="s">
        <v>246</v>
      </c>
      <c r="E175" s="12"/>
      <c r="F175" s="12" t="s">
        <v>239</v>
      </c>
      <c r="G175" s="10" t="s">
        <v>6</v>
      </c>
      <c r="H175" s="8"/>
      <c r="I175" s="8">
        <v>1</v>
      </c>
      <c r="J175" s="12" t="s">
        <v>247</v>
      </c>
    </row>
    <row r="176" spans="1:10" ht="135" x14ac:dyDescent="0.25">
      <c r="A176" s="12" t="s">
        <v>235</v>
      </c>
      <c r="B176" s="12" t="s">
        <v>245</v>
      </c>
      <c r="C176" s="12" t="str">
        <f>"00022"</f>
        <v>00022</v>
      </c>
      <c r="D176" s="12" t="s">
        <v>246</v>
      </c>
      <c r="E176" s="12"/>
      <c r="F176" s="12" t="s">
        <v>251</v>
      </c>
      <c r="G176" s="10" t="s">
        <v>6</v>
      </c>
      <c r="H176" s="8"/>
      <c r="I176" s="8">
        <v>1</v>
      </c>
      <c r="J176" s="12" t="s">
        <v>247</v>
      </c>
    </row>
    <row r="177" spans="1:10" ht="120" x14ac:dyDescent="0.25">
      <c r="A177" s="12" t="s">
        <v>254</v>
      </c>
      <c r="B177" s="12" t="s">
        <v>255</v>
      </c>
      <c r="C177" s="12" t="str">
        <f>"00001"</f>
        <v>00001</v>
      </c>
      <c r="D177" s="12" t="s">
        <v>256</v>
      </c>
      <c r="E177" s="12"/>
      <c r="F177" s="12" t="s">
        <v>257</v>
      </c>
      <c r="G177" s="10" t="s">
        <v>6</v>
      </c>
      <c r="H177" s="8"/>
      <c r="I177" s="8">
        <v>1</v>
      </c>
      <c r="J177" s="12" t="s">
        <v>258</v>
      </c>
    </row>
    <row r="178" spans="1:10" ht="120" x14ac:dyDescent="0.25">
      <c r="A178" s="12" t="s">
        <v>254</v>
      </c>
      <c r="B178" s="12" t="s">
        <v>255</v>
      </c>
      <c r="C178" s="12" t="str">
        <f>"00002"</f>
        <v>00002</v>
      </c>
      <c r="D178" s="12" t="s">
        <v>256</v>
      </c>
      <c r="E178" s="12"/>
      <c r="F178" s="12" t="s">
        <v>257</v>
      </c>
      <c r="G178" s="10" t="s">
        <v>6</v>
      </c>
      <c r="H178" s="8"/>
      <c r="I178" s="8">
        <v>1</v>
      </c>
      <c r="J178" s="12" t="s">
        <v>258</v>
      </c>
    </row>
    <row r="179" spans="1:10" ht="105" x14ac:dyDescent="0.25">
      <c r="A179" s="12" t="s">
        <v>254</v>
      </c>
      <c r="B179" s="12" t="s">
        <v>259</v>
      </c>
      <c r="C179" s="12" t="str">
        <f>"00001"</f>
        <v>00001</v>
      </c>
      <c r="D179" s="12" t="s">
        <v>260</v>
      </c>
      <c r="E179" s="12"/>
      <c r="F179" s="12" t="s">
        <v>261</v>
      </c>
      <c r="G179" s="10" t="s">
        <v>6</v>
      </c>
      <c r="H179" s="8">
        <v>1</v>
      </c>
      <c r="I179" s="8"/>
      <c r="J179" s="12" t="s">
        <v>262</v>
      </c>
    </row>
    <row r="180" spans="1:10" ht="105" x14ac:dyDescent="0.25">
      <c r="A180" s="12" t="s">
        <v>254</v>
      </c>
      <c r="B180" s="12" t="s">
        <v>259</v>
      </c>
      <c r="C180" s="12" t="str">
        <f>"00002"</f>
        <v>00002</v>
      </c>
      <c r="D180" s="12" t="s">
        <v>260</v>
      </c>
      <c r="E180" s="12"/>
      <c r="F180" s="12" t="s">
        <v>261</v>
      </c>
      <c r="G180" s="10" t="s">
        <v>6</v>
      </c>
      <c r="H180" s="8">
        <v>1</v>
      </c>
      <c r="I180" s="8"/>
      <c r="J180" s="12" t="s">
        <v>262</v>
      </c>
    </row>
    <row r="181" spans="1:10" ht="90" x14ac:dyDescent="0.25">
      <c r="A181" s="12" t="s">
        <v>263</v>
      </c>
      <c r="B181" s="12" t="s">
        <v>264</v>
      </c>
      <c r="C181" s="12" t="str">
        <f>"00001"</f>
        <v>00001</v>
      </c>
      <c r="D181" s="12" t="s">
        <v>265</v>
      </c>
      <c r="E181" s="12" t="s">
        <v>266</v>
      </c>
      <c r="F181" s="12" t="s">
        <v>267</v>
      </c>
      <c r="G181" s="10" t="s">
        <v>6</v>
      </c>
      <c r="H181" s="8">
        <v>1</v>
      </c>
      <c r="I181" s="8"/>
      <c r="J181" s="12" t="s">
        <v>268</v>
      </c>
    </row>
    <row r="182" spans="1:10" ht="90" x14ac:dyDescent="0.25">
      <c r="A182" s="12" t="s">
        <v>263</v>
      </c>
      <c r="B182" s="12" t="s">
        <v>264</v>
      </c>
      <c r="C182" s="12" t="str">
        <f>"00002"</f>
        <v>00002</v>
      </c>
      <c r="D182" s="12" t="s">
        <v>265</v>
      </c>
      <c r="E182" s="12" t="s">
        <v>266</v>
      </c>
      <c r="F182" s="12" t="s">
        <v>267</v>
      </c>
      <c r="G182" s="10" t="s">
        <v>6</v>
      </c>
      <c r="H182" s="8">
        <v>1</v>
      </c>
      <c r="I182" s="8"/>
      <c r="J182" s="12" t="s">
        <v>268</v>
      </c>
    </row>
    <row r="183" spans="1:10" ht="120" x14ac:dyDescent="0.25">
      <c r="A183" s="12" t="s">
        <v>263</v>
      </c>
      <c r="B183" s="12" t="s">
        <v>264</v>
      </c>
      <c r="C183" s="12" t="str">
        <f>"00003"</f>
        <v>00003</v>
      </c>
      <c r="D183" s="12" t="s">
        <v>265</v>
      </c>
      <c r="E183" s="12" t="s">
        <v>266</v>
      </c>
      <c r="F183" s="12" t="s">
        <v>269</v>
      </c>
      <c r="G183" s="10" t="s">
        <v>6</v>
      </c>
      <c r="H183" s="8">
        <v>1</v>
      </c>
      <c r="I183" s="8"/>
      <c r="J183" s="12" t="s">
        <v>270</v>
      </c>
    </row>
    <row r="184" spans="1:10" ht="120" x14ac:dyDescent="0.25">
      <c r="A184" s="12" t="s">
        <v>263</v>
      </c>
      <c r="B184" s="12" t="s">
        <v>264</v>
      </c>
      <c r="C184" s="12" t="str">
        <f>"00004"</f>
        <v>00004</v>
      </c>
      <c r="D184" s="12" t="s">
        <v>265</v>
      </c>
      <c r="E184" s="12" t="s">
        <v>266</v>
      </c>
      <c r="F184" s="12" t="s">
        <v>269</v>
      </c>
      <c r="G184" s="10" t="s">
        <v>6</v>
      </c>
      <c r="H184" s="8">
        <v>1</v>
      </c>
      <c r="I184" s="8"/>
      <c r="J184" s="12" t="s">
        <v>270</v>
      </c>
    </row>
    <row r="185" spans="1:10" ht="225" x14ac:dyDescent="0.25">
      <c r="A185" s="12" t="s">
        <v>263</v>
      </c>
      <c r="B185" s="12" t="s">
        <v>264</v>
      </c>
      <c r="C185" s="12" t="str">
        <f>"00006"</f>
        <v>00006</v>
      </c>
      <c r="D185" s="12" t="s">
        <v>265</v>
      </c>
      <c r="E185" s="12" t="s">
        <v>272</v>
      </c>
      <c r="F185" s="12" t="s">
        <v>273</v>
      </c>
      <c r="G185" s="10"/>
      <c r="H185" s="8"/>
      <c r="I185" s="8">
        <v>1</v>
      </c>
      <c r="J185" s="12" t="s">
        <v>274</v>
      </c>
    </row>
    <row r="186" spans="1:10" ht="225" x14ac:dyDescent="0.25">
      <c r="A186" s="12" t="s">
        <v>263</v>
      </c>
      <c r="B186" s="12" t="s">
        <v>264</v>
      </c>
      <c r="C186" s="12" t="str">
        <f>"00007"</f>
        <v>00007</v>
      </c>
      <c r="D186" s="12" t="s">
        <v>265</v>
      </c>
      <c r="E186" s="12" t="s">
        <v>272</v>
      </c>
      <c r="F186" s="12" t="s">
        <v>273</v>
      </c>
      <c r="G186" s="10"/>
      <c r="H186" s="8"/>
      <c r="I186" s="8">
        <v>1</v>
      </c>
      <c r="J186" s="12" t="s">
        <v>274</v>
      </c>
    </row>
    <row r="187" spans="1:10" ht="45" x14ac:dyDescent="0.25">
      <c r="A187" s="12" t="s">
        <v>263</v>
      </c>
      <c r="B187" s="12" t="s">
        <v>264</v>
      </c>
      <c r="C187" s="12" t="str">
        <f>"00008"</f>
        <v>00008</v>
      </c>
      <c r="D187" s="12" t="s">
        <v>265</v>
      </c>
      <c r="E187" s="12" t="s">
        <v>275</v>
      </c>
      <c r="F187" s="12" t="s">
        <v>276</v>
      </c>
      <c r="G187" s="10" t="s">
        <v>6</v>
      </c>
      <c r="H187" s="8"/>
      <c r="I187" s="8">
        <v>1</v>
      </c>
      <c r="J187" s="12" t="s">
        <v>277</v>
      </c>
    </row>
    <row r="188" spans="1:10" ht="45" x14ac:dyDescent="0.25">
      <c r="A188" s="12" t="s">
        <v>263</v>
      </c>
      <c r="B188" s="12" t="s">
        <v>264</v>
      </c>
      <c r="C188" s="12" t="str">
        <f>"00009"</f>
        <v>00009</v>
      </c>
      <c r="D188" s="12" t="s">
        <v>265</v>
      </c>
      <c r="E188" s="12" t="s">
        <v>275</v>
      </c>
      <c r="F188" s="12" t="s">
        <v>276</v>
      </c>
      <c r="G188" s="10" t="s">
        <v>6</v>
      </c>
      <c r="H188" s="8"/>
      <c r="I188" s="8">
        <v>1</v>
      </c>
      <c r="J188" s="12" t="s">
        <v>277</v>
      </c>
    </row>
    <row r="189" spans="1:10" ht="105" x14ac:dyDescent="0.25">
      <c r="A189" s="12" t="s">
        <v>263</v>
      </c>
      <c r="B189" s="12" t="s">
        <v>264</v>
      </c>
      <c r="C189" s="12" t="str">
        <f>"00010"</f>
        <v>00010</v>
      </c>
      <c r="D189" s="12" t="s">
        <v>265</v>
      </c>
      <c r="E189" s="12" t="s">
        <v>275</v>
      </c>
      <c r="F189" s="12" t="s">
        <v>267</v>
      </c>
      <c r="G189" s="10" t="s">
        <v>6</v>
      </c>
      <c r="H189" s="8"/>
      <c r="I189" s="8">
        <v>1</v>
      </c>
      <c r="J189" s="12" t="s">
        <v>278</v>
      </c>
    </row>
    <row r="190" spans="1:10" ht="105" x14ac:dyDescent="0.25">
      <c r="A190" s="12" t="s">
        <v>263</v>
      </c>
      <c r="B190" s="12" t="s">
        <v>264</v>
      </c>
      <c r="C190" s="12" t="str">
        <f>"00011"</f>
        <v>00011</v>
      </c>
      <c r="D190" s="12" t="s">
        <v>265</v>
      </c>
      <c r="E190" s="12" t="s">
        <v>279</v>
      </c>
      <c r="F190" s="12" t="s">
        <v>280</v>
      </c>
      <c r="G190" s="10" t="s">
        <v>6</v>
      </c>
      <c r="H190" s="8"/>
      <c r="I190" s="8">
        <v>1</v>
      </c>
      <c r="J190" s="12" t="s">
        <v>281</v>
      </c>
    </row>
    <row r="191" spans="1:10" ht="105" x14ac:dyDescent="0.25">
      <c r="A191" s="12" t="s">
        <v>263</v>
      </c>
      <c r="B191" s="12" t="s">
        <v>264</v>
      </c>
      <c r="C191" s="12" t="str">
        <f>"00012"</f>
        <v>00012</v>
      </c>
      <c r="D191" s="12" t="s">
        <v>265</v>
      </c>
      <c r="E191" s="12" t="s">
        <v>279</v>
      </c>
      <c r="F191" s="12" t="s">
        <v>280</v>
      </c>
      <c r="G191" s="10" t="s">
        <v>6</v>
      </c>
      <c r="H191" s="8"/>
      <c r="I191" s="8">
        <v>1</v>
      </c>
      <c r="J191" s="12" t="s">
        <v>281</v>
      </c>
    </row>
    <row r="192" spans="1:10" ht="45" x14ac:dyDescent="0.25">
      <c r="A192" s="12" t="s">
        <v>263</v>
      </c>
      <c r="B192" s="12" t="s">
        <v>264</v>
      </c>
      <c r="C192" s="12" t="str">
        <f>"00016"</f>
        <v>00016</v>
      </c>
      <c r="D192" s="12" t="s">
        <v>265</v>
      </c>
      <c r="E192" s="12" t="s">
        <v>282</v>
      </c>
      <c r="F192" s="12" t="s">
        <v>271</v>
      </c>
      <c r="G192" s="10" t="s">
        <v>6</v>
      </c>
      <c r="H192" s="8"/>
      <c r="I192" s="8">
        <v>1</v>
      </c>
      <c r="J192" s="12" t="s">
        <v>283</v>
      </c>
    </row>
    <row r="193" spans="1:10" ht="90" x14ac:dyDescent="0.25">
      <c r="A193" s="12" t="s">
        <v>263</v>
      </c>
      <c r="B193" s="12" t="s">
        <v>264</v>
      </c>
      <c r="C193" s="12" t="str">
        <f>"00021"</f>
        <v>00021</v>
      </c>
      <c r="D193" s="12" t="s">
        <v>265</v>
      </c>
      <c r="E193" s="12" t="s">
        <v>285</v>
      </c>
      <c r="F193" s="12" t="s">
        <v>286</v>
      </c>
      <c r="G193" s="10" t="s">
        <v>6</v>
      </c>
      <c r="H193" s="8"/>
      <c r="I193" s="8">
        <v>1</v>
      </c>
      <c r="J193" s="12" t="s">
        <v>287</v>
      </c>
    </row>
    <row r="194" spans="1:10" ht="90" x14ac:dyDescent="0.25">
      <c r="A194" s="12" t="s">
        <v>263</v>
      </c>
      <c r="B194" s="12" t="s">
        <v>264</v>
      </c>
      <c r="C194" s="12" t="str">
        <f>"00022"</f>
        <v>00022</v>
      </c>
      <c r="D194" s="12" t="s">
        <v>265</v>
      </c>
      <c r="E194" s="12" t="s">
        <v>285</v>
      </c>
      <c r="F194" s="12" t="s">
        <v>286</v>
      </c>
      <c r="G194" s="10" t="s">
        <v>6</v>
      </c>
      <c r="H194" s="8"/>
      <c r="I194" s="8">
        <v>1</v>
      </c>
      <c r="J194" s="12" t="s">
        <v>287</v>
      </c>
    </row>
    <row r="195" spans="1:10" ht="60" x14ac:dyDescent="0.25">
      <c r="A195" s="12" t="s">
        <v>263</v>
      </c>
      <c r="B195" s="12" t="s">
        <v>264</v>
      </c>
      <c r="C195" s="12" t="str">
        <f>"00024"</f>
        <v>00024</v>
      </c>
      <c r="D195" s="12" t="s">
        <v>265</v>
      </c>
      <c r="E195" s="12" t="s">
        <v>289</v>
      </c>
      <c r="F195" s="12" t="s">
        <v>290</v>
      </c>
      <c r="G195" s="10" t="s">
        <v>6</v>
      </c>
      <c r="H195" s="8"/>
      <c r="I195" s="8">
        <v>1</v>
      </c>
      <c r="J195" s="12" t="s">
        <v>291</v>
      </c>
    </row>
    <row r="196" spans="1:10" ht="60" x14ac:dyDescent="0.25">
      <c r="A196" s="12" t="s">
        <v>263</v>
      </c>
      <c r="B196" s="12" t="s">
        <v>264</v>
      </c>
      <c r="C196" s="12" t="str">
        <f>"00025"</f>
        <v>00025</v>
      </c>
      <c r="D196" s="12" t="s">
        <v>265</v>
      </c>
      <c r="E196" s="12" t="s">
        <v>289</v>
      </c>
      <c r="F196" s="12" t="s">
        <v>290</v>
      </c>
      <c r="G196" s="10" t="s">
        <v>6</v>
      </c>
      <c r="H196" s="8"/>
      <c r="I196" s="8">
        <v>1</v>
      </c>
      <c r="J196" s="12" t="s">
        <v>291</v>
      </c>
    </row>
    <row r="197" spans="1:10" ht="165" x14ac:dyDescent="0.25">
      <c r="A197" s="12" t="s">
        <v>263</v>
      </c>
      <c r="B197" s="12" t="s">
        <v>264</v>
      </c>
      <c r="C197" s="12" t="str">
        <f>"00026"</f>
        <v>00026</v>
      </c>
      <c r="D197" s="12" t="s">
        <v>265</v>
      </c>
      <c r="E197" s="12" t="s">
        <v>292</v>
      </c>
      <c r="F197" s="12" t="s">
        <v>293</v>
      </c>
      <c r="G197" s="10" t="s">
        <v>6</v>
      </c>
      <c r="H197" s="8"/>
      <c r="I197" s="8">
        <v>1</v>
      </c>
      <c r="J197" s="12" t="s">
        <v>294</v>
      </c>
    </row>
    <row r="198" spans="1:10" ht="165" x14ac:dyDescent="0.25">
      <c r="A198" s="12" t="s">
        <v>263</v>
      </c>
      <c r="B198" s="12" t="s">
        <v>264</v>
      </c>
      <c r="C198" s="12" t="str">
        <f>"00027"</f>
        <v>00027</v>
      </c>
      <c r="D198" s="12" t="s">
        <v>265</v>
      </c>
      <c r="E198" s="12" t="s">
        <v>292</v>
      </c>
      <c r="F198" s="12" t="s">
        <v>293</v>
      </c>
      <c r="G198" s="10" t="s">
        <v>6</v>
      </c>
      <c r="H198" s="8"/>
      <c r="I198" s="8">
        <v>1</v>
      </c>
      <c r="J198" s="12" t="s">
        <v>294</v>
      </c>
    </row>
    <row r="199" spans="1:10" ht="240" x14ac:dyDescent="0.25">
      <c r="A199" s="12" t="s">
        <v>263</v>
      </c>
      <c r="B199" s="12" t="s">
        <v>264</v>
      </c>
      <c r="C199" s="12" t="str">
        <f>"00029"</f>
        <v>00029</v>
      </c>
      <c r="D199" s="12" t="s">
        <v>265</v>
      </c>
      <c r="E199" s="12" t="s">
        <v>295</v>
      </c>
      <c r="F199" s="12" t="s">
        <v>296</v>
      </c>
      <c r="G199" s="10" t="s">
        <v>6</v>
      </c>
      <c r="H199" s="8"/>
      <c r="I199" s="8">
        <v>1</v>
      </c>
      <c r="J199" s="12" t="s">
        <v>297</v>
      </c>
    </row>
    <row r="200" spans="1:10" ht="135" x14ac:dyDescent="0.25">
      <c r="A200" s="12" t="s">
        <v>263</v>
      </c>
      <c r="B200" s="12" t="s">
        <v>264</v>
      </c>
      <c r="C200" s="12" t="str">
        <f>"00030"</f>
        <v>00030</v>
      </c>
      <c r="D200" s="12" t="s">
        <v>265</v>
      </c>
      <c r="E200" s="12" t="s">
        <v>295</v>
      </c>
      <c r="F200" s="12" t="s">
        <v>298</v>
      </c>
      <c r="G200" s="10" t="s">
        <v>6</v>
      </c>
      <c r="H200" s="8"/>
      <c r="I200" s="8">
        <v>1</v>
      </c>
      <c r="J200" s="12" t="s">
        <v>299</v>
      </c>
    </row>
    <row r="201" spans="1:10" ht="75" x14ac:dyDescent="0.25">
      <c r="A201" s="12" t="s">
        <v>263</v>
      </c>
      <c r="B201" s="12" t="s">
        <v>264</v>
      </c>
      <c r="C201" s="12" t="str">
        <f>"00031"</f>
        <v>00031</v>
      </c>
      <c r="D201" s="12" t="s">
        <v>265</v>
      </c>
      <c r="E201" s="12" t="s">
        <v>275</v>
      </c>
      <c r="F201" s="12" t="s">
        <v>300</v>
      </c>
      <c r="G201" s="10" t="s">
        <v>6</v>
      </c>
      <c r="H201" s="8"/>
      <c r="I201" s="8">
        <v>1</v>
      </c>
      <c r="J201" s="12" t="s">
        <v>301</v>
      </c>
    </row>
    <row r="202" spans="1:10" ht="135" x14ac:dyDescent="0.25">
      <c r="A202" s="12" t="s">
        <v>263</v>
      </c>
      <c r="B202" s="12" t="s">
        <v>264</v>
      </c>
      <c r="C202" s="12" t="str">
        <f>"00032"</f>
        <v>00032</v>
      </c>
      <c r="D202" s="12" t="s">
        <v>265</v>
      </c>
      <c r="E202" s="12" t="s">
        <v>295</v>
      </c>
      <c r="F202" s="12" t="s">
        <v>298</v>
      </c>
      <c r="G202" s="10" t="s">
        <v>6</v>
      </c>
      <c r="H202" s="8"/>
      <c r="I202" s="8">
        <v>1</v>
      </c>
      <c r="J202" s="12" t="s">
        <v>299</v>
      </c>
    </row>
    <row r="203" spans="1:10" ht="150" x14ac:dyDescent="0.25">
      <c r="A203" s="12" t="s">
        <v>263</v>
      </c>
      <c r="B203" s="12" t="s">
        <v>264</v>
      </c>
      <c r="C203" s="12" t="str">
        <f>"00033"</f>
        <v>00033</v>
      </c>
      <c r="D203" s="12" t="s">
        <v>265</v>
      </c>
      <c r="E203" s="12" t="s">
        <v>275</v>
      </c>
      <c r="F203" s="12" t="s">
        <v>300</v>
      </c>
      <c r="G203" s="10" t="s">
        <v>6</v>
      </c>
      <c r="H203" s="8"/>
      <c r="I203" s="8">
        <v>1</v>
      </c>
      <c r="J203" s="12" t="s">
        <v>302</v>
      </c>
    </row>
    <row r="204" spans="1:10" ht="75" x14ac:dyDescent="0.25">
      <c r="A204" s="12" t="s">
        <v>263</v>
      </c>
      <c r="B204" s="12" t="s">
        <v>303</v>
      </c>
      <c r="C204" s="12" t="str">
        <f>"00001"</f>
        <v>00001</v>
      </c>
      <c r="D204" s="12" t="s">
        <v>304</v>
      </c>
      <c r="E204" s="12" t="s">
        <v>305</v>
      </c>
      <c r="F204" s="12" t="s">
        <v>306</v>
      </c>
      <c r="G204" s="10" t="s">
        <v>6</v>
      </c>
      <c r="H204" s="8"/>
      <c r="I204" s="8">
        <v>1</v>
      </c>
      <c r="J204" s="12" t="s">
        <v>301</v>
      </c>
    </row>
    <row r="205" spans="1:10" ht="375" x14ac:dyDescent="0.25">
      <c r="A205" s="12" t="s">
        <v>263</v>
      </c>
      <c r="B205" s="12" t="s">
        <v>303</v>
      </c>
      <c r="C205" s="12" t="str">
        <f>"00005"</f>
        <v>00005</v>
      </c>
      <c r="D205" s="12" t="s">
        <v>304</v>
      </c>
      <c r="E205" s="12" t="s">
        <v>308</v>
      </c>
      <c r="F205" s="12" t="s">
        <v>293</v>
      </c>
      <c r="G205" s="10" t="s">
        <v>6</v>
      </c>
      <c r="H205" s="8"/>
      <c r="I205" s="8">
        <v>1</v>
      </c>
      <c r="J205" s="12" t="s">
        <v>309</v>
      </c>
    </row>
    <row r="206" spans="1:10" ht="375" x14ac:dyDescent="0.25">
      <c r="A206" s="12" t="s">
        <v>263</v>
      </c>
      <c r="B206" s="12" t="s">
        <v>303</v>
      </c>
      <c r="C206" s="12" t="str">
        <f>"00006"</f>
        <v>00006</v>
      </c>
      <c r="D206" s="12" t="s">
        <v>304</v>
      </c>
      <c r="E206" s="12" t="s">
        <v>308</v>
      </c>
      <c r="F206" s="12" t="s">
        <v>293</v>
      </c>
      <c r="G206" s="10" t="s">
        <v>6</v>
      </c>
      <c r="H206" s="8"/>
      <c r="I206" s="8">
        <v>1</v>
      </c>
      <c r="J206" s="12" t="s">
        <v>309</v>
      </c>
    </row>
    <row r="207" spans="1:10" ht="30" x14ac:dyDescent="0.25">
      <c r="A207" s="12" t="s">
        <v>263</v>
      </c>
      <c r="B207" s="12" t="s">
        <v>303</v>
      </c>
      <c r="C207" s="12" t="str">
        <f>"00009"</f>
        <v>00009</v>
      </c>
      <c r="D207" s="12" t="s">
        <v>304</v>
      </c>
      <c r="E207" s="12" t="s">
        <v>311</v>
      </c>
      <c r="F207" s="12" t="s">
        <v>312</v>
      </c>
      <c r="G207" s="10" t="s">
        <v>6</v>
      </c>
      <c r="H207" s="8"/>
      <c r="I207" s="8">
        <v>1</v>
      </c>
      <c r="J207" s="12" t="s">
        <v>313</v>
      </c>
    </row>
    <row r="208" spans="1:10" ht="150" x14ac:dyDescent="0.25">
      <c r="A208" s="12" t="s">
        <v>263</v>
      </c>
      <c r="B208" s="12" t="s">
        <v>303</v>
      </c>
      <c r="C208" s="12" t="str">
        <f>"00011"</f>
        <v>00011</v>
      </c>
      <c r="D208" s="12" t="s">
        <v>304</v>
      </c>
      <c r="E208" s="12" t="s">
        <v>315</v>
      </c>
      <c r="F208" s="12" t="s">
        <v>288</v>
      </c>
      <c r="G208" s="10" t="s">
        <v>6</v>
      </c>
      <c r="H208" s="8"/>
      <c r="I208" s="8">
        <v>1</v>
      </c>
      <c r="J208" s="12" t="s">
        <v>316</v>
      </c>
    </row>
    <row r="209" spans="1:10" ht="150" x14ac:dyDescent="0.25">
      <c r="A209" s="12" t="s">
        <v>263</v>
      </c>
      <c r="B209" s="12" t="s">
        <v>303</v>
      </c>
      <c r="C209" s="12" t="str">
        <f>"00012"</f>
        <v>00012</v>
      </c>
      <c r="D209" s="12" t="s">
        <v>304</v>
      </c>
      <c r="E209" s="12" t="s">
        <v>315</v>
      </c>
      <c r="F209" s="12" t="s">
        <v>288</v>
      </c>
      <c r="G209" s="10" t="s">
        <v>6</v>
      </c>
      <c r="H209" s="8"/>
      <c r="I209" s="8">
        <v>1</v>
      </c>
      <c r="J209" s="12" t="s">
        <v>316</v>
      </c>
    </row>
    <row r="210" spans="1:10" ht="150" x14ac:dyDescent="0.25">
      <c r="A210" s="12" t="s">
        <v>263</v>
      </c>
      <c r="B210" s="12" t="s">
        <v>303</v>
      </c>
      <c r="C210" s="12" t="str">
        <f>"00013"</f>
        <v>00013</v>
      </c>
      <c r="D210" s="12" t="s">
        <v>304</v>
      </c>
      <c r="E210" s="12" t="s">
        <v>315</v>
      </c>
      <c r="F210" s="12" t="s">
        <v>288</v>
      </c>
      <c r="G210" s="10" t="s">
        <v>6</v>
      </c>
      <c r="H210" s="8"/>
      <c r="I210" s="8">
        <v>1</v>
      </c>
      <c r="J210" s="12" t="s">
        <v>316</v>
      </c>
    </row>
    <row r="211" spans="1:10" ht="45" x14ac:dyDescent="0.25">
      <c r="A211" s="12" t="s">
        <v>263</v>
      </c>
      <c r="B211" s="12" t="s">
        <v>303</v>
      </c>
      <c r="C211" s="12" t="str">
        <f>"00014"</f>
        <v>00014</v>
      </c>
      <c r="D211" s="12" t="s">
        <v>304</v>
      </c>
      <c r="E211" s="12" t="s">
        <v>305</v>
      </c>
      <c r="F211" s="12" t="s">
        <v>306</v>
      </c>
      <c r="G211" s="10" t="s">
        <v>6</v>
      </c>
      <c r="H211" s="8"/>
      <c r="I211" s="8">
        <v>1</v>
      </c>
      <c r="J211" s="12" t="s">
        <v>317</v>
      </c>
    </row>
    <row r="212" spans="1:10" ht="240" x14ac:dyDescent="0.25">
      <c r="A212" s="12" t="s">
        <v>263</v>
      </c>
      <c r="B212" s="12" t="s">
        <v>303</v>
      </c>
      <c r="C212" s="12" t="str">
        <f>"00015"</f>
        <v>00015</v>
      </c>
      <c r="D212" s="12" t="s">
        <v>304</v>
      </c>
      <c r="E212" s="12" t="s">
        <v>318</v>
      </c>
      <c r="F212" s="12" t="s">
        <v>319</v>
      </c>
      <c r="G212" s="10" t="s">
        <v>6</v>
      </c>
      <c r="H212" s="8"/>
      <c r="I212" s="8">
        <v>1</v>
      </c>
      <c r="J212" s="12" t="s">
        <v>320</v>
      </c>
    </row>
    <row r="213" spans="1:10" ht="45" x14ac:dyDescent="0.25">
      <c r="A213" s="12" t="s">
        <v>263</v>
      </c>
      <c r="B213" s="12" t="s">
        <v>303</v>
      </c>
      <c r="C213" s="12" t="str">
        <f>"00016"</f>
        <v>00016</v>
      </c>
      <c r="D213" s="12" t="s">
        <v>304</v>
      </c>
      <c r="E213" s="12" t="s">
        <v>305</v>
      </c>
      <c r="F213" s="12" t="s">
        <v>306</v>
      </c>
      <c r="G213" s="10" t="s">
        <v>6</v>
      </c>
      <c r="H213" s="8"/>
      <c r="I213" s="8">
        <v>1</v>
      </c>
      <c r="J213" s="12" t="s">
        <v>317</v>
      </c>
    </row>
    <row r="214" spans="1:10" ht="60" x14ac:dyDescent="0.25">
      <c r="A214" s="12" t="s">
        <v>263</v>
      </c>
      <c r="B214" s="12" t="s">
        <v>303</v>
      </c>
      <c r="C214" s="12" t="str">
        <f>"00017"</f>
        <v>00017</v>
      </c>
      <c r="D214" s="12" t="s">
        <v>304</v>
      </c>
      <c r="E214" s="12" t="s">
        <v>321</v>
      </c>
      <c r="F214" s="12" t="s">
        <v>290</v>
      </c>
      <c r="G214" s="10" t="s">
        <v>6</v>
      </c>
      <c r="H214" s="8"/>
      <c r="I214" s="8">
        <v>1</v>
      </c>
      <c r="J214" s="12" t="s">
        <v>322</v>
      </c>
    </row>
    <row r="215" spans="1:10" ht="60" x14ac:dyDescent="0.25">
      <c r="A215" s="12" t="s">
        <v>263</v>
      </c>
      <c r="B215" s="12" t="s">
        <v>303</v>
      </c>
      <c r="C215" s="12" t="str">
        <f>"00018"</f>
        <v>00018</v>
      </c>
      <c r="D215" s="12" t="s">
        <v>304</v>
      </c>
      <c r="E215" s="12" t="s">
        <v>321</v>
      </c>
      <c r="F215" s="12" t="s">
        <v>290</v>
      </c>
      <c r="G215" s="10" t="s">
        <v>6</v>
      </c>
      <c r="H215" s="8"/>
      <c r="I215" s="8">
        <v>1</v>
      </c>
      <c r="J215" s="12" t="s">
        <v>322</v>
      </c>
    </row>
    <row r="216" spans="1:10" ht="165" x14ac:dyDescent="0.25">
      <c r="A216" s="12" t="s">
        <v>263</v>
      </c>
      <c r="B216" s="12" t="s">
        <v>303</v>
      </c>
      <c r="C216" s="12" t="str">
        <f>"00019"</f>
        <v>00019</v>
      </c>
      <c r="D216" s="12" t="s">
        <v>304</v>
      </c>
      <c r="E216" s="12" t="s">
        <v>323</v>
      </c>
      <c r="F216" s="12" t="s">
        <v>273</v>
      </c>
      <c r="G216" s="10" t="s">
        <v>6</v>
      </c>
      <c r="H216" s="8"/>
      <c r="I216" s="8">
        <v>1</v>
      </c>
      <c r="J216" s="12" t="s">
        <v>324</v>
      </c>
    </row>
    <row r="217" spans="1:10" ht="165" x14ac:dyDescent="0.25">
      <c r="A217" s="12" t="s">
        <v>263</v>
      </c>
      <c r="B217" s="12" t="s">
        <v>303</v>
      </c>
      <c r="C217" s="12" t="str">
        <f>"00020"</f>
        <v>00020</v>
      </c>
      <c r="D217" s="12" t="s">
        <v>304</v>
      </c>
      <c r="E217" s="12" t="s">
        <v>323</v>
      </c>
      <c r="F217" s="12" t="s">
        <v>273</v>
      </c>
      <c r="G217" s="10" t="s">
        <v>6</v>
      </c>
      <c r="H217" s="8"/>
      <c r="I217" s="8">
        <v>1</v>
      </c>
      <c r="J217" s="12" t="s">
        <v>324</v>
      </c>
    </row>
    <row r="218" spans="1:10" ht="180" x14ac:dyDescent="0.25">
      <c r="A218" s="12" t="s">
        <v>263</v>
      </c>
      <c r="B218" s="12" t="s">
        <v>303</v>
      </c>
      <c r="C218" s="12" t="str">
        <f>"00021"</f>
        <v>00021</v>
      </c>
      <c r="D218" s="12" t="s">
        <v>304</v>
      </c>
      <c r="E218" s="12" t="s">
        <v>325</v>
      </c>
      <c r="F218" s="12" t="s">
        <v>326</v>
      </c>
      <c r="G218" s="10" t="s">
        <v>6</v>
      </c>
      <c r="H218" s="8"/>
      <c r="I218" s="8">
        <v>1</v>
      </c>
      <c r="J218" s="12" t="s">
        <v>327</v>
      </c>
    </row>
    <row r="219" spans="1:10" ht="180" x14ac:dyDescent="0.25">
      <c r="A219" s="12" t="s">
        <v>263</v>
      </c>
      <c r="B219" s="12" t="s">
        <v>303</v>
      </c>
      <c r="C219" s="12" t="str">
        <f>"00022"</f>
        <v>00022</v>
      </c>
      <c r="D219" s="12" t="s">
        <v>304</v>
      </c>
      <c r="E219" s="12" t="s">
        <v>325</v>
      </c>
      <c r="F219" s="12" t="s">
        <v>326</v>
      </c>
      <c r="G219" s="10" t="s">
        <v>6</v>
      </c>
      <c r="H219" s="8"/>
      <c r="I219" s="8">
        <v>1</v>
      </c>
      <c r="J219" s="12" t="s">
        <v>327</v>
      </c>
    </row>
    <row r="220" spans="1:10" ht="90" x14ac:dyDescent="0.25">
      <c r="A220" s="12" t="s">
        <v>263</v>
      </c>
      <c r="B220" s="12" t="s">
        <v>303</v>
      </c>
      <c r="C220" s="12" t="str">
        <f>"00026"</f>
        <v>00026</v>
      </c>
      <c r="D220" s="12" t="s">
        <v>304</v>
      </c>
      <c r="E220" s="12" t="s">
        <v>329</v>
      </c>
      <c r="F220" s="12" t="s">
        <v>269</v>
      </c>
      <c r="G220" s="10" t="s">
        <v>6</v>
      </c>
      <c r="H220" s="8">
        <v>1</v>
      </c>
      <c r="I220" s="8"/>
      <c r="J220" s="12" t="s">
        <v>330</v>
      </c>
    </row>
    <row r="221" spans="1:10" ht="90" x14ac:dyDescent="0.25">
      <c r="A221" s="12" t="s">
        <v>263</v>
      </c>
      <c r="B221" s="12" t="s">
        <v>303</v>
      </c>
      <c r="C221" s="12" t="str">
        <f>"00027"</f>
        <v>00027</v>
      </c>
      <c r="D221" s="12" t="s">
        <v>304</v>
      </c>
      <c r="E221" s="12" t="s">
        <v>329</v>
      </c>
      <c r="F221" s="12" t="s">
        <v>269</v>
      </c>
      <c r="G221" s="10" t="s">
        <v>6</v>
      </c>
      <c r="H221" s="8">
        <v>1</v>
      </c>
      <c r="I221" s="8"/>
      <c r="J221" s="12" t="s">
        <v>330</v>
      </c>
    </row>
    <row r="222" spans="1:10" ht="75" x14ac:dyDescent="0.25">
      <c r="A222" s="12" t="s">
        <v>263</v>
      </c>
      <c r="B222" s="12" t="s">
        <v>303</v>
      </c>
      <c r="C222" s="12" t="str">
        <f>"00031"</f>
        <v>00031</v>
      </c>
      <c r="D222" s="12" t="s">
        <v>304</v>
      </c>
      <c r="E222" s="12" t="s">
        <v>331</v>
      </c>
      <c r="F222" s="12" t="s">
        <v>332</v>
      </c>
      <c r="G222" s="10" t="s">
        <v>6</v>
      </c>
      <c r="H222" s="8"/>
      <c r="I222" s="8">
        <v>1</v>
      </c>
      <c r="J222" s="12" t="s">
        <v>333</v>
      </c>
    </row>
    <row r="223" spans="1:10" ht="225" x14ac:dyDescent="0.25">
      <c r="A223" s="12" t="s">
        <v>263</v>
      </c>
      <c r="B223" s="12" t="s">
        <v>303</v>
      </c>
      <c r="C223" s="12" t="str">
        <f>"00032"</f>
        <v>00032</v>
      </c>
      <c r="D223" s="12" t="s">
        <v>304</v>
      </c>
      <c r="E223" s="12" t="s">
        <v>334</v>
      </c>
      <c r="F223" s="12" t="s">
        <v>335</v>
      </c>
      <c r="G223" s="10" t="s">
        <v>6</v>
      </c>
      <c r="H223" s="8">
        <v>1</v>
      </c>
      <c r="I223" s="8"/>
      <c r="J223" s="12" t="s">
        <v>336</v>
      </c>
    </row>
    <row r="224" spans="1:10" ht="225" x14ac:dyDescent="0.25">
      <c r="A224" s="12" t="s">
        <v>263</v>
      </c>
      <c r="B224" s="12" t="s">
        <v>303</v>
      </c>
      <c r="C224" s="12" t="str">
        <f>"00033"</f>
        <v>00033</v>
      </c>
      <c r="D224" s="12" t="s">
        <v>304</v>
      </c>
      <c r="E224" s="12" t="s">
        <v>334</v>
      </c>
      <c r="F224" s="12" t="s">
        <v>335</v>
      </c>
      <c r="G224" s="10" t="s">
        <v>6</v>
      </c>
      <c r="H224" s="8">
        <v>1</v>
      </c>
      <c r="I224" s="8"/>
      <c r="J224" s="12" t="s">
        <v>336</v>
      </c>
    </row>
    <row r="225" spans="1:10" ht="240" x14ac:dyDescent="0.25">
      <c r="A225" s="12" t="s">
        <v>263</v>
      </c>
      <c r="B225" s="12" t="s">
        <v>303</v>
      </c>
      <c r="C225" s="12" t="str">
        <f>"00034"</f>
        <v>00034</v>
      </c>
      <c r="D225" s="12" t="s">
        <v>304</v>
      </c>
      <c r="E225" s="12" t="s">
        <v>337</v>
      </c>
      <c r="F225" s="12" t="s">
        <v>300</v>
      </c>
      <c r="G225" s="10" t="s">
        <v>6</v>
      </c>
      <c r="H225" s="8"/>
      <c r="I225" s="8">
        <v>1</v>
      </c>
      <c r="J225" s="12" t="s">
        <v>338</v>
      </c>
    </row>
    <row r="226" spans="1:10" ht="75" x14ac:dyDescent="0.25">
      <c r="A226" s="12" t="s">
        <v>263</v>
      </c>
      <c r="B226" s="12" t="s">
        <v>339</v>
      </c>
      <c r="C226" s="12" t="str">
        <f>"00001"</f>
        <v>00001</v>
      </c>
      <c r="D226" s="12" t="s">
        <v>340</v>
      </c>
      <c r="E226" s="12" t="s">
        <v>341</v>
      </c>
      <c r="F226" s="12" t="s">
        <v>342</v>
      </c>
      <c r="G226" s="10" t="s">
        <v>6</v>
      </c>
      <c r="H226" s="8"/>
      <c r="I226" s="8">
        <v>1</v>
      </c>
      <c r="J226" s="12" t="s">
        <v>343</v>
      </c>
    </row>
    <row r="227" spans="1:10" ht="75" x14ac:dyDescent="0.25">
      <c r="A227" s="12" t="s">
        <v>263</v>
      </c>
      <c r="B227" s="12" t="s">
        <v>339</v>
      </c>
      <c r="C227" s="12" t="str">
        <f>"00002"</f>
        <v>00002</v>
      </c>
      <c r="D227" s="12" t="s">
        <v>340</v>
      </c>
      <c r="E227" s="12" t="s">
        <v>341</v>
      </c>
      <c r="F227" s="12" t="s">
        <v>342</v>
      </c>
      <c r="G227" s="10" t="s">
        <v>6</v>
      </c>
      <c r="H227" s="8"/>
      <c r="I227" s="8">
        <v>1</v>
      </c>
      <c r="J227" s="12" t="s">
        <v>343</v>
      </c>
    </row>
    <row r="228" spans="1:10" ht="60" x14ac:dyDescent="0.25">
      <c r="A228" s="12" t="s">
        <v>263</v>
      </c>
      <c r="B228" s="12" t="s">
        <v>339</v>
      </c>
      <c r="C228" s="12" t="str">
        <f>"00005"</f>
        <v>00005</v>
      </c>
      <c r="D228" s="12" t="s">
        <v>340</v>
      </c>
      <c r="E228" s="12" t="s">
        <v>344</v>
      </c>
      <c r="F228" s="12" t="s">
        <v>310</v>
      </c>
      <c r="G228" s="10" t="s">
        <v>6</v>
      </c>
      <c r="H228" s="8"/>
      <c r="I228" s="8">
        <v>1</v>
      </c>
      <c r="J228" s="12" t="s">
        <v>345</v>
      </c>
    </row>
    <row r="229" spans="1:10" ht="60" x14ac:dyDescent="0.25">
      <c r="A229" s="12" t="s">
        <v>263</v>
      </c>
      <c r="B229" s="12" t="s">
        <v>339</v>
      </c>
      <c r="C229" s="12" t="str">
        <f>"00006"</f>
        <v>00006</v>
      </c>
      <c r="D229" s="12" t="s">
        <v>340</v>
      </c>
      <c r="E229" s="12" t="s">
        <v>344</v>
      </c>
      <c r="F229" s="12" t="s">
        <v>310</v>
      </c>
      <c r="G229" s="10" t="s">
        <v>6</v>
      </c>
      <c r="H229" s="8"/>
      <c r="I229" s="8">
        <v>1</v>
      </c>
      <c r="J229" s="12" t="s">
        <v>345</v>
      </c>
    </row>
    <row r="230" spans="1:10" ht="30" x14ac:dyDescent="0.25">
      <c r="A230" s="12" t="s">
        <v>263</v>
      </c>
      <c r="B230" s="12" t="s">
        <v>346</v>
      </c>
      <c r="C230" s="12" t="str">
        <f>"00001"</f>
        <v>00001</v>
      </c>
      <c r="D230" s="12" t="s">
        <v>347</v>
      </c>
      <c r="E230" s="12" t="s">
        <v>348</v>
      </c>
      <c r="F230" s="12" t="s">
        <v>276</v>
      </c>
      <c r="G230" s="10" t="s">
        <v>6</v>
      </c>
      <c r="H230" s="8"/>
      <c r="I230" s="8">
        <v>1</v>
      </c>
      <c r="J230" s="12" t="s">
        <v>349</v>
      </c>
    </row>
    <row r="231" spans="1:10" ht="30" x14ac:dyDescent="0.25">
      <c r="A231" s="12" t="s">
        <v>263</v>
      </c>
      <c r="B231" s="12" t="s">
        <v>346</v>
      </c>
      <c r="C231" s="12" t="str">
        <f>"00002"</f>
        <v>00002</v>
      </c>
      <c r="D231" s="12" t="s">
        <v>347</v>
      </c>
      <c r="E231" s="12" t="s">
        <v>348</v>
      </c>
      <c r="F231" s="12" t="s">
        <v>276</v>
      </c>
      <c r="G231" s="10" t="s">
        <v>6</v>
      </c>
      <c r="H231" s="8"/>
      <c r="I231" s="8">
        <v>1</v>
      </c>
      <c r="J231" s="12" t="s">
        <v>349</v>
      </c>
    </row>
    <row r="232" spans="1:10" ht="120" x14ac:dyDescent="0.25">
      <c r="A232" s="12" t="s">
        <v>263</v>
      </c>
      <c r="B232" s="12" t="s">
        <v>346</v>
      </c>
      <c r="C232" s="12" t="str">
        <f>"00003"</f>
        <v>00003</v>
      </c>
      <c r="D232" s="12" t="s">
        <v>347</v>
      </c>
      <c r="E232" s="12" t="s">
        <v>348</v>
      </c>
      <c r="F232" s="12" t="s">
        <v>350</v>
      </c>
      <c r="G232" s="10" t="s">
        <v>6</v>
      </c>
      <c r="H232" s="8"/>
      <c r="I232" s="8">
        <v>1</v>
      </c>
      <c r="J232" s="12" t="s">
        <v>351</v>
      </c>
    </row>
    <row r="233" spans="1:10" ht="180" x14ac:dyDescent="0.25">
      <c r="A233" s="12" t="s">
        <v>263</v>
      </c>
      <c r="B233" s="12" t="s">
        <v>346</v>
      </c>
      <c r="C233" s="12" t="str">
        <f>"00005"</f>
        <v>00005</v>
      </c>
      <c r="D233" s="12" t="s">
        <v>347</v>
      </c>
      <c r="E233" s="12" t="s">
        <v>352</v>
      </c>
      <c r="F233" s="12" t="s">
        <v>335</v>
      </c>
      <c r="G233" s="10" t="s">
        <v>6</v>
      </c>
      <c r="H233" s="8"/>
      <c r="I233" s="8">
        <v>1</v>
      </c>
      <c r="J233" s="12" t="s">
        <v>353</v>
      </c>
    </row>
    <row r="234" spans="1:10" ht="180" x14ac:dyDescent="0.25">
      <c r="A234" s="12" t="s">
        <v>263</v>
      </c>
      <c r="B234" s="12" t="s">
        <v>346</v>
      </c>
      <c r="C234" s="12" t="str">
        <f>"00006"</f>
        <v>00006</v>
      </c>
      <c r="D234" s="12" t="s">
        <v>347</v>
      </c>
      <c r="E234" s="12" t="s">
        <v>352</v>
      </c>
      <c r="F234" s="12" t="s">
        <v>335</v>
      </c>
      <c r="G234" s="10" t="s">
        <v>6</v>
      </c>
      <c r="H234" s="8"/>
      <c r="I234" s="8">
        <v>1</v>
      </c>
      <c r="J234" s="12" t="s">
        <v>353</v>
      </c>
    </row>
    <row r="235" spans="1:10" ht="90" x14ac:dyDescent="0.25">
      <c r="A235" s="12" t="s">
        <v>263</v>
      </c>
      <c r="B235" s="12" t="s">
        <v>346</v>
      </c>
      <c r="C235" s="12" t="str">
        <f>"00011"</f>
        <v>00011</v>
      </c>
      <c r="D235" s="12" t="s">
        <v>347</v>
      </c>
      <c r="E235" s="12" t="s">
        <v>352</v>
      </c>
      <c r="F235" s="12" t="s">
        <v>319</v>
      </c>
      <c r="G235" s="10" t="s">
        <v>6</v>
      </c>
      <c r="H235" s="8">
        <v>1</v>
      </c>
      <c r="I235" s="8"/>
      <c r="J235" s="12" t="s">
        <v>354</v>
      </c>
    </row>
    <row r="236" spans="1:10" ht="90" x14ac:dyDescent="0.25">
      <c r="A236" s="12" t="s">
        <v>263</v>
      </c>
      <c r="B236" s="12" t="s">
        <v>346</v>
      </c>
      <c r="C236" s="12" t="str">
        <f>"00012"</f>
        <v>00012</v>
      </c>
      <c r="D236" s="12" t="s">
        <v>347</v>
      </c>
      <c r="E236" s="12" t="s">
        <v>352</v>
      </c>
      <c r="F236" s="12" t="s">
        <v>319</v>
      </c>
      <c r="G236" s="10" t="s">
        <v>6</v>
      </c>
      <c r="H236" s="8">
        <v>1</v>
      </c>
      <c r="I236" s="8"/>
      <c r="J236" s="12" t="s">
        <v>354</v>
      </c>
    </row>
    <row r="237" spans="1:10" ht="330" x14ac:dyDescent="0.25">
      <c r="A237" s="12" t="s">
        <v>263</v>
      </c>
      <c r="B237" s="12" t="s">
        <v>355</v>
      </c>
      <c r="C237" s="12" t="str">
        <f>"00001"</f>
        <v>00001</v>
      </c>
      <c r="D237" s="12" t="s">
        <v>356</v>
      </c>
      <c r="E237" s="12" t="s">
        <v>357</v>
      </c>
      <c r="F237" s="12" t="s">
        <v>284</v>
      </c>
      <c r="G237" s="10" t="s">
        <v>6</v>
      </c>
      <c r="H237" s="8">
        <v>1</v>
      </c>
      <c r="I237" s="8"/>
      <c r="J237" s="12" t="s">
        <v>358</v>
      </c>
    </row>
    <row r="238" spans="1:10" ht="330" x14ac:dyDescent="0.25">
      <c r="A238" s="12" t="s">
        <v>263</v>
      </c>
      <c r="B238" s="12" t="s">
        <v>355</v>
      </c>
      <c r="C238" s="12" t="str">
        <f>"00002"</f>
        <v>00002</v>
      </c>
      <c r="D238" s="12" t="s">
        <v>356</v>
      </c>
      <c r="E238" s="12" t="s">
        <v>357</v>
      </c>
      <c r="F238" s="12" t="s">
        <v>284</v>
      </c>
      <c r="G238" s="10" t="s">
        <v>6</v>
      </c>
      <c r="H238" s="8">
        <v>1</v>
      </c>
      <c r="I238" s="8"/>
      <c r="J238" s="12" t="s">
        <v>358</v>
      </c>
    </row>
    <row r="239" spans="1:10" ht="90" x14ac:dyDescent="0.25">
      <c r="A239" s="12" t="s">
        <v>359</v>
      </c>
      <c r="B239" s="12" t="s">
        <v>368</v>
      </c>
      <c r="C239" s="12" t="str">
        <f>"00001"</f>
        <v>00001</v>
      </c>
      <c r="D239" s="12" t="s">
        <v>369</v>
      </c>
      <c r="E239" s="12"/>
      <c r="F239" s="12" t="s">
        <v>365</v>
      </c>
      <c r="G239" s="10" t="s">
        <v>6</v>
      </c>
      <c r="H239" s="8"/>
      <c r="I239" s="8">
        <v>1</v>
      </c>
      <c r="J239" s="12" t="s">
        <v>370</v>
      </c>
    </row>
    <row r="240" spans="1:10" ht="90" x14ac:dyDescent="0.25">
      <c r="A240" s="12" t="s">
        <v>359</v>
      </c>
      <c r="B240" s="12" t="s">
        <v>371</v>
      </c>
      <c r="C240" s="12" t="str">
        <f>"00001"</f>
        <v>00001</v>
      </c>
      <c r="D240" s="12" t="s">
        <v>369</v>
      </c>
      <c r="E240" s="12"/>
      <c r="F240" s="12" t="s">
        <v>365</v>
      </c>
      <c r="G240" s="10" t="s">
        <v>6</v>
      </c>
      <c r="H240" s="8"/>
      <c r="I240" s="8">
        <v>1</v>
      </c>
      <c r="J240" s="12" t="s">
        <v>370</v>
      </c>
    </row>
    <row r="241" spans="1:10" ht="75" x14ac:dyDescent="0.25">
      <c r="A241" s="12" t="s">
        <v>359</v>
      </c>
      <c r="B241" s="12" t="s">
        <v>372</v>
      </c>
      <c r="C241" s="12" t="str">
        <f>"00001"</f>
        <v>00001</v>
      </c>
      <c r="D241" s="12" t="s">
        <v>373</v>
      </c>
      <c r="E241" s="12"/>
      <c r="F241" s="12" t="s">
        <v>362</v>
      </c>
      <c r="G241" s="10" t="s">
        <v>6</v>
      </c>
      <c r="H241" s="8"/>
      <c r="I241" s="8">
        <v>1</v>
      </c>
      <c r="J241" s="12" t="s">
        <v>374</v>
      </c>
    </row>
    <row r="242" spans="1:10" ht="75" x14ac:dyDescent="0.25">
      <c r="A242" s="12" t="s">
        <v>359</v>
      </c>
      <c r="B242" s="12" t="s">
        <v>372</v>
      </c>
      <c r="C242" s="12" t="str">
        <f>"00002"</f>
        <v>00002</v>
      </c>
      <c r="D242" s="12" t="s">
        <v>373</v>
      </c>
      <c r="E242" s="12"/>
      <c r="F242" s="12" t="s">
        <v>362</v>
      </c>
      <c r="G242" s="10" t="s">
        <v>6</v>
      </c>
      <c r="H242" s="8"/>
      <c r="I242" s="8">
        <v>1</v>
      </c>
      <c r="J242" s="12" t="s">
        <v>374</v>
      </c>
    </row>
    <row r="243" spans="1:10" ht="120" x14ac:dyDescent="0.25">
      <c r="A243" s="12" t="s">
        <v>359</v>
      </c>
      <c r="B243" s="12" t="s">
        <v>375</v>
      </c>
      <c r="C243" s="12" t="str">
        <f>"00001"</f>
        <v>00001</v>
      </c>
      <c r="D243" s="12" t="s">
        <v>376</v>
      </c>
      <c r="E243" s="12"/>
      <c r="F243" s="12" t="s">
        <v>377</v>
      </c>
      <c r="G243" s="10" t="s">
        <v>6</v>
      </c>
      <c r="H243" s="8"/>
      <c r="I243" s="8">
        <v>1</v>
      </c>
      <c r="J243" s="12" t="s">
        <v>378</v>
      </c>
    </row>
    <row r="244" spans="1:10" ht="120" x14ac:dyDescent="0.25">
      <c r="A244" s="12" t="s">
        <v>359</v>
      </c>
      <c r="B244" s="12" t="s">
        <v>375</v>
      </c>
      <c r="C244" s="12" t="str">
        <f>"00002"</f>
        <v>00002</v>
      </c>
      <c r="D244" s="12" t="s">
        <v>376</v>
      </c>
      <c r="E244" s="12"/>
      <c r="F244" s="12" t="s">
        <v>377</v>
      </c>
      <c r="G244" s="10" t="s">
        <v>6</v>
      </c>
      <c r="H244" s="8"/>
      <c r="I244" s="8">
        <v>1</v>
      </c>
      <c r="J244" s="12" t="s">
        <v>378</v>
      </c>
    </row>
    <row r="245" spans="1:10" ht="120" x14ac:dyDescent="0.25">
      <c r="A245" s="12" t="s">
        <v>359</v>
      </c>
      <c r="B245" s="12" t="s">
        <v>375</v>
      </c>
      <c r="C245" s="12" t="str">
        <f>"00003"</f>
        <v>00003</v>
      </c>
      <c r="D245" s="12" t="s">
        <v>376</v>
      </c>
      <c r="E245" s="12"/>
      <c r="F245" s="12" t="s">
        <v>361</v>
      </c>
      <c r="G245" s="10" t="s">
        <v>6</v>
      </c>
      <c r="H245" s="8"/>
      <c r="I245" s="8">
        <v>1</v>
      </c>
      <c r="J245" s="12" t="s">
        <v>378</v>
      </c>
    </row>
    <row r="246" spans="1:10" ht="165" x14ac:dyDescent="0.25">
      <c r="A246" s="12" t="s">
        <v>359</v>
      </c>
      <c r="B246" s="12" t="s">
        <v>379</v>
      </c>
      <c r="C246" s="12" t="str">
        <f>"00001"</f>
        <v>00001</v>
      </c>
      <c r="D246" s="12" t="s">
        <v>380</v>
      </c>
      <c r="E246" s="12"/>
      <c r="F246" s="12" t="s">
        <v>363</v>
      </c>
      <c r="G246" s="10" t="s">
        <v>6</v>
      </c>
      <c r="H246" s="8"/>
      <c r="I246" s="8">
        <v>1</v>
      </c>
      <c r="J246" s="12" t="s">
        <v>381</v>
      </c>
    </row>
    <row r="247" spans="1:10" ht="165" x14ac:dyDescent="0.25">
      <c r="A247" s="12" t="s">
        <v>359</v>
      </c>
      <c r="B247" s="12" t="s">
        <v>379</v>
      </c>
      <c r="C247" s="12" t="str">
        <f>"00002"</f>
        <v>00002</v>
      </c>
      <c r="D247" s="12" t="s">
        <v>380</v>
      </c>
      <c r="E247" s="12"/>
      <c r="F247" s="12" t="s">
        <v>363</v>
      </c>
      <c r="G247" s="10" t="s">
        <v>6</v>
      </c>
      <c r="H247" s="8"/>
      <c r="I247" s="8">
        <v>1</v>
      </c>
      <c r="J247" s="12" t="s">
        <v>381</v>
      </c>
    </row>
    <row r="248" spans="1:10" ht="165" x14ac:dyDescent="0.25">
      <c r="A248" s="12" t="s">
        <v>359</v>
      </c>
      <c r="B248" s="12" t="s">
        <v>379</v>
      </c>
      <c r="C248" s="12" t="str">
        <f>"00003"</f>
        <v>00003</v>
      </c>
      <c r="D248" s="12" t="s">
        <v>380</v>
      </c>
      <c r="E248" s="12"/>
      <c r="F248" s="12" t="s">
        <v>364</v>
      </c>
      <c r="G248" s="10" t="s">
        <v>6</v>
      </c>
      <c r="H248" s="8"/>
      <c r="I248" s="8">
        <v>1</v>
      </c>
      <c r="J248" s="12" t="s">
        <v>381</v>
      </c>
    </row>
    <row r="249" spans="1:10" ht="315" x14ac:dyDescent="0.25">
      <c r="A249" s="12" t="s">
        <v>359</v>
      </c>
      <c r="B249" s="12" t="s">
        <v>382</v>
      </c>
      <c r="C249" s="12" t="str">
        <f>"00001"</f>
        <v>00001</v>
      </c>
      <c r="D249" s="12" t="s">
        <v>383</v>
      </c>
      <c r="E249" s="12"/>
      <c r="F249" s="12" t="s">
        <v>365</v>
      </c>
      <c r="G249" s="10" t="s">
        <v>6</v>
      </c>
      <c r="H249" s="8">
        <v>1</v>
      </c>
      <c r="I249" s="8"/>
      <c r="J249" s="12" t="s">
        <v>384</v>
      </c>
    </row>
    <row r="250" spans="1:10" ht="75" x14ac:dyDescent="0.25">
      <c r="A250" s="12" t="s">
        <v>359</v>
      </c>
      <c r="B250" s="12" t="s">
        <v>385</v>
      </c>
      <c r="C250" s="12" t="str">
        <f>"00001"</f>
        <v>00001</v>
      </c>
      <c r="D250" s="12" t="s">
        <v>386</v>
      </c>
      <c r="E250" s="12"/>
      <c r="F250" s="12" t="s">
        <v>367</v>
      </c>
      <c r="G250" s="10" t="s">
        <v>6</v>
      </c>
      <c r="H250" s="8"/>
      <c r="I250" s="8">
        <v>1</v>
      </c>
      <c r="J250" s="12" t="s">
        <v>387</v>
      </c>
    </row>
    <row r="251" spans="1:10" ht="75" x14ac:dyDescent="0.25">
      <c r="A251" s="12" t="s">
        <v>359</v>
      </c>
      <c r="B251" s="12" t="s">
        <v>385</v>
      </c>
      <c r="C251" s="12" t="str">
        <f>"00002"</f>
        <v>00002</v>
      </c>
      <c r="D251" s="12" t="s">
        <v>386</v>
      </c>
      <c r="E251" s="12"/>
      <c r="F251" s="12" t="s">
        <v>367</v>
      </c>
      <c r="G251" s="10" t="s">
        <v>6</v>
      </c>
      <c r="H251" s="8"/>
      <c r="I251" s="8">
        <v>1</v>
      </c>
      <c r="J251" s="12" t="s">
        <v>387</v>
      </c>
    </row>
    <row r="252" spans="1:10" ht="75" x14ac:dyDescent="0.25">
      <c r="A252" s="12" t="s">
        <v>359</v>
      </c>
      <c r="B252" s="12" t="s">
        <v>385</v>
      </c>
      <c r="C252" s="12" t="str">
        <f>"00003"</f>
        <v>00003</v>
      </c>
      <c r="D252" s="12" t="s">
        <v>386</v>
      </c>
      <c r="E252" s="12"/>
      <c r="F252" s="12" t="s">
        <v>367</v>
      </c>
      <c r="G252" s="10" t="s">
        <v>6</v>
      </c>
      <c r="H252" s="8"/>
      <c r="I252" s="8">
        <v>1</v>
      </c>
      <c r="J252" s="12" t="s">
        <v>387</v>
      </c>
    </row>
    <row r="253" spans="1:10" ht="135" x14ac:dyDescent="0.25">
      <c r="A253" s="12" t="s">
        <v>359</v>
      </c>
      <c r="B253" s="12" t="s">
        <v>388</v>
      </c>
      <c r="C253" s="12" t="str">
        <f>"00001"</f>
        <v>00001</v>
      </c>
      <c r="D253" s="12" t="s">
        <v>389</v>
      </c>
      <c r="E253" s="12"/>
      <c r="F253" s="12" t="s">
        <v>366</v>
      </c>
      <c r="G253" s="10" t="s">
        <v>6</v>
      </c>
      <c r="H253" s="8"/>
      <c r="I253" s="8">
        <v>1</v>
      </c>
      <c r="J253" s="12" t="s">
        <v>390</v>
      </c>
    </row>
    <row r="254" spans="1:10" ht="135" x14ac:dyDescent="0.25">
      <c r="A254" s="12" t="s">
        <v>359</v>
      </c>
      <c r="B254" s="12" t="s">
        <v>388</v>
      </c>
      <c r="C254" s="12" t="str">
        <f>"00002"</f>
        <v>00002</v>
      </c>
      <c r="D254" s="12" t="s">
        <v>389</v>
      </c>
      <c r="E254" s="12"/>
      <c r="F254" s="12" t="s">
        <v>366</v>
      </c>
      <c r="G254" s="10" t="s">
        <v>6</v>
      </c>
      <c r="H254" s="8"/>
      <c r="I254" s="8">
        <v>1</v>
      </c>
      <c r="J254" s="12" t="s">
        <v>390</v>
      </c>
    </row>
    <row r="255" spans="1:10" ht="195" x14ac:dyDescent="0.25">
      <c r="A255" s="12" t="s">
        <v>394</v>
      </c>
      <c r="B255" s="12" t="s">
        <v>395</v>
      </c>
      <c r="C255" s="12" t="str">
        <f>"00001"</f>
        <v>00001</v>
      </c>
      <c r="D255" s="12" t="s">
        <v>396</v>
      </c>
      <c r="E255" s="12"/>
      <c r="F255" s="12" t="s">
        <v>350</v>
      </c>
      <c r="G255" s="10" t="s">
        <v>6</v>
      </c>
      <c r="H255" s="8"/>
      <c r="I255" s="8">
        <v>1</v>
      </c>
      <c r="J255" s="12" t="s">
        <v>397</v>
      </c>
    </row>
    <row r="256" spans="1:10" ht="105" x14ac:dyDescent="0.25">
      <c r="A256" s="12" t="s">
        <v>394</v>
      </c>
      <c r="B256" s="12" t="s">
        <v>398</v>
      </c>
      <c r="C256" s="12" t="str">
        <f>"00001"</f>
        <v>00001</v>
      </c>
      <c r="D256" s="12" t="s">
        <v>399</v>
      </c>
      <c r="E256" s="12"/>
      <c r="F256" s="12" t="s">
        <v>400</v>
      </c>
      <c r="G256" s="10" t="s">
        <v>6</v>
      </c>
      <c r="H256" s="8"/>
      <c r="I256" s="8">
        <v>1</v>
      </c>
      <c r="J256" s="12" t="s">
        <v>401</v>
      </c>
    </row>
    <row r="257" spans="1:10" ht="105" x14ac:dyDescent="0.25">
      <c r="A257" s="12" t="s">
        <v>394</v>
      </c>
      <c r="B257" s="12" t="s">
        <v>398</v>
      </c>
      <c r="C257" s="12" t="str">
        <f>"00002"</f>
        <v>00002</v>
      </c>
      <c r="D257" s="12" t="s">
        <v>399</v>
      </c>
      <c r="E257" s="12"/>
      <c r="F257" s="12" t="s">
        <v>400</v>
      </c>
      <c r="G257" s="10" t="s">
        <v>6</v>
      </c>
      <c r="H257" s="8"/>
      <c r="I257" s="8">
        <v>1</v>
      </c>
      <c r="J257" s="12" t="s">
        <v>401</v>
      </c>
    </row>
    <row r="258" spans="1:10" ht="90" x14ac:dyDescent="0.25">
      <c r="A258" s="12" t="s">
        <v>402</v>
      </c>
      <c r="B258" s="12" t="s">
        <v>403</v>
      </c>
      <c r="C258" s="12" t="str">
        <f>"00001"</f>
        <v>00001</v>
      </c>
      <c r="D258" s="12" t="s">
        <v>404</v>
      </c>
      <c r="E258" s="12"/>
      <c r="F258" s="12" t="s">
        <v>314</v>
      </c>
      <c r="G258" s="10" t="s">
        <v>6</v>
      </c>
      <c r="H258" s="8"/>
      <c r="I258" s="8">
        <v>1</v>
      </c>
      <c r="J258" s="12" t="s">
        <v>405</v>
      </c>
    </row>
    <row r="259" spans="1:10" ht="90" x14ac:dyDescent="0.25">
      <c r="A259" s="12" t="s">
        <v>402</v>
      </c>
      <c r="B259" s="12" t="s">
        <v>403</v>
      </c>
      <c r="C259" s="12" t="str">
        <f>"00002"</f>
        <v>00002</v>
      </c>
      <c r="D259" s="12" t="s">
        <v>404</v>
      </c>
      <c r="E259" s="12"/>
      <c r="F259" s="12" t="s">
        <v>314</v>
      </c>
      <c r="G259" s="10" t="s">
        <v>6</v>
      </c>
      <c r="H259" s="8"/>
      <c r="I259" s="8">
        <v>1</v>
      </c>
      <c r="J259" s="12" t="s">
        <v>405</v>
      </c>
    </row>
    <row r="260" spans="1:10" ht="60" x14ac:dyDescent="0.25">
      <c r="A260" s="12" t="s">
        <v>406</v>
      </c>
      <c r="B260" s="12" t="s">
        <v>407</v>
      </c>
      <c r="C260" s="12" t="str">
        <f>"00001"</f>
        <v>00001</v>
      </c>
      <c r="D260" s="12" t="s">
        <v>408</v>
      </c>
      <c r="E260" s="12"/>
      <c r="F260" s="12" t="s">
        <v>409</v>
      </c>
      <c r="G260" s="10" t="s">
        <v>6</v>
      </c>
      <c r="H260" s="8"/>
      <c r="I260" s="8">
        <v>1</v>
      </c>
      <c r="J260" s="12" t="s">
        <v>410</v>
      </c>
    </row>
    <row r="261" spans="1:10" ht="60" x14ac:dyDescent="0.25">
      <c r="A261" s="12" t="s">
        <v>406</v>
      </c>
      <c r="B261" s="12" t="s">
        <v>407</v>
      </c>
      <c r="C261" s="12" t="str">
        <f>"00002"</f>
        <v>00002</v>
      </c>
      <c r="D261" s="12" t="s">
        <v>408</v>
      </c>
      <c r="E261" s="12"/>
      <c r="F261" s="12" t="s">
        <v>409</v>
      </c>
      <c r="G261" s="10" t="s">
        <v>6</v>
      </c>
      <c r="H261" s="8"/>
      <c r="I261" s="8">
        <v>1</v>
      </c>
      <c r="J261" s="12" t="s">
        <v>410</v>
      </c>
    </row>
    <row r="262" spans="1:10" ht="60" x14ac:dyDescent="0.25">
      <c r="A262" s="12" t="s">
        <v>406</v>
      </c>
      <c r="B262" s="12" t="s">
        <v>407</v>
      </c>
      <c r="C262" s="12" t="str">
        <f>"00003"</f>
        <v>00003</v>
      </c>
      <c r="D262" s="12" t="s">
        <v>408</v>
      </c>
      <c r="E262" s="12"/>
      <c r="F262" s="12" t="s">
        <v>411</v>
      </c>
      <c r="G262" s="10" t="s">
        <v>6</v>
      </c>
      <c r="H262" s="8"/>
      <c r="I262" s="8">
        <v>1</v>
      </c>
      <c r="J262" s="12" t="s">
        <v>412</v>
      </c>
    </row>
    <row r="263" spans="1:10" ht="60" x14ac:dyDescent="0.25">
      <c r="A263" s="12" t="s">
        <v>406</v>
      </c>
      <c r="B263" s="12" t="s">
        <v>407</v>
      </c>
      <c r="C263" s="12" t="str">
        <f>"00004"</f>
        <v>00004</v>
      </c>
      <c r="D263" s="12" t="s">
        <v>408</v>
      </c>
      <c r="E263" s="12"/>
      <c r="F263" s="12" t="s">
        <v>411</v>
      </c>
      <c r="G263" s="10" t="s">
        <v>6</v>
      </c>
      <c r="H263" s="8"/>
      <c r="I263" s="8">
        <v>1</v>
      </c>
      <c r="J263" s="12" t="s">
        <v>412</v>
      </c>
    </row>
    <row r="264" spans="1:10" ht="60" x14ac:dyDescent="0.25">
      <c r="A264" s="12" t="s">
        <v>406</v>
      </c>
      <c r="B264" s="12" t="s">
        <v>407</v>
      </c>
      <c r="C264" s="12" t="str">
        <f>"00005"</f>
        <v>00005</v>
      </c>
      <c r="D264" s="12" t="s">
        <v>408</v>
      </c>
      <c r="E264" s="12"/>
      <c r="F264" s="12" t="s">
        <v>409</v>
      </c>
      <c r="G264" s="10" t="s">
        <v>6</v>
      </c>
      <c r="H264" s="8"/>
      <c r="I264" s="8">
        <v>1</v>
      </c>
      <c r="J264" s="12" t="s">
        <v>410</v>
      </c>
    </row>
    <row r="265" spans="1:10" ht="60" x14ac:dyDescent="0.25">
      <c r="A265" s="12" t="s">
        <v>406</v>
      </c>
      <c r="B265" s="12" t="s">
        <v>407</v>
      </c>
      <c r="C265" s="12" t="str">
        <f>"00006"</f>
        <v>00006</v>
      </c>
      <c r="D265" s="12" t="s">
        <v>408</v>
      </c>
      <c r="E265" s="12"/>
      <c r="F265" s="12" t="s">
        <v>203</v>
      </c>
      <c r="G265" s="10" t="s">
        <v>6</v>
      </c>
      <c r="H265" s="8"/>
      <c r="I265" s="8">
        <v>1</v>
      </c>
      <c r="J265" s="12" t="s">
        <v>410</v>
      </c>
    </row>
    <row r="266" spans="1:10" ht="60" x14ac:dyDescent="0.25">
      <c r="A266" s="12" t="s">
        <v>406</v>
      </c>
      <c r="B266" s="12" t="s">
        <v>407</v>
      </c>
      <c r="C266" s="12" t="str">
        <f>"00007"</f>
        <v>00007</v>
      </c>
      <c r="D266" s="12" t="s">
        <v>408</v>
      </c>
      <c r="E266" s="12"/>
      <c r="F266" s="12" t="s">
        <v>203</v>
      </c>
      <c r="G266" s="10" t="s">
        <v>6</v>
      </c>
      <c r="H266" s="8"/>
      <c r="I266" s="8">
        <v>1</v>
      </c>
      <c r="J266" s="12" t="s">
        <v>410</v>
      </c>
    </row>
    <row r="267" spans="1:10" ht="75" x14ac:dyDescent="0.25">
      <c r="A267" s="12" t="s">
        <v>406</v>
      </c>
      <c r="B267" s="12" t="s">
        <v>413</v>
      </c>
      <c r="C267" s="12" t="str">
        <f>"00001"</f>
        <v>00001</v>
      </c>
      <c r="D267" s="12" t="s">
        <v>414</v>
      </c>
      <c r="E267" s="12"/>
      <c r="F267" s="12" t="s">
        <v>409</v>
      </c>
      <c r="G267" s="10" t="s">
        <v>6</v>
      </c>
      <c r="H267" s="8"/>
      <c r="I267" s="8">
        <v>1</v>
      </c>
      <c r="J267" s="12" t="s">
        <v>415</v>
      </c>
    </row>
    <row r="268" spans="1:10" ht="75" x14ac:dyDescent="0.25">
      <c r="A268" s="12" t="s">
        <v>406</v>
      </c>
      <c r="B268" s="12" t="s">
        <v>416</v>
      </c>
      <c r="C268" s="12" t="str">
        <f>"00001"</f>
        <v>00001</v>
      </c>
      <c r="D268" s="12" t="s">
        <v>417</v>
      </c>
      <c r="E268" s="12"/>
      <c r="F268" s="12" t="s">
        <v>411</v>
      </c>
      <c r="G268" s="10" t="s">
        <v>6</v>
      </c>
      <c r="H268" s="8"/>
      <c r="I268" s="8">
        <v>1</v>
      </c>
      <c r="J268" s="12" t="s">
        <v>418</v>
      </c>
    </row>
    <row r="269" spans="1:10" ht="75" x14ac:dyDescent="0.25">
      <c r="A269" s="12" t="s">
        <v>406</v>
      </c>
      <c r="B269" s="12" t="s">
        <v>416</v>
      </c>
      <c r="C269" s="12" t="str">
        <f>"00002"</f>
        <v>00002</v>
      </c>
      <c r="D269" s="12" t="s">
        <v>417</v>
      </c>
      <c r="E269" s="12"/>
      <c r="F269" s="12" t="s">
        <v>419</v>
      </c>
      <c r="G269" s="10" t="s">
        <v>6</v>
      </c>
      <c r="H269" s="8"/>
      <c r="I269" s="8">
        <v>1</v>
      </c>
      <c r="J269" s="12" t="s">
        <v>418</v>
      </c>
    </row>
    <row r="270" spans="1:10" ht="60" x14ac:dyDescent="0.25">
      <c r="A270" s="12" t="s">
        <v>420</v>
      </c>
      <c r="B270" s="12" t="s">
        <v>421</v>
      </c>
      <c r="C270" s="12" t="str">
        <f>"00001"</f>
        <v>00001</v>
      </c>
      <c r="D270" s="12" t="s">
        <v>422</v>
      </c>
      <c r="E270" s="12"/>
      <c r="F270" s="12" t="s">
        <v>423</v>
      </c>
      <c r="G270" s="10" t="s">
        <v>6</v>
      </c>
      <c r="H270" s="8"/>
      <c r="I270" s="8">
        <v>1</v>
      </c>
      <c r="J270" s="12" t="s">
        <v>424</v>
      </c>
    </row>
    <row r="271" spans="1:10" ht="60" x14ac:dyDescent="0.25">
      <c r="A271" s="12" t="s">
        <v>420</v>
      </c>
      <c r="B271" s="12" t="s">
        <v>421</v>
      </c>
      <c r="C271" s="12" t="str">
        <f>"00002"</f>
        <v>00002</v>
      </c>
      <c r="D271" s="12" t="s">
        <v>422</v>
      </c>
      <c r="E271" s="12"/>
      <c r="F271" s="12" t="s">
        <v>393</v>
      </c>
      <c r="G271" s="10" t="s">
        <v>6</v>
      </c>
      <c r="H271" s="8"/>
      <c r="I271" s="8">
        <v>1</v>
      </c>
      <c r="J271" s="12" t="s">
        <v>424</v>
      </c>
    </row>
    <row r="272" spans="1:10" ht="60" x14ac:dyDescent="0.25">
      <c r="A272" s="12" t="s">
        <v>420</v>
      </c>
      <c r="B272" s="12" t="s">
        <v>421</v>
      </c>
      <c r="C272" s="12" t="str">
        <f>"00003"</f>
        <v>00003</v>
      </c>
      <c r="D272" s="12" t="s">
        <v>422</v>
      </c>
      <c r="E272" s="12"/>
      <c r="F272" s="12" t="s">
        <v>425</v>
      </c>
      <c r="G272" s="10" t="s">
        <v>6</v>
      </c>
      <c r="H272" s="8"/>
      <c r="I272" s="8">
        <v>1</v>
      </c>
      <c r="J272" s="12" t="s">
        <v>424</v>
      </c>
    </row>
    <row r="273" spans="1:10" ht="60" x14ac:dyDescent="0.25">
      <c r="A273" s="12" t="s">
        <v>420</v>
      </c>
      <c r="B273" s="12" t="s">
        <v>421</v>
      </c>
      <c r="C273" s="12" t="str">
        <f>"00004"</f>
        <v>00004</v>
      </c>
      <c r="D273" s="12" t="s">
        <v>422</v>
      </c>
      <c r="E273" s="12"/>
      <c r="F273" s="12" t="s">
        <v>426</v>
      </c>
      <c r="G273" s="10" t="s">
        <v>6</v>
      </c>
      <c r="H273" s="8"/>
      <c r="I273" s="8">
        <v>1</v>
      </c>
      <c r="J273" s="12" t="s">
        <v>424</v>
      </c>
    </row>
    <row r="274" spans="1:10" ht="60" x14ac:dyDescent="0.25">
      <c r="A274" s="12" t="s">
        <v>420</v>
      </c>
      <c r="B274" s="12" t="s">
        <v>421</v>
      </c>
      <c r="C274" s="12" t="str">
        <f>"00005"</f>
        <v>00005</v>
      </c>
      <c r="D274" s="12" t="s">
        <v>422</v>
      </c>
      <c r="E274" s="12"/>
      <c r="F274" s="12" t="s">
        <v>427</v>
      </c>
      <c r="G274" s="10" t="s">
        <v>6</v>
      </c>
      <c r="H274" s="8"/>
      <c r="I274" s="8">
        <v>1</v>
      </c>
      <c r="J274" s="12" t="s">
        <v>424</v>
      </c>
    </row>
    <row r="275" spans="1:10" ht="60" x14ac:dyDescent="0.25">
      <c r="A275" s="12" t="s">
        <v>420</v>
      </c>
      <c r="B275" s="12" t="s">
        <v>421</v>
      </c>
      <c r="C275" s="12" t="str">
        <f>"00006"</f>
        <v>00006</v>
      </c>
      <c r="D275" s="12" t="s">
        <v>422</v>
      </c>
      <c r="E275" s="12"/>
      <c r="F275" s="12" t="s">
        <v>427</v>
      </c>
      <c r="G275" s="10" t="s">
        <v>6</v>
      </c>
      <c r="H275" s="8"/>
      <c r="I275" s="8">
        <v>1</v>
      </c>
      <c r="J275" s="12" t="s">
        <v>424</v>
      </c>
    </row>
    <row r="276" spans="1:10" ht="60" x14ac:dyDescent="0.25">
      <c r="A276" s="12" t="s">
        <v>420</v>
      </c>
      <c r="B276" s="12" t="s">
        <v>421</v>
      </c>
      <c r="C276" s="12" t="str">
        <f>"00007"</f>
        <v>00007</v>
      </c>
      <c r="D276" s="12" t="s">
        <v>422</v>
      </c>
      <c r="E276" s="12"/>
      <c r="F276" s="12" t="s">
        <v>423</v>
      </c>
      <c r="G276" s="10" t="s">
        <v>6</v>
      </c>
      <c r="H276" s="8"/>
      <c r="I276" s="8">
        <v>1</v>
      </c>
      <c r="J276" s="12" t="s">
        <v>424</v>
      </c>
    </row>
    <row r="277" spans="1:10" ht="180" x14ac:dyDescent="0.25">
      <c r="A277" s="12" t="s">
        <v>420</v>
      </c>
      <c r="B277" s="12" t="s">
        <v>428</v>
      </c>
      <c r="C277" s="12" t="str">
        <f>"00001"</f>
        <v>00001</v>
      </c>
      <c r="D277" s="12" t="s">
        <v>429</v>
      </c>
      <c r="E277" s="12"/>
      <c r="F277" s="12" t="s">
        <v>426</v>
      </c>
      <c r="G277" s="10" t="s">
        <v>6</v>
      </c>
      <c r="H277" s="8"/>
      <c r="I277" s="8">
        <v>1</v>
      </c>
      <c r="J277" s="12" t="s">
        <v>430</v>
      </c>
    </row>
    <row r="278" spans="1:10" ht="150" x14ac:dyDescent="0.25">
      <c r="A278" s="12" t="s">
        <v>420</v>
      </c>
      <c r="B278" s="12" t="s">
        <v>431</v>
      </c>
      <c r="C278" s="12" t="str">
        <f>"00001"</f>
        <v>00001</v>
      </c>
      <c r="D278" s="12" t="s">
        <v>432</v>
      </c>
      <c r="E278" s="12"/>
      <c r="F278" s="12" t="s">
        <v>425</v>
      </c>
      <c r="G278" s="10" t="s">
        <v>6</v>
      </c>
      <c r="H278" s="8"/>
      <c r="I278" s="8">
        <v>1</v>
      </c>
      <c r="J278" s="12" t="s">
        <v>433</v>
      </c>
    </row>
    <row r="279" spans="1:10" ht="150" x14ac:dyDescent="0.25">
      <c r="A279" s="12" t="s">
        <v>420</v>
      </c>
      <c r="B279" s="12" t="s">
        <v>431</v>
      </c>
      <c r="C279" s="12" t="str">
        <f>"00002"</f>
        <v>00002</v>
      </c>
      <c r="D279" s="12" t="s">
        <v>432</v>
      </c>
      <c r="E279" s="12"/>
      <c r="F279" s="12" t="s">
        <v>425</v>
      </c>
      <c r="G279" s="10" t="s">
        <v>6</v>
      </c>
      <c r="H279" s="8"/>
      <c r="I279" s="8">
        <v>1</v>
      </c>
      <c r="J279" s="12" t="s">
        <v>433</v>
      </c>
    </row>
    <row r="280" spans="1:10" ht="150" x14ac:dyDescent="0.25">
      <c r="A280" s="12" t="s">
        <v>420</v>
      </c>
      <c r="B280" s="12" t="s">
        <v>434</v>
      </c>
      <c r="C280" s="12" t="str">
        <f>"00001"</f>
        <v>00001</v>
      </c>
      <c r="D280" s="12" t="s">
        <v>435</v>
      </c>
      <c r="E280" s="12"/>
      <c r="F280" s="12" t="s">
        <v>426</v>
      </c>
      <c r="G280" s="10" t="s">
        <v>6</v>
      </c>
      <c r="H280" s="8"/>
      <c r="I280" s="8">
        <v>1</v>
      </c>
      <c r="J280" s="12" t="s">
        <v>433</v>
      </c>
    </row>
    <row r="281" spans="1:10" ht="150" x14ac:dyDescent="0.25">
      <c r="A281" s="12" t="s">
        <v>420</v>
      </c>
      <c r="B281" s="12" t="s">
        <v>434</v>
      </c>
      <c r="C281" s="12" t="str">
        <f>"00002"</f>
        <v>00002</v>
      </c>
      <c r="D281" s="12" t="s">
        <v>435</v>
      </c>
      <c r="E281" s="12"/>
      <c r="F281" s="12" t="s">
        <v>426</v>
      </c>
      <c r="G281" s="10" t="s">
        <v>6</v>
      </c>
      <c r="H281" s="8"/>
      <c r="I281" s="8">
        <v>1</v>
      </c>
      <c r="J281" s="12" t="s">
        <v>433</v>
      </c>
    </row>
    <row r="282" spans="1:10" ht="150" x14ac:dyDescent="0.25">
      <c r="A282" s="12" t="s">
        <v>420</v>
      </c>
      <c r="B282" s="12" t="s">
        <v>434</v>
      </c>
      <c r="C282" s="12" t="str">
        <f>"00003"</f>
        <v>00003</v>
      </c>
      <c r="D282" s="12" t="s">
        <v>435</v>
      </c>
      <c r="E282" s="12"/>
      <c r="F282" s="12" t="s">
        <v>427</v>
      </c>
      <c r="G282" s="10" t="s">
        <v>6</v>
      </c>
      <c r="H282" s="8"/>
      <c r="I282" s="8">
        <v>1</v>
      </c>
      <c r="J282" s="12" t="s">
        <v>433</v>
      </c>
    </row>
    <row r="283" spans="1:10" ht="150" x14ac:dyDescent="0.25">
      <c r="A283" s="12" t="s">
        <v>420</v>
      </c>
      <c r="B283" s="12" t="s">
        <v>434</v>
      </c>
      <c r="C283" s="12" t="str">
        <f>"00004"</f>
        <v>00004</v>
      </c>
      <c r="D283" s="12" t="s">
        <v>435</v>
      </c>
      <c r="E283" s="12"/>
      <c r="F283" s="12" t="s">
        <v>427</v>
      </c>
      <c r="G283" s="10" t="s">
        <v>6</v>
      </c>
      <c r="H283" s="8"/>
      <c r="I283" s="8">
        <v>1</v>
      </c>
      <c r="J283" s="12" t="s">
        <v>433</v>
      </c>
    </row>
    <row r="284" spans="1:10" ht="150" x14ac:dyDescent="0.25">
      <c r="A284" s="12" t="s">
        <v>420</v>
      </c>
      <c r="B284" s="12" t="s">
        <v>434</v>
      </c>
      <c r="C284" s="12" t="str">
        <f>"00005"</f>
        <v>00005</v>
      </c>
      <c r="D284" s="12" t="s">
        <v>435</v>
      </c>
      <c r="E284" s="12"/>
      <c r="F284" s="12" t="s">
        <v>423</v>
      </c>
      <c r="G284" s="10" t="s">
        <v>6</v>
      </c>
      <c r="H284" s="8"/>
      <c r="I284" s="8">
        <v>1</v>
      </c>
      <c r="J284" s="12" t="s">
        <v>433</v>
      </c>
    </row>
    <row r="285" spans="1:10" ht="150" x14ac:dyDescent="0.25">
      <c r="A285" s="12" t="s">
        <v>420</v>
      </c>
      <c r="B285" s="12" t="s">
        <v>434</v>
      </c>
      <c r="C285" s="12" t="str">
        <f>"00006"</f>
        <v>00006</v>
      </c>
      <c r="D285" s="12" t="s">
        <v>435</v>
      </c>
      <c r="E285" s="12"/>
      <c r="F285" s="12" t="s">
        <v>423</v>
      </c>
      <c r="G285" s="10" t="s">
        <v>6</v>
      </c>
      <c r="H285" s="8"/>
      <c r="I285" s="8">
        <v>1</v>
      </c>
      <c r="J285" s="12" t="s">
        <v>433</v>
      </c>
    </row>
    <row r="286" spans="1:10" ht="150" x14ac:dyDescent="0.25">
      <c r="A286" s="12" t="s">
        <v>420</v>
      </c>
      <c r="B286" s="12" t="s">
        <v>434</v>
      </c>
      <c r="C286" s="12" t="str">
        <f>"00007"</f>
        <v>00007</v>
      </c>
      <c r="D286" s="12" t="s">
        <v>435</v>
      </c>
      <c r="E286" s="12"/>
      <c r="F286" s="12" t="s">
        <v>436</v>
      </c>
      <c r="G286" s="10" t="s">
        <v>6</v>
      </c>
      <c r="H286" s="8"/>
      <c r="I286" s="8">
        <v>1</v>
      </c>
      <c r="J286" s="12" t="s">
        <v>433</v>
      </c>
    </row>
    <row r="287" spans="1:10" ht="150" x14ac:dyDescent="0.25">
      <c r="A287" s="12" t="s">
        <v>420</v>
      </c>
      <c r="B287" s="12" t="s">
        <v>434</v>
      </c>
      <c r="C287" s="12" t="str">
        <f>"00008"</f>
        <v>00008</v>
      </c>
      <c r="D287" s="12" t="s">
        <v>435</v>
      </c>
      <c r="E287" s="12"/>
      <c r="F287" s="12" t="s">
        <v>437</v>
      </c>
      <c r="G287" s="10" t="s">
        <v>6</v>
      </c>
      <c r="H287" s="8"/>
      <c r="I287" s="8">
        <v>1</v>
      </c>
      <c r="J287" s="12" t="s">
        <v>433</v>
      </c>
    </row>
    <row r="288" spans="1:10" ht="150" x14ac:dyDescent="0.25">
      <c r="A288" s="12" t="s">
        <v>420</v>
      </c>
      <c r="B288" s="12" t="s">
        <v>434</v>
      </c>
      <c r="C288" s="12" t="str">
        <f>"00009"</f>
        <v>00009</v>
      </c>
      <c r="D288" s="12" t="s">
        <v>435</v>
      </c>
      <c r="E288" s="12"/>
      <c r="F288" s="12" t="s">
        <v>437</v>
      </c>
      <c r="G288" s="10" t="s">
        <v>6</v>
      </c>
      <c r="H288" s="8"/>
      <c r="I288" s="8">
        <v>1</v>
      </c>
      <c r="J288" s="12" t="s">
        <v>433</v>
      </c>
    </row>
    <row r="289" spans="1:10" ht="150" x14ac:dyDescent="0.25">
      <c r="A289" s="12" t="s">
        <v>420</v>
      </c>
      <c r="B289" s="12" t="s">
        <v>434</v>
      </c>
      <c r="C289" s="12" t="str">
        <f>"00010"</f>
        <v>00010</v>
      </c>
      <c r="D289" s="12" t="s">
        <v>435</v>
      </c>
      <c r="E289" s="12"/>
      <c r="F289" s="12" t="s">
        <v>437</v>
      </c>
      <c r="G289" s="10" t="s">
        <v>6</v>
      </c>
      <c r="H289" s="8"/>
      <c r="I289" s="8">
        <v>1</v>
      </c>
      <c r="J289" s="12" t="s">
        <v>433</v>
      </c>
    </row>
    <row r="290" spans="1:10" ht="150" x14ac:dyDescent="0.25">
      <c r="A290" s="12" t="s">
        <v>420</v>
      </c>
      <c r="B290" s="12" t="s">
        <v>434</v>
      </c>
      <c r="C290" s="12" t="str">
        <f>"00011"</f>
        <v>00011</v>
      </c>
      <c r="D290" s="12" t="s">
        <v>435</v>
      </c>
      <c r="E290" s="12"/>
      <c r="F290" s="12" t="s">
        <v>437</v>
      </c>
      <c r="G290" s="10" t="s">
        <v>6</v>
      </c>
      <c r="H290" s="8"/>
      <c r="I290" s="8">
        <v>1</v>
      </c>
      <c r="J290" s="12" t="s">
        <v>433</v>
      </c>
    </row>
    <row r="291" spans="1:10" ht="150" x14ac:dyDescent="0.25">
      <c r="A291" s="12" t="s">
        <v>420</v>
      </c>
      <c r="B291" s="12" t="s">
        <v>434</v>
      </c>
      <c r="C291" s="12" t="str">
        <f>"00012"</f>
        <v>00012</v>
      </c>
      <c r="D291" s="12" t="s">
        <v>435</v>
      </c>
      <c r="E291" s="12"/>
      <c r="F291" s="12" t="s">
        <v>206</v>
      </c>
      <c r="G291" s="10" t="s">
        <v>6</v>
      </c>
      <c r="H291" s="8"/>
      <c r="I291" s="8">
        <v>1</v>
      </c>
      <c r="J291" s="12" t="s">
        <v>433</v>
      </c>
    </row>
    <row r="292" spans="1:10" ht="150" x14ac:dyDescent="0.25">
      <c r="A292" s="12" t="s">
        <v>420</v>
      </c>
      <c r="B292" s="12" t="s">
        <v>434</v>
      </c>
      <c r="C292" s="12" t="str">
        <f>"00013"</f>
        <v>00013</v>
      </c>
      <c r="D292" s="12" t="s">
        <v>435</v>
      </c>
      <c r="E292" s="12"/>
      <c r="F292" s="12" t="s">
        <v>425</v>
      </c>
      <c r="G292" s="10" t="s">
        <v>6</v>
      </c>
      <c r="H292" s="8"/>
      <c r="I292" s="8">
        <v>1</v>
      </c>
      <c r="J292" s="12" t="s">
        <v>433</v>
      </c>
    </row>
    <row r="293" spans="1:10" ht="150" x14ac:dyDescent="0.25">
      <c r="A293" s="12" t="s">
        <v>420</v>
      </c>
      <c r="B293" s="12" t="s">
        <v>434</v>
      </c>
      <c r="C293" s="12" t="str">
        <f>"00014"</f>
        <v>00014</v>
      </c>
      <c r="D293" s="12" t="s">
        <v>435</v>
      </c>
      <c r="E293" s="12"/>
      <c r="F293" s="12" t="s">
        <v>436</v>
      </c>
      <c r="G293" s="10" t="s">
        <v>6</v>
      </c>
      <c r="H293" s="8"/>
      <c r="I293" s="8">
        <v>1</v>
      </c>
      <c r="J293" s="12" t="s">
        <v>433</v>
      </c>
    </row>
    <row r="294" spans="1:10" ht="150" x14ac:dyDescent="0.25">
      <c r="A294" s="12" t="s">
        <v>420</v>
      </c>
      <c r="B294" s="12" t="s">
        <v>434</v>
      </c>
      <c r="C294" s="12" t="str">
        <f>"00015"</f>
        <v>00015</v>
      </c>
      <c r="D294" s="12" t="s">
        <v>435</v>
      </c>
      <c r="E294" s="12"/>
      <c r="F294" s="12" t="s">
        <v>393</v>
      </c>
      <c r="G294" s="10" t="s">
        <v>6</v>
      </c>
      <c r="H294" s="8"/>
      <c r="I294" s="8">
        <v>1</v>
      </c>
      <c r="J294" s="12" t="s">
        <v>433</v>
      </c>
    </row>
    <row r="295" spans="1:10" ht="150" x14ac:dyDescent="0.25">
      <c r="A295" s="12" t="s">
        <v>420</v>
      </c>
      <c r="B295" s="12" t="s">
        <v>434</v>
      </c>
      <c r="C295" s="12" t="str">
        <f>"00016"</f>
        <v>00016</v>
      </c>
      <c r="D295" s="12" t="s">
        <v>435</v>
      </c>
      <c r="E295" s="12"/>
      <c r="F295" s="12" t="s">
        <v>436</v>
      </c>
      <c r="G295" s="10" t="s">
        <v>6</v>
      </c>
      <c r="H295" s="8"/>
      <c r="I295" s="8">
        <v>1</v>
      </c>
      <c r="J295" s="12" t="s">
        <v>433</v>
      </c>
    </row>
    <row r="296" spans="1:10" ht="210" x14ac:dyDescent="0.25">
      <c r="A296" s="12" t="s">
        <v>438</v>
      </c>
      <c r="B296" s="12" t="s">
        <v>439</v>
      </c>
      <c r="C296" s="12" t="str">
        <f>"00001"</f>
        <v>00001</v>
      </c>
      <c r="D296" s="12" t="s">
        <v>440</v>
      </c>
      <c r="E296" s="12"/>
      <c r="F296" s="12" t="s">
        <v>205</v>
      </c>
      <c r="G296" s="10" t="s">
        <v>6</v>
      </c>
      <c r="H296" s="8">
        <v>1</v>
      </c>
      <c r="I296" s="8"/>
      <c r="J296" s="12" t="s">
        <v>441</v>
      </c>
    </row>
    <row r="297" spans="1:10" ht="210" x14ac:dyDescent="0.25">
      <c r="A297" s="12" t="s">
        <v>438</v>
      </c>
      <c r="B297" s="12" t="s">
        <v>439</v>
      </c>
      <c r="C297" s="12" t="str">
        <f>"00002"</f>
        <v>00002</v>
      </c>
      <c r="D297" s="12" t="s">
        <v>440</v>
      </c>
      <c r="E297" s="12"/>
      <c r="F297" s="12" t="s">
        <v>205</v>
      </c>
      <c r="G297" s="10" t="s">
        <v>6</v>
      </c>
      <c r="H297" s="8">
        <v>1</v>
      </c>
      <c r="I297" s="8"/>
      <c r="J297" s="12" t="s">
        <v>441</v>
      </c>
    </row>
    <row r="298" spans="1:10" ht="210" x14ac:dyDescent="0.25">
      <c r="A298" s="12" t="s">
        <v>438</v>
      </c>
      <c r="B298" s="12" t="s">
        <v>439</v>
      </c>
      <c r="C298" s="12" t="str">
        <f>"00003"</f>
        <v>00003</v>
      </c>
      <c r="D298" s="12" t="s">
        <v>440</v>
      </c>
      <c r="E298" s="12"/>
      <c r="F298" s="12" t="s">
        <v>195</v>
      </c>
      <c r="G298" s="10" t="s">
        <v>6</v>
      </c>
      <c r="H298" s="8">
        <v>1</v>
      </c>
      <c r="I298" s="8"/>
      <c r="J298" s="12" t="s">
        <v>441</v>
      </c>
    </row>
    <row r="299" spans="1:10" ht="210" x14ac:dyDescent="0.25">
      <c r="A299" s="12" t="s">
        <v>438</v>
      </c>
      <c r="B299" s="12" t="s">
        <v>439</v>
      </c>
      <c r="C299" s="12" t="str">
        <f>"00004"</f>
        <v>00004</v>
      </c>
      <c r="D299" s="12" t="s">
        <v>440</v>
      </c>
      <c r="E299" s="12"/>
      <c r="F299" s="12" t="s">
        <v>196</v>
      </c>
      <c r="G299" s="10" t="s">
        <v>6</v>
      </c>
      <c r="H299" s="8">
        <v>1</v>
      </c>
      <c r="I299" s="8"/>
      <c r="J299" s="12" t="s">
        <v>441</v>
      </c>
    </row>
    <row r="300" spans="1:10" ht="195" x14ac:dyDescent="0.25">
      <c r="A300" s="12" t="s">
        <v>438</v>
      </c>
      <c r="B300" s="12" t="s">
        <v>442</v>
      </c>
      <c r="C300" s="12" t="str">
        <f>"00001"</f>
        <v>00001</v>
      </c>
      <c r="D300" s="12" t="s">
        <v>443</v>
      </c>
      <c r="E300" s="12"/>
      <c r="F300" s="12" t="s">
        <v>205</v>
      </c>
      <c r="G300" s="10" t="s">
        <v>6</v>
      </c>
      <c r="H300" s="8">
        <v>1</v>
      </c>
      <c r="I300" s="8"/>
      <c r="J300" s="12" t="s">
        <v>444</v>
      </c>
    </row>
    <row r="301" spans="1:10" ht="135" x14ac:dyDescent="0.25">
      <c r="A301" s="12" t="s">
        <v>438</v>
      </c>
      <c r="B301" s="12" t="s">
        <v>445</v>
      </c>
      <c r="C301" s="12" t="str">
        <f>"00001"</f>
        <v>00001</v>
      </c>
      <c r="D301" s="12" t="s">
        <v>446</v>
      </c>
      <c r="E301" s="12"/>
      <c r="F301" s="12" t="s">
        <v>197</v>
      </c>
      <c r="G301" s="10" t="s">
        <v>6</v>
      </c>
      <c r="H301" s="8">
        <v>1</v>
      </c>
      <c r="I301" s="8"/>
      <c r="J301" s="12" t="s">
        <v>447</v>
      </c>
    </row>
    <row r="302" spans="1:10" ht="255" x14ac:dyDescent="0.25">
      <c r="A302" s="12" t="s">
        <v>438</v>
      </c>
      <c r="B302" s="12" t="s">
        <v>448</v>
      </c>
      <c r="C302" s="12" t="str">
        <f>"00001"</f>
        <v>00001</v>
      </c>
      <c r="D302" s="12" t="s">
        <v>449</v>
      </c>
      <c r="E302" s="12"/>
      <c r="F302" s="12" t="s">
        <v>196</v>
      </c>
      <c r="G302" s="10" t="s">
        <v>6</v>
      </c>
      <c r="H302" s="8"/>
      <c r="I302" s="8">
        <v>1</v>
      </c>
      <c r="J302" s="12" t="s">
        <v>450</v>
      </c>
    </row>
    <row r="303" spans="1:10" ht="120" x14ac:dyDescent="0.25">
      <c r="A303" s="12" t="s">
        <v>451</v>
      </c>
      <c r="B303" s="12" t="s">
        <v>452</v>
      </c>
      <c r="C303" s="12" t="str">
        <f>"00001"</f>
        <v>00001</v>
      </c>
      <c r="D303" s="12" t="s">
        <v>453</v>
      </c>
      <c r="E303" s="12"/>
      <c r="F303" s="12" t="s">
        <v>201</v>
      </c>
      <c r="G303" s="10" t="s">
        <v>6</v>
      </c>
      <c r="H303" s="8"/>
      <c r="I303" s="8">
        <v>1</v>
      </c>
      <c r="J303" s="12" t="s">
        <v>454</v>
      </c>
    </row>
    <row r="304" spans="1:10" ht="120" x14ac:dyDescent="0.25">
      <c r="A304" s="12" t="s">
        <v>451</v>
      </c>
      <c r="B304" s="12" t="s">
        <v>452</v>
      </c>
      <c r="C304" s="12" t="str">
        <f>"00002"</f>
        <v>00002</v>
      </c>
      <c r="D304" s="12" t="s">
        <v>453</v>
      </c>
      <c r="E304" s="12"/>
      <c r="F304" s="12" t="s">
        <v>201</v>
      </c>
      <c r="G304" s="10" t="s">
        <v>6</v>
      </c>
      <c r="H304" s="8"/>
      <c r="I304" s="8">
        <v>1</v>
      </c>
      <c r="J304" s="12" t="s">
        <v>454</v>
      </c>
    </row>
    <row r="305" spans="1:10" ht="120" x14ac:dyDescent="0.25">
      <c r="A305" s="12" t="s">
        <v>451</v>
      </c>
      <c r="B305" s="12" t="s">
        <v>452</v>
      </c>
      <c r="C305" s="12" t="str">
        <f>"00003"</f>
        <v>00003</v>
      </c>
      <c r="D305" s="12" t="s">
        <v>453</v>
      </c>
      <c r="E305" s="12"/>
      <c r="F305" s="12" t="s">
        <v>455</v>
      </c>
      <c r="G305" s="10" t="s">
        <v>6</v>
      </c>
      <c r="H305" s="8"/>
      <c r="I305" s="8">
        <v>1</v>
      </c>
      <c r="J305" s="12" t="s">
        <v>454</v>
      </c>
    </row>
    <row r="306" spans="1:10" ht="120" x14ac:dyDescent="0.25">
      <c r="A306" s="12" t="s">
        <v>451</v>
      </c>
      <c r="B306" s="12" t="s">
        <v>452</v>
      </c>
      <c r="C306" s="12" t="str">
        <f>"00004"</f>
        <v>00004</v>
      </c>
      <c r="D306" s="12" t="s">
        <v>453</v>
      </c>
      <c r="E306" s="12"/>
      <c r="F306" s="12" t="s">
        <v>455</v>
      </c>
      <c r="G306" s="10" t="s">
        <v>6</v>
      </c>
      <c r="H306" s="8"/>
      <c r="I306" s="8">
        <v>1</v>
      </c>
      <c r="J306" s="12" t="s">
        <v>454</v>
      </c>
    </row>
    <row r="307" spans="1:10" ht="120" x14ac:dyDescent="0.25">
      <c r="A307" s="12" t="s">
        <v>451</v>
      </c>
      <c r="B307" s="12" t="s">
        <v>452</v>
      </c>
      <c r="C307" s="12" t="str">
        <f>"00005"</f>
        <v>00005</v>
      </c>
      <c r="D307" s="12" t="s">
        <v>453</v>
      </c>
      <c r="E307" s="12"/>
      <c r="F307" s="12" t="s">
        <v>456</v>
      </c>
      <c r="G307" s="10" t="s">
        <v>6</v>
      </c>
      <c r="H307" s="8"/>
      <c r="I307" s="8">
        <v>1</v>
      </c>
      <c r="J307" s="12" t="s">
        <v>454</v>
      </c>
    </row>
    <row r="308" spans="1:10" ht="120" x14ac:dyDescent="0.25">
      <c r="A308" s="12" t="s">
        <v>451</v>
      </c>
      <c r="B308" s="12" t="s">
        <v>452</v>
      </c>
      <c r="C308" s="12" t="str">
        <f>"00006"</f>
        <v>00006</v>
      </c>
      <c r="D308" s="12" t="s">
        <v>453</v>
      </c>
      <c r="E308" s="12"/>
      <c r="F308" s="12" t="s">
        <v>456</v>
      </c>
      <c r="G308" s="10" t="s">
        <v>6</v>
      </c>
      <c r="H308" s="8"/>
      <c r="I308" s="8">
        <v>1</v>
      </c>
      <c r="J308" s="12" t="s">
        <v>454</v>
      </c>
    </row>
    <row r="309" spans="1:10" ht="120" x14ac:dyDescent="0.25">
      <c r="A309" s="12" t="s">
        <v>451</v>
      </c>
      <c r="B309" s="12" t="s">
        <v>452</v>
      </c>
      <c r="C309" s="12" t="str">
        <f>"00007"</f>
        <v>00007</v>
      </c>
      <c r="D309" s="12" t="s">
        <v>453</v>
      </c>
      <c r="E309" s="12"/>
      <c r="F309" s="12" t="s">
        <v>457</v>
      </c>
      <c r="G309" s="10" t="s">
        <v>6</v>
      </c>
      <c r="H309" s="8"/>
      <c r="I309" s="8">
        <v>1</v>
      </c>
      <c r="J309" s="12" t="s">
        <v>454</v>
      </c>
    </row>
    <row r="310" spans="1:10" ht="120" x14ac:dyDescent="0.25">
      <c r="A310" s="12" t="s">
        <v>451</v>
      </c>
      <c r="B310" s="12" t="s">
        <v>452</v>
      </c>
      <c r="C310" s="12" t="str">
        <f>"00008"</f>
        <v>00008</v>
      </c>
      <c r="D310" s="12" t="s">
        <v>453</v>
      </c>
      <c r="E310" s="12"/>
      <c r="F310" s="12" t="s">
        <v>457</v>
      </c>
      <c r="G310" s="10" t="s">
        <v>6</v>
      </c>
      <c r="H310" s="8"/>
      <c r="I310" s="8">
        <v>1</v>
      </c>
      <c r="J310" s="12" t="s">
        <v>454</v>
      </c>
    </row>
    <row r="311" spans="1:10" ht="120" x14ac:dyDescent="0.25">
      <c r="A311" s="12" t="s">
        <v>451</v>
      </c>
      <c r="B311" s="12" t="s">
        <v>452</v>
      </c>
      <c r="C311" s="12" t="str">
        <f>"00009"</f>
        <v>00009</v>
      </c>
      <c r="D311" s="12" t="s">
        <v>453</v>
      </c>
      <c r="E311" s="12"/>
      <c r="F311" s="12" t="s">
        <v>458</v>
      </c>
      <c r="G311" s="10" t="s">
        <v>6</v>
      </c>
      <c r="H311" s="8"/>
      <c r="I311" s="8">
        <v>1</v>
      </c>
      <c r="J311" s="12" t="s">
        <v>454</v>
      </c>
    </row>
    <row r="312" spans="1:10" ht="120" x14ac:dyDescent="0.25">
      <c r="A312" s="12" t="s">
        <v>451</v>
      </c>
      <c r="B312" s="12" t="s">
        <v>452</v>
      </c>
      <c r="C312" s="12" t="str">
        <f>"00010"</f>
        <v>00010</v>
      </c>
      <c r="D312" s="12" t="s">
        <v>453</v>
      </c>
      <c r="E312" s="12"/>
      <c r="F312" s="12" t="s">
        <v>458</v>
      </c>
      <c r="G312" s="10" t="s">
        <v>6</v>
      </c>
      <c r="H312" s="8"/>
      <c r="I312" s="8">
        <v>1</v>
      </c>
      <c r="J312" s="12" t="s">
        <v>454</v>
      </c>
    </row>
    <row r="313" spans="1:10" ht="135" x14ac:dyDescent="0.25">
      <c r="A313" s="12" t="s">
        <v>451</v>
      </c>
      <c r="B313" s="12" t="s">
        <v>459</v>
      </c>
      <c r="C313" s="12" t="str">
        <f>"00001"</f>
        <v>00001</v>
      </c>
      <c r="D313" s="12" t="s">
        <v>460</v>
      </c>
      <c r="E313" s="12"/>
      <c r="F313" s="12" t="s">
        <v>461</v>
      </c>
      <c r="G313" s="10" t="s">
        <v>6</v>
      </c>
      <c r="H313" s="8"/>
      <c r="I313" s="8">
        <v>1</v>
      </c>
      <c r="J313" s="12" t="s">
        <v>462</v>
      </c>
    </row>
    <row r="314" spans="1:10" ht="135" x14ac:dyDescent="0.25">
      <c r="A314" s="12" t="s">
        <v>451</v>
      </c>
      <c r="B314" s="12" t="s">
        <v>459</v>
      </c>
      <c r="C314" s="12" t="str">
        <f>"00002"</f>
        <v>00002</v>
      </c>
      <c r="D314" s="12" t="s">
        <v>460</v>
      </c>
      <c r="E314" s="12"/>
      <c r="F314" s="12" t="s">
        <v>461</v>
      </c>
      <c r="G314" s="10" t="s">
        <v>6</v>
      </c>
      <c r="H314" s="8"/>
      <c r="I314" s="8">
        <v>1</v>
      </c>
      <c r="J314" s="12" t="s">
        <v>462</v>
      </c>
    </row>
    <row r="315" spans="1:10" ht="165" x14ac:dyDescent="0.25">
      <c r="A315" s="12" t="s">
        <v>451</v>
      </c>
      <c r="B315" s="12" t="s">
        <v>463</v>
      </c>
      <c r="C315" s="12" t="str">
        <f>"00001"</f>
        <v>00001</v>
      </c>
      <c r="D315" s="12" t="s">
        <v>464</v>
      </c>
      <c r="E315" s="12"/>
      <c r="F315" s="12" t="s">
        <v>457</v>
      </c>
      <c r="G315" s="10" t="s">
        <v>6</v>
      </c>
      <c r="H315" s="8"/>
      <c r="I315" s="8">
        <v>1</v>
      </c>
      <c r="J315" s="12" t="s">
        <v>465</v>
      </c>
    </row>
    <row r="316" spans="1:10" ht="165" x14ac:dyDescent="0.25">
      <c r="A316" s="12" t="s">
        <v>451</v>
      </c>
      <c r="B316" s="12" t="s">
        <v>463</v>
      </c>
      <c r="C316" s="12" t="str">
        <f>"00002"</f>
        <v>00002</v>
      </c>
      <c r="D316" s="12" t="s">
        <v>464</v>
      </c>
      <c r="E316" s="12"/>
      <c r="F316" s="12" t="s">
        <v>457</v>
      </c>
      <c r="G316" s="10" t="s">
        <v>6</v>
      </c>
      <c r="H316" s="8"/>
      <c r="I316" s="8">
        <v>1</v>
      </c>
      <c r="J316" s="12" t="s">
        <v>465</v>
      </c>
    </row>
    <row r="317" spans="1:10" ht="90" x14ac:dyDescent="0.25">
      <c r="A317" s="12" t="s">
        <v>451</v>
      </c>
      <c r="B317" s="12" t="s">
        <v>466</v>
      </c>
      <c r="C317" s="12" t="str">
        <f>"00001"</f>
        <v>00001</v>
      </c>
      <c r="D317" s="12" t="s">
        <v>467</v>
      </c>
      <c r="E317" s="12"/>
      <c r="F317" s="12" t="s">
        <v>461</v>
      </c>
      <c r="G317" s="10" t="s">
        <v>6</v>
      </c>
      <c r="H317" s="8"/>
      <c r="I317" s="8">
        <v>1</v>
      </c>
      <c r="J317" s="12" t="s">
        <v>468</v>
      </c>
    </row>
    <row r="318" spans="1:10" ht="165" x14ac:dyDescent="0.25">
      <c r="A318" s="12" t="s">
        <v>451</v>
      </c>
      <c r="B318" s="12" t="s">
        <v>469</v>
      </c>
      <c r="C318" s="12" t="str">
        <f>"00001"</f>
        <v>00001</v>
      </c>
      <c r="D318" s="12" t="s">
        <v>470</v>
      </c>
      <c r="E318" s="12"/>
      <c r="F318" s="12" t="s">
        <v>455</v>
      </c>
      <c r="G318" s="10" t="s">
        <v>6</v>
      </c>
      <c r="H318" s="8"/>
      <c r="I318" s="8">
        <v>1</v>
      </c>
      <c r="J318" s="12" t="s">
        <v>471</v>
      </c>
    </row>
    <row r="319" spans="1:10" ht="165" x14ac:dyDescent="0.25">
      <c r="A319" s="12" t="s">
        <v>451</v>
      </c>
      <c r="B319" s="12" t="s">
        <v>469</v>
      </c>
      <c r="C319" s="12" t="str">
        <f>"00002"</f>
        <v>00002</v>
      </c>
      <c r="D319" s="12" t="s">
        <v>470</v>
      </c>
      <c r="E319" s="12"/>
      <c r="F319" s="12" t="s">
        <v>455</v>
      </c>
      <c r="G319" s="10" t="s">
        <v>6</v>
      </c>
      <c r="H319" s="8"/>
      <c r="I319" s="8">
        <v>1</v>
      </c>
      <c r="J319" s="12" t="s">
        <v>471</v>
      </c>
    </row>
    <row r="320" spans="1:10" ht="105" x14ac:dyDescent="0.25">
      <c r="A320" s="12" t="s">
        <v>451</v>
      </c>
      <c r="B320" s="12" t="s">
        <v>472</v>
      </c>
      <c r="C320" s="12" t="str">
        <f>"00001"</f>
        <v>00001</v>
      </c>
      <c r="D320" s="12" t="s">
        <v>473</v>
      </c>
      <c r="E320" s="12"/>
      <c r="F320" s="12" t="s">
        <v>474</v>
      </c>
      <c r="G320" s="10" t="s">
        <v>6</v>
      </c>
      <c r="H320" s="8"/>
      <c r="I320" s="8">
        <v>1</v>
      </c>
      <c r="J320" s="12" t="s">
        <v>475</v>
      </c>
    </row>
    <row r="321" spans="1:10" ht="105" x14ac:dyDescent="0.25">
      <c r="A321" s="12" t="s">
        <v>451</v>
      </c>
      <c r="B321" s="12" t="s">
        <v>472</v>
      </c>
      <c r="C321" s="12" t="str">
        <f>"00002"</f>
        <v>00002</v>
      </c>
      <c r="D321" s="12" t="s">
        <v>473</v>
      </c>
      <c r="E321" s="12"/>
      <c r="F321" s="12" t="s">
        <v>474</v>
      </c>
      <c r="G321" s="10" t="s">
        <v>6</v>
      </c>
      <c r="H321" s="8"/>
      <c r="I321" s="8">
        <v>1</v>
      </c>
      <c r="J321" s="12" t="s">
        <v>475</v>
      </c>
    </row>
    <row r="322" spans="1:10" ht="45" x14ac:dyDescent="0.25">
      <c r="A322" s="12" t="s">
        <v>451</v>
      </c>
      <c r="B322" s="12" t="s">
        <v>476</v>
      </c>
      <c r="C322" s="12" t="str">
        <f>"00001"</f>
        <v>00001</v>
      </c>
      <c r="D322" s="12" t="s">
        <v>477</v>
      </c>
      <c r="E322" s="12"/>
      <c r="F322" s="12" t="s">
        <v>201</v>
      </c>
      <c r="G322" s="10" t="s">
        <v>6</v>
      </c>
      <c r="H322" s="8"/>
      <c r="I322" s="8">
        <v>1</v>
      </c>
      <c r="J322" s="12" t="s">
        <v>478</v>
      </c>
    </row>
    <row r="323" spans="1:10" ht="90" x14ac:dyDescent="0.25">
      <c r="A323" s="12" t="s">
        <v>451</v>
      </c>
      <c r="B323" s="12" t="s">
        <v>479</v>
      </c>
      <c r="C323" s="12" t="str">
        <f>"00001"</f>
        <v>00001</v>
      </c>
      <c r="D323" s="12" t="s">
        <v>480</v>
      </c>
      <c r="E323" s="12"/>
      <c r="F323" s="12" t="s">
        <v>461</v>
      </c>
      <c r="G323" s="10" t="s">
        <v>6</v>
      </c>
      <c r="H323" s="8"/>
      <c r="I323" s="8">
        <v>1</v>
      </c>
      <c r="J323" s="12" t="s">
        <v>481</v>
      </c>
    </row>
    <row r="324" spans="1:10" ht="90" x14ac:dyDescent="0.25">
      <c r="A324" s="12" t="s">
        <v>451</v>
      </c>
      <c r="B324" s="12" t="s">
        <v>479</v>
      </c>
      <c r="C324" s="12" t="str">
        <f>"00002"</f>
        <v>00002</v>
      </c>
      <c r="D324" s="12" t="s">
        <v>480</v>
      </c>
      <c r="E324" s="12"/>
      <c r="F324" s="12" t="s">
        <v>461</v>
      </c>
      <c r="G324" s="10" t="s">
        <v>6</v>
      </c>
      <c r="H324" s="8"/>
      <c r="I324" s="8">
        <v>1</v>
      </c>
      <c r="J324" s="12" t="s">
        <v>481</v>
      </c>
    </row>
    <row r="325" spans="1:10" ht="75" x14ac:dyDescent="0.25">
      <c r="A325" s="12" t="s">
        <v>451</v>
      </c>
      <c r="B325" s="12" t="s">
        <v>482</v>
      </c>
      <c r="C325" s="12" t="str">
        <f>"00001"</f>
        <v>00001</v>
      </c>
      <c r="D325" s="12" t="s">
        <v>483</v>
      </c>
      <c r="E325" s="12"/>
      <c r="F325" s="12" t="s">
        <v>458</v>
      </c>
      <c r="G325" s="10" t="s">
        <v>6</v>
      </c>
      <c r="H325" s="8"/>
      <c r="I325" s="8">
        <v>1</v>
      </c>
      <c r="J325" s="12" t="s">
        <v>484</v>
      </c>
    </row>
    <row r="326" spans="1:10" ht="90" x14ac:dyDescent="0.25">
      <c r="A326" s="12" t="s">
        <v>451</v>
      </c>
      <c r="B326" s="12" t="s">
        <v>485</v>
      </c>
      <c r="C326" s="12" t="str">
        <f>"00001"</f>
        <v>00001</v>
      </c>
      <c r="D326" s="12" t="s">
        <v>486</v>
      </c>
      <c r="E326" s="12"/>
      <c r="F326" s="12" t="s">
        <v>474</v>
      </c>
      <c r="G326" s="10" t="s">
        <v>6</v>
      </c>
      <c r="H326" s="8"/>
      <c r="I326" s="8">
        <v>1</v>
      </c>
      <c r="J326" s="12" t="s">
        <v>487</v>
      </c>
    </row>
    <row r="327" spans="1:10" ht="165" x14ac:dyDescent="0.25">
      <c r="A327" s="12" t="s">
        <v>451</v>
      </c>
      <c r="B327" s="12" t="s">
        <v>488</v>
      </c>
      <c r="C327" s="12" t="str">
        <f>"00001"</f>
        <v>00001</v>
      </c>
      <c r="D327" s="12" t="s">
        <v>489</v>
      </c>
      <c r="E327" s="12"/>
      <c r="F327" s="12" t="s">
        <v>189</v>
      </c>
      <c r="G327" s="10" t="s">
        <v>6</v>
      </c>
      <c r="H327" s="8"/>
      <c r="I327" s="8">
        <v>1</v>
      </c>
      <c r="J327" s="12" t="s">
        <v>490</v>
      </c>
    </row>
    <row r="328" spans="1:10" ht="60" x14ac:dyDescent="0.25">
      <c r="A328" s="12" t="s">
        <v>491</v>
      </c>
      <c r="B328" s="12" t="s">
        <v>493</v>
      </c>
      <c r="C328" s="12" t="str">
        <f>"00003"</f>
        <v>00003</v>
      </c>
      <c r="D328" s="12" t="s">
        <v>494</v>
      </c>
      <c r="E328" s="12"/>
      <c r="F328" s="12" t="s">
        <v>495</v>
      </c>
      <c r="G328" s="10" t="s">
        <v>6</v>
      </c>
      <c r="H328" s="8"/>
      <c r="I328" s="8">
        <v>1</v>
      </c>
      <c r="J328" s="12" t="s">
        <v>496</v>
      </c>
    </row>
    <row r="329" spans="1:10" ht="75" x14ac:dyDescent="0.25">
      <c r="A329" s="12" t="s">
        <v>497</v>
      </c>
      <c r="B329" s="12" t="s">
        <v>498</v>
      </c>
      <c r="C329" s="12" t="str">
        <f>"00002"</f>
        <v>00002</v>
      </c>
      <c r="D329" s="12" t="s">
        <v>499</v>
      </c>
      <c r="E329" s="12"/>
      <c r="F329" s="12" t="s">
        <v>495</v>
      </c>
      <c r="G329" s="10" t="s">
        <v>6</v>
      </c>
      <c r="H329" s="8"/>
      <c r="I329" s="8">
        <v>1</v>
      </c>
      <c r="J329" s="12" t="s">
        <v>500</v>
      </c>
    </row>
    <row r="330" spans="1:10" ht="75" x14ac:dyDescent="0.25">
      <c r="A330" s="12" t="s">
        <v>501</v>
      </c>
      <c r="B330" s="12" t="s">
        <v>503</v>
      </c>
      <c r="C330" s="12" t="str">
        <f>"00001"</f>
        <v>00001</v>
      </c>
      <c r="D330" s="12" t="s">
        <v>504</v>
      </c>
      <c r="E330" s="12"/>
      <c r="F330" s="12" t="s">
        <v>505</v>
      </c>
      <c r="G330" s="10" t="s">
        <v>6</v>
      </c>
      <c r="H330" s="8"/>
      <c r="I330" s="8">
        <v>1</v>
      </c>
      <c r="J330" s="12" t="s">
        <v>506</v>
      </c>
    </row>
    <row r="331" spans="1:10" ht="75" x14ac:dyDescent="0.25">
      <c r="A331" s="12" t="s">
        <v>501</v>
      </c>
      <c r="B331" s="12" t="s">
        <v>503</v>
      </c>
      <c r="C331" s="12" t="str">
        <f>"00002"</f>
        <v>00002</v>
      </c>
      <c r="D331" s="12" t="s">
        <v>504</v>
      </c>
      <c r="E331" s="12"/>
      <c r="F331" s="12" t="s">
        <v>505</v>
      </c>
      <c r="G331" s="10" t="s">
        <v>6</v>
      </c>
      <c r="H331" s="8"/>
      <c r="I331" s="8">
        <v>1</v>
      </c>
      <c r="J331" s="12" t="s">
        <v>506</v>
      </c>
    </row>
    <row r="332" spans="1:10" ht="30" x14ac:dyDescent="0.25">
      <c r="A332" s="12" t="s">
        <v>501</v>
      </c>
      <c r="B332" s="12" t="s">
        <v>507</v>
      </c>
      <c r="C332" s="12" t="str">
        <f>"00001"</f>
        <v>00001</v>
      </c>
      <c r="D332" s="12" t="s">
        <v>508</v>
      </c>
      <c r="E332" s="12"/>
      <c r="F332" s="12" t="s">
        <v>502</v>
      </c>
      <c r="G332" s="10" t="s">
        <v>6</v>
      </c>
      <c r="H332" s="8"/>
      <c r="I332" s="8">
        <v>1</v>
      </c>
      <c r="J332" s="12" t="s">
        <v>509</v>
      </c>
    </row>
    <row r="333" spans="1:10" ht="30" x14ac:dyDescent="0.25">
      <c r="A333" s="12" t="s">
        <v>501</v>
      </c>
      <c r="B333" s="12" t="s">
        <v>507</v>
      </c>
      <c r="C333" s="12" t="str">
        <f>"00002"</f>
        <v>00002</v>
      </c>
      <c r="D333" s="12" t="s">
        <v>508</v>
      </c>
      <c r="E333" s="12"/>
      <c r="F333" s="12" t="s">
        <v>502</v>
      </c>
      <c r="G333" s="10" t="s">
        <v>6</v>
      </c>
      <c r="H333" s="8"/>
      <c r="I333" s="8">
        <v>1</v>
      </c>
      <c r="J333" s="12" t="s">
        <v>509</v>
      </c>
    </row>
    <row r="334" spans="1:10" ht="90" x14ac:dyDescent="0.25">
      <c r="A334" s="12" t="s">
        <v>514</v>
      </c>
      <c r="B334" s="12" t="s">
        <v>518</v>
      </c>
      <c r="C334" s="12" t="str">
        <f>"00001"</f>
        <v>00001</v>
      </c>
      <c r="D334" s="12" t="s">
        <v>519</v>
      </c>
      <c r="E334" s="12"/>
      <c r="F334" s="12" t="s">
        <v>520</v>
      </c>
      <c r="G334" s="10" t="s">
        <v>6</v>
      </c>
      <c r="H334" s="8"/>
      <c r="I334" s="8">
        <v>1</v>
      </c>
      <c r="J334" s="12" t="s">
        <v>521</v>
      </c>
    </row>
    <row r="335" spans="1:10" ht="105" x14ac:dyDescent="0.25">
      <c r="A335" s="12" t="s">
        <v>514</v>
      </c>
      <c r="B335" s="12" t="s">
        <v>522</v>
      </c>
      <c r="C335" s="12" t="str">
        <f>"00002"</f>
        <v>00002</v>
      </c>
      <c r="D335" s="12" t="s">
        <v>523</v>
      </c>
      <c r="E335" s="12"/>
      <c r="F335" s="12" t="s">
        <v>517</v>
      </c>
      <c r="G335" s="10" t="s">
        <v>6</v>
      </c>
      <c r="H335" s="8"/>
      <c r="I335" s="8">
        <v>1</v>
      </c>
      <c r="J335" s="12" t="s">
        <v>524</v>
      </c>
    </row>
    <row r="336" spans="1:10" ht="135" x14ac:dyDescent="0.25">
      <c r="A336" s="12" t="s">
        <v>514</v>
      </c>
      <c r="B336" s="12" t="s">
        <v>531</v>
      </c>
      <c r="C336" s="12" t="str">
        <f>"00002"</f>
        <v>00002</v>
      </c>
      <c r="D336" s="12" t="s">
        <v>532</v>
      </c>
      <c r="E336" s="12"/>
      <c r="F336" s="12" t="s">
        <v>513</v>
      </c>
      <c r="G336" s="10" t="s">
        <v>6</v>
      </c>
      <c r="H336" s="8"/>
      <c r="I336" s="8">
        <v>1</v>
      </c>
      <c r="J336" s="12" t="s">
        <v>533</v>
      </c>
    </row>
    <row r="337" spans="1:10" ht="60" x14ac:dyDescent="0.25">
      <c r="A337" s="12" t="s">
        <v>536</v>
      </c>
      <c r="B337" s="12" t="s">
        <v>537</v>
      </c>
      <c r="C337" s="12" t="str">
        <f>"00001"</f>
        <v>00001</v>
      </c>
      <c r="D337" s="12" t="s">
        <v>538</v>
      </c>
      <c r="E337" s="12"/>
      <c r="F337" s="12" t="s">
        <v>539</v>
      </c>
      <c r="G337" s="10" t="s">
        <v>6</v>
      </c>
      <c r="H337" s="8"/>
      <c r="I337" s="8">
        <v>1</v>
      </c>
      <c r="J337" s="12" t="s">
        <v>540</v>
      </c>
    </row>
    <row r="338" spans="1:10" x14ac:dyDescent="0.25">
      <c r="A338" t="s">
        <v>541</v>
      </c>
      <c r="B338" t="s">
        <v>542</v>
      </c>
      <c r="C338" t="str">
        <f>"00001"</f>
        <v>00001</v>
      </c>
      <c r="D338" t="s">
        <v>543</v>
      </c>
      <c r="E338" s="12"/>
      <c r="F338" t="s">
        <v>520</v>
      </c>
      <c r="G338" s="10"/>
      <c r="H338" s="8"/>
      <c r="I338" s="8">
        <v>1</v>
      </c>
      <c r="J338" s="21" t="s">
        <v>924</v>
      </c>
    </row>
    <row r="339" spans="1:10" x14ac:dyDescent="0.25">
      <c r="A339" t="s">
        <v>541</v>
      </c>
      <c r="B339" t="s">
        <v>542</v>
      </c>
      <c r="C339" t="str">
        <f>"00002"</f>
        <v>00002</v>
      </c>
      <c r="D339" t="s">
        <v>543</v>
      </c>
      <c r="E339" s="12"/>
      <c r="F339" t="s">
        <v>520</v>
      </c>
      <c r="G339" s="10"/>
      <c r="H339" s="8"/>
      <c r="I339" s="8">
        <v>1</v>
      </c>
      <c r="J339" s="21" t="s">
        <v>924</v>
      </c>
    </row>
    <row r="340" spans="1:10" x14ac:dyDescent="0.25">
      <c r="A340" t="s">
        <v>541</v>
      </c>
      <c r="B340" t="s">
        <v>921</v>
      </c>
      <c r="C340" t="str">
        <f>"00001"</f>
        <v>00001</v>
      </c>
      <c r="D340" t="s">
        <v>922</v>
      </c>
      <c r="E340" s="12"/>
      <c r="F340" t="s">
        <v>923</v>
      </c>
      <c r="G340" s="10"/>
      <c r="H340" s="8"/>
      <c r="I340" s="8">
        <v>1</v>
      </c>
      <c r="J340" s="21" t="s">
        <v>925</v>
      </c>
    </row>
    <row r="341" spans="1:10" x14ac:dyDescent="0.25">
      <c r="A341" t="s">
        <v>541</v>
      </c>
      <c r="B341" t="s">
        <v>921</v>
      </c>
      <c r="C341" t="str">
        <f>"00002"</f>
        <v>00002</v>
      </c>
      <c r="D341" t="s">
        <v>922</v>
      </c>
      <c r="E341" s="12"/>
      <c r="F341" t="s">
        <v>517</v>
      </c>
      <c r="G341" s="10"/>
      <c r="H341" s="8"/>
      <c r="I341" s="8">
        <v>1</v>
      </c>
      <c r="J341" s="21" t="s">
        <v>925</v>
      </c>
    </row>
    <row r="342" spans="1:10" ht="75" x14ac:dyDescent="0.25">
      <c r="A342" s="12" t="s">
        <v>545</v>
      </c>
      <c r="B342" s="12" t="s">
        <v>549</v>
      </c>
      <c r="C342" s="12" t="str">
        <f>"00003"</f>
        <v>00003</v>
      </c>
      <c r="D342" s="12" t="s">
        <v>550</v>
      </c>
      <c r="E342" s="12" t="s">
        <v>652</v>
      </c>
      <c r="F342" s="12" t="s">
        <v>551</v>
      </c>
      <c r="G342" s="10" t="s">
        <v>6</v>
      </c>
      <c r="H342" s="8"/>
      <c r="I342" s="8">
        <v>1</v>
      </c>
      <c r="J342" s="12" t="s">
        <v>552</v>
      </c>
    </row>
    <row r="343" spans="1:10" ht="255" x14ac:dyDescent="0.25">
      <c r="A343" s="12" t="s">
        <v>545</v>
      </c>
      <c r="B343" s="12" t="s">
        <v>553</v>
      </c>
      <c r="C343" s="12" t="str">
        <f>"00004"</f>
        <v>00004</v>
      </c>
      <c r="D343" s="12" t="s">
        <v>554</v>
      </c>
      <c r="E343" s="12" t="s">
        <v>653</v>
      </c>
      <c r="F343" s="12" t="s">
        <v>546</v>
      </c>
      <c r="G343" s="10" t="s">
        <v>6</v>
      </c>
      <c r="H343" s="8"/>
      <c r="I343" s="8">
        <v>1</v>
      </c>
      <c r="J343" s="12" t="s">
        <v>555</v>
      </c>
    </row>
    <row r="344" spans="1:10" ht="255" x14ac:dyDescent="0.25">
      <c r="A344" s="12" t="s">
        <v>545</v>
      </c>
      <c r="B344" s="12" t="s">
        <v>553</v>
      </c>
      <c r="C344" s="12" t="str">
        <f>"00006"</f>
        <v>00006</v>
      </c>
      <c r="D344" s="12" t="s">
        <v>554</v>
      </c>
      <c r="E344" s="12" t="s">
        <v>653</v>
      </c>
      <c r="F344" s="12" t="s">
        <v>546</v>
      </c>
      <c r="G344" s="10" t="s">
        <v>6</v>
      </c>
      <c r="H344" s="8"/>
      <c r="I344" s="8">
        <v>1</v>
      </c>
      <c r="J344" s="12" t="s">
        <v>555</v>
      </c>
    </row>
    <row r="345" spans="1:10" ht="60" x14ac:dyDescent="0.25">
      <c r="A345" s="12" t="s">
        <v>556</v>
      </c>
      <c r="B345" s="12" t="s">
        <v>569</v>
      </c>
      <c r="C345" s="12" t="str">
        <f>"00001"</f>
        <v>00001</v>
      </c>
      <c r="D345" s="12" t="s">
        <v>570</v>
      </c>
      <c r="E345" s="12" t="s">
        <v>571</v>
      </c>
      <c r="F345" s="12" t="s">
        <v>558</v>
      </c>
      <c r="G345" s="10" t="s">
        <v>6</v>
      </c>
      <c r="H345" s="8"/>
      <c r="I345" s="8">
        <v>1</v>
      </c>
      <c r="J345" s="12" t="s">
        <v>572</v>
      </c>
    </row>
    <row r="346" spans="1:10" ht="75" x14ac:dyDescent="0.25">
      <c r="A346" s="12" t="s">
        <v>556</v>
      </c>
      <c r="B346" s="12" t="s">
        <v>569</v>
      </c>
      <c r="C346" s="12" t="str">
        <f>"00016"</f>
        <v>00016</v>
      </c>
      <c r="D346" s="12" t="s">
        <v>570</v>
      </c>
      <c r="E346" s="12" t="s">
        <v>574</v>
      </c>
      <c r="F346" s="12" t="s">
        <v>563</v>
      </c>
      <c r="G346" s="10" t="s">
        <v>6</v>
      </c>
      <c r="H346" s="8"/>
      <c r="I346" s="8">
        <v>1</v>
      </c>
      <c r="J346" s="12" t="s">
        <v>575</v>
      </c>
    </row>
    <row r="347" spans="1:10" ht="45" x14ac:dyDescent="0.25">
      <c r="A347" s="12" t="s">
        <v>556</v>
      </c>
      <c r="B347" s="12" t="s">
        <v>569</v>
      </c>
      <c r="C347" s="12" t="str">
        <f>"00022"</f>
        <v>00022</v>
      </c>
      <c r="D347" s="12" t="s">
        <v>570</v>
      </c>
      <c r="E347" s="12" t="s">
        <v>577</v>
      </c>
      <c r="F347" s="12" t="s">
        <v>578</v>
      </c>
      <c r="G347" s="10" t="s">
        <v>6</v>
      </c>
      <c r="H347" s="8"/>
      <c r="I347" s="8">
        <v>1</v>
      </c>
      <c r="J347" s="12" t="s">
        <v>579</v>
      </c>
    </row>
    <row r="348" spans="1:10" ht="45" x14ac:dyDescent="0.25">
      <c r="A348" s="12" t="s">
        <v>556</v>
      </c>
      <c r="B348" s="12" t="s">
        <v>569</v>
      </c>
      <c r="C348" s="12" t="str">
        <f>"00023"</f>
        <v>00023</v>
      </c>
      <c r="D348" s="12" t="s">
        <v>570</v>
      </c>
      <c r="E348" s="12" t="s">
        <v>577</v>
      </c>
      <c r="F348" s="12" t="s">
        <v>578</v>
      </c>
      <c r="G348" s="10" t="s">
        <v>6</v>
      </c>
      <c r="H348" s="8"/>
      <c r="I348" s="8">
        <v>1</v>
      </c>
      <c r="J348" s="12" t="s">
        <v>579</v>
      </c>
    </row>
    <row r="349" spans="1:10" ht="150" x14ac:dyDescent="0.25">
      <c r="A349" s="12" t="s">
        <v>556</v>
      </c>
      <c r="B349" s="12" t="s">
        <v>569</v>
      </c>
      <c r="C349" s="12" t="str">
        <f>"00024"</f>
        <v>00024</v>
      </c>
      <c r="D349" s="12" t="s">
        <v>570</v>
      </c>
      <c r="E349" s="12" t="s">
        <v>580</v>
      </c>
      <c r="F349" s="12" t="s">
        <v>560</v>
      </c>
      <c r="G349" s="10" t="s">
        <v>6</v>
      </c>
      <c r="H349" s="8"/>
      <c r="I349" s="8">
        <v>1</v>
      </c>
      <c r="J349" s="12" t="s">
        <v>650</v>
      </c>
    </row>
    <row r="350" spans="1:10" ht="150" x14ac:dyDescent="0.25">
      <c r="A350" s="12" t="s">
        <v>556</v>
      </c>
      <c r="B350" s="12" t="s">
        <v>569</v>
      </c>
      <c r="C350" s="12" t="str">
        <f>"00025"</f>
        <v>00025</v>
      </c>
      <c r="D350" s="12" t="s">
        <v>570</v>
      </c>
      <c r="E350" s="12" t="s">
        <v>580</v>
      </c>
      <c r="F350" s="12" t="s">
        <v>560</v>
      </c>
      <c r="G350" s="10" t="s">
        <v>6</v>
      </c>
      <c r="H350" s="8"/>
      <c r="I350" s="8">
        <v>1</v>
      </c>
      <c r="J350" s="12" t="s">
        <v>650</v>
      </c>
    </row>
    <row r="351" spans="1:10" ht="105" x14ac:dyDescent="0.25">
      <c r="A351" s="12" t="s">
        <v>556</v>
      </c>
      <c r="B351" s="12" t="s">
        <v>581</v>
      </c>
      <c r="C351" s="12" t="str">
        <f>"00001"</f>
        <v>00001</v>
      </c>
      <c r="D351" s="12" t="s">
        <v>582</v>
      </c>
      <c r="E351" s="12" t="s">
        <v>583</v>
      </c>
      <c r="F351" s="12" t="s">
        <v>568</v>
      </c>
      <c r="G351" s="10" t="s">
        <v>6</v>
      </c>
      <c r="H351" s="8"/>
      <c r="I351" s="8">
        <v>1</v>
      </c>
      <c r="J351" s="12" t="s">
        <v>584</v>
      </c>
    </row>
    <row r="352" spans="1:10" ht="105" x14ac:dyDescent="0.25">
      <c r="A352" s="12" t="s">
        <v>556</v>
      </c>
      <c r="B352" s="12" t="s">
        <v>581</v>
      </c>
      <c r="C352" s="12" t="str">
        <f>"00002"</f>
        <v>00002</v>
      </c>
      <c r="D352" s="12" t="s">
        <v>582</v>
      </c>
      <c r="E352" s="12" t="s">
        <v>583</v>
      </c>
      <c r="F352" s="12" t="s">
        <v>568</v>
      </c>
      <c r="G352" s="10" t="s">
        <v>6</v>
      </c>
      <c r="H352" s="8"/>
      <c r="I352" s="8">
        <v>1</v>
      </c>
      <c r="J352" s="12" t="s">
        <v>584</v>
      </c>
    </row>
    <row r="353" spans="1:10" ht="150" x14ac:dyDescent="0.25">
      <c r="A353" s="12" t="s">
        <v>556</v>
      </c>
      <c r="B353" s="12" t="s">
        <v>581</v>
      </c>
      <c r="C353" s="12" t="str">
        <f>"00006"</f>
        <v>00006</v>
      </c>
      <c r="D353" s="12" t="s">
        <v>582</v>
      </c>
      <c r="E353" s="12" t="s">
        <v>585</v>
      </c>
      <c r="F353" s="12" t="s">
        <v>586</v>
      </c>
      <c r="G353" s="10" t="s">
        <v>6</v>
      </c>
      <c r="H353" s="8"/>
      <c r="I353" s="8">
        <v>1</v>
      </c>
      <c r="J353" s="12" t="s">
        <v>587</v>
      </c>
    </row>
    <row r="354" spans="1:10" ht="150" x14ac:dyDescent="0.25">
      <c r="A354" s="12" t="s">
        <v>556</v>
      </c>
      <c r="B354" s="12" t="s">
        <v>581</v>
      </c>
      <c r="C354" s="12" t="str">
        <f>"00007"</f>
        <v>00007</v>
      </c>
      <c r="D354" s="12" t="s">
        <v>582</v>
      </c>
      <c r="E354" s="12" t="s">
        <v>585</v>
      </c>
      <c r="F354" s="12" t="s">
        <v>586</v>
      </c>
      <c r="G354" s="10" t="s">
        <v>6</v>
      </c>
      <c r="H354" s="8"/>
      <c r="I354" s="8">
        <v>1</v>
      </c>
      <c r="J354" s="12" t="s">
        <v>587</v>
      </c>
    </row>
    <row r="355" spans="1:10" ht="150" x14ac:dyDescent="0.25">
      <c r="A355" s="12" t="s">
        <v>556</v>
      </c>
      <c r="B355" s="12" t="s">
        <v>581</v>
      </c>
      <c r="C355" s="12" t="str">
        <f>"00008"</f>
        <v>00008</v>
      </c>
      <c r="D355" s="12" t="s">
        <v>582</v>
      </c>
      <c r="E355" s="12" t="s">
        <v>588</v>
      </c>
      <c r="F355" s="12" t="s">
        <v>557</v>
      </c>
      <c r="G355" s="10" t="s">
        <v>6</v>
      </c>
      <c r="H355" s="8"/>
      <c r="I355" s="8">
        <v>1</v>
      </c>
      <c r="J355" s="12" t="s">
        <v>589</v>
      </c>
    </row>
    <row r="356" spans="1:10" ht="60" x14ac:dyDescent="0.25">
      <c r="A356" s="12" t="s">
        <v>556</v>
      </c>
      <c r="B356" s="12" t="s">
        <v>581</v>
      </c>
      <c r="C356" s="12" t="str">
        <f>"00009"</f>
        <v>00009</v>
      </c>
      <c r="D356" s="12" t="s">
        <v>582</v>
      </c>
      <c r="E356" s="12" t="s">
        <v>590</v>
      </c>
      <c r="F356" s="12" t="s">
        <v>573</v>
      </c>
      <c r="G356" s="10" t="s">
        <v>6</v>
      </c>
      <c r="H356" s="8"/>
      <c r="I356" s="8">
        <v>1</v>
      </c>
      <c r="J356" s="12" t="s">
        <v>591</v>
      </c>
    </row>
    <row r="357" spans="1:10" ht="150" x14ac:dyDescent="0.25">
      <c r="A357" s="12" t="s">
        <v>556</v>
      </c>
      <c r="B357" s="12" t="s">
        <v>581</v>
      </c>
      <c r="C357" s="12" t="str">
        <f>"00014"</f>
        <v>00014</v>
      </c>
      <c r="D357" s="12" t="s">
        <v>582</v>
      </c>
      <c r="E357" s="12" t="s">
        <v>588</v>
      </c>
      <c r="F357" s="12" t="s">
        <v>557</v>
      </c>
      <c r="G357" s="10" t="s">
        <v>6</v>
      </c>
      <c r="H357" s="8"/>
      <c r="I357" s="8">
        <v>1</v>
      </c>
      <c r="J357" s="12" t="s">
        <v>589</v>
      </c>
    </row>
    <row r="358" spans="1:10" ht="105" x14ac:dyDescent="0.25">
      <c r="A358" s="12" t="s">
        <v>556</v>
      </c>
      <c r="B358" s="12" t="s">
        <v>581</v>
      </c>
      <c r="C358" s="12" t="str">
        <f>"00015"</f>
        <v>00015</v>
      </c>
      <c r="D358" s="12" t="s">
        <v>582</v>
      </c>
      <c r="E358" s="12" t="s">
        <v>592</v>
      </c>
      <c r="F358" s="12" t="s">
        <v>564</v>
      </c>
      <c r="G358" s="10" t="s">
        <v>6</v>
      </c>
      <c r="H358" s="8"/>
      <c r="I358" s="8">
        <v>1</v>
      </c>
      <c r="J358" s="12" t="s">
        <v>584</v>
      </c>
    </row>
    <row r="359" spans="1:10" ht="135" x14ac:dyDescent="0.25">
      <c r="A359" s="12" t="s">
        <v>556</v>
      </c>
      <c r="B359" s="12" t="s">
        <v>581</v>
      </c>
      <c r="C359" s="12" t="str">
        <f>"00016"</f>
        <v>00016</v>
      </c>
      <c r="D359" s="12" t="s">
        <v>582</v>
      </c>
      <c r="E359" s="12" t="s">
        <v>593</v>
      </c>
      <c r="F359" s="12" t="s">
        <v>559</v>
      </c>
      <c r="G359" s="10" t="s">
        <v>6</v>
      </c>
      <c r="H359" s="8">
        <v>1</v>
      </c>
      <c r="I359" s="8"/>
      <c r="J359" s="12" t="s">
        <v>594</v>
      </c>
    </row>
    <row r="360" spans="1:10" ht="75" x14ac:dyDescent="0.25">
      <c r="A360" s="12" t="s">
        <v>595</v>
      </c>
      <c r="B360" s="12" t="s">
        <v>597</v>
      </c>
      <c r="C360" s="12" t="str">
        <f>"00001"</f>
        <v>00001</v>
      </c>
      <c r="D360" s="12" t="s">
        <v>598</v>
      </c>
      <c r="E360" s="12"/>
      <c r="F360" s="12" t="s">
        <v>599</v>
      </c>
      <c r="G360" s="10" t="s">
        <v>6</v>
      </c>
      <c r="H360" s="8"/>
      <c r="I360" s="8">
        <v>1</v>
      </c>
      <c r="J360" s="12" t="s">
        <v>600</v>
      </c>
    </row>
    <row r="361" spans="1:10" ht="75" x14ac:dyDescent="0.25">
      <c r="A361" s="12" t="s">
        <v>595</v>
      </c>
      <c r="B361" s="12" t="s">
        <v>601</v>
      </c>
      <c r="C361" s="12" t="str">
        <f>"00001"</f>
        <v>00001</v>
      </c>
      <c r="D361" s="12" t="s">
        <v>602</v>
      </c>
      <c r="E361" s="12"/>
      <c r="F361" s="12" t="s">
        <v>603</v>
      </c>
      <c r="G361" s="10" t="s">
        <v>6</v>
      </c>
      <c r="H361" s="8"/>
      <c r="I361" s="8">
        <v>1</v>
      </c>
      <c r="J361" s="12" t="s">
        <v>604</v>
      </c>
    </row>
    <row r="362" spans="1:10" ht="75" x14ac:dyDescent="0.25">
      <c r="A362" s="12" t="s">
        <v>595</v>
      </c>
      <c r="B362" s="12" t="s">
        <v>605</v>
      </c>
      <c r="C362" s="12" t="str">
        <f>"00001"</f>
        <v>00001</v>
      </c>
      <c r="D362" s="12" t="s">
        <v>606</v>
      </c>
      <c r="E362" s="12"/>
      <c r="F362" s="12" t="s">
        <v>607</v>
      </c>
      <c r="G362" s="10" t="s">
        <v>6</v>
      </c>
      <c r="H362" s="8"/>
      <c r="I362" s="8">
        <v>1</v>
      </c>
      <c r="J362" s="12" t="s">
        <v>608</v>
      </c>
    </row>
    <row r="363" spans="1:10" ht="120" x14ac:dyDescent="0.25">
      <c r="A363" s="12" t="s">
        <v>595</v>
      </c>
      <c r="B363" s="12" t="s">
        <v>609</v>
      </c>
      <c r="C363" s="12" t="str">
        <f>"00001"</f>
        <v>00001</v>
      </c>
      <c r="D363" s="12" t="s">
        <v>610</v>
      </c>
      <c r="E363" s="12"/>
      <c r="F363" s="12" t="s">
        <v>611</v>
      </c>
      <c r="G363" s="10" t="s">
        <v>6</v>
      </c>
      <c r="H363" s="8"/>
      <c r="I363" s="8">
        <v>1</v>
      </c>
      <c r="J363" s="12" t="s">
        <v>654</v>
      </c>
    </row>
    <row r="365" spans="1:10" x14ac:dyDescent="0.25">
      <c r="H365" s="19">
        <f>SUM(Table2[Sustainability Focus])</f>
        <v>41</v>
      </c>
      <c r="I365" s="19">
        <f>SUM(Table2[Sustanability Inclusive])</f>
        <v>320</v>
      </c>
    </row>
  </sheetData>
  <phoneticPr fontId="12" type="noConversion"/>
  <conditionalFormatting sqref="H3:I286 H313:I363">
    <cfRule type="cellIs" dxfId="76" priority="1" operator="equal">
      <formula>0</formula>
    </cfRule>
    <cfRule type="cellIs" dxfId="75" priority="2" operator="equal">
      <formula>1</formula>
    </cfRule>
  </conditionalFormatting>
  <conditionalFormatting sqref="I3:I286 I312:I363">
    <cfRule type="cellIs" dxfId="74" priority="3" operator="equal">
      <formula>"?"</formula>
    </cfRule>
  </conditionalFormatting>
  <conditionalFormatting sqref="H294:I296 H287:H293 H297:H312">
    <cfRule type="cellIs" dxfId="73" priority="73" operator="equal">
      <formula>0</formula>
    </cfRule>
    <cfRule type="cellIs" dxfId="72" priority="74" operator="equal">
      <formula>1</formula>
    </cfRule>
  </conditionalFormatting>
  <conditionalFormatting sqref="H2:I2">
    <cfRule type="cellIs" dxfId="71" priority="71" operator="equal">
      <formula>0</formula>
    </cfRule>
    <cfRule type="cellIs" dxfId="70" priority="72" operator="equal">
      <formula>1</formula>
    </cfRule>
  </conditionalFormatting>
  <conditionalFormatting sqref="I294:I296">
    <cfRule type="cellIs" dxfId="69" priority="70" operator="equal">
      <formula>"?"</formula>
    </cfRule>
  </conditionalFormatting>
  <conditionalFormatting sqref="I287">
    <cfRule type="cellIs" dxfId="68" priority="68" operator="equal">
      <formula>0</formula>
    </cfRule>
    <cfRule type="cellIs" dxfId="67" priority="69" operator="equal">
      <formula>1</formula>
    </cfRule>
  </conditionalFormatting>
  <conditionalFormatting sqref="I287">
    <cfRule type="cellIs" dxfId="66" priority="67" operator="equal">
      <formula>"?"</formula>
    </cfRule>
  </conditionalFormatting>
  <conditionalFormatting sqref="I288">
    <cfRule type="cellIs" dxfId="65" priority="65" operator="equal">
      <formula>0</formula>
    </cfRule>
    <cfRule type="cellIs" dxfId="64" priority="66" operator="equal">
      <formula>1</formula>
    </cfRule>
  </conditionalFormatting>
  <conditionalFormatting sqref="I288">
    <cfRule type="cellIs" dxfId="63" priority="64" operator="equal">
      <formula>"?"</formula>
    </cfRule>
  </conditionalFormatting>
  <conditionalFormatting sqref="I289">
    <cfRule type="cellIs" dxfId="62" priority="62" operator="equal">
      <formula>0</formula>
    </cfRule>
    <cfRule type="cellIs" dxfId="61" priority="63" operator="equal">
      <formula>1</formula>
    </cfRule>
  </conditionalFormatting>
  <conditionalFormatting sqref="I289">
    <cfRule type="cellIs" dxfId="60" priority="61" operator="equal">
      <formula>"?"</formula>
    </cfRule>
  </conditionalFormatting>
  <conditionalFormatting sqref="I290">
    <cfRule type="cellIs" dxfId="59" priority="59" operator="equal">
      <formula>0</formula>
    </cfRule>
    <cfRule type="cellIs" dxfId="58" priority="60" operator="equal">
      <formula>1</formula>
    </cfRule>
  </conditionalFormatting>
  <conditionalFormatting sqref="I290">
    <cfRule type="cellIs" dxfId="57" priority="58" operator="equal">
      <formula>"?"</formula>
    </cfRule>
  </conditionalFormatting>
  <conditionalFormatting sqref="I291">
    <cfRule type="cellIs" dxfId="56" priority="56" operator="equal">
      <formula>0</formula>
    </cfRule>
    <cfRule type="cellIs" dxfId="55" priority="57" operator="equal">
      <formula>1</formula>
    </cfRule>
  </conditionalFormatting>
  <conditionalFormatting sqref="I291">
    <cfRule type="cellIs" dxfId="54" priority="55" operator="equal">
      <formula>"?"</formula>
    </cfRule>
  </conditionalFormatting>
  <conditionalFormatting sqref="I292">
    <cfRule type="cellIs" dxfId="53" priority="53" operator="equal">
      <formula>0</formula>
    </cfRule>
    <cfRule type="cellIs" dxfId="52" priority="54" operator="equal">
      <formula>1</formula>
    </cfRule>
  </conditionalFormatting>
  <conditionalFormatting sqref="I292">
    <cfRule type="cellIs" dxfId="51" priority="52" operator="equal">
      <formula>"?"</formula>
    </cfRule>
  </conditionalFormatting>
  <conditionalFormatting sqref="I293">
    <cfRule type="cellIs" dxfId="50" priority="50" operator="equal">
      <formula>0</formula>
    </cfRule>
    <cfRule type="cellIs" dxfId="49" priority="51" operator="equal">
      <formula>1</formula>
    </cfRule>
  </conditionalFormatting>
  <conditionalFormatting sqref="I293">
    <cfRule type="cellIs" dxfId="48" priority="49" operator="equal">
      <formula>"?"</formula>
    </cfRule>
  </conditionalFormatting>
  <conditionalFormatting sqref="I297">
    <cfRule type="cellIs" dxfId="47" priority="47" operator="equal">
      <formula>0</formula>
    </cfRule>
    <cfRule type="cellIs" dxfId="46" priority="48" operator="equal">
      <formula>1</formula>
    </cfRule>
  </conditionalFormatting>
  <conditionalFormatting sqref="I297">
    <cfRule type="cellIs" dxfId="45" priority="46" operator="equal">
      <formula>"?"</formula>
    </cfRule>
  </conditionalFormatting>
  <conditionalFormatting sqref="I298">
    <cfRule type="cellIs" dxfId="44" priority="44" operator="equal">
      <formula>0</formula>
    </cfRule>
    <cfRule type="cellIs" dxfId="43" priority="45" operator="equal">
      <formula>1</formula>
    </cfRule>
  </conditionalFormatting>
  <conditionalFormatting sqref="I298">
    <cfRule type="cellIs" dxfId="42" priority="43" operator="equal">
      <formula>"?"</formula>
    </cfRule>
  </conditionalFormatting>
  <conditionalFormatting sqref="I299">
    <cfRule type="cellIs" dxfId="41" priority="41" operator="equal">
      <formula>0</formula>
    </cfRule>
    <cfRule type="cellIs" dxfId="40" priority="42" operator="equal">
      <formula>1</formula>
    </cfRule>
  </conditionalFormatting>
  <conditionalFormatting sqref="I299">
    <cfRule type="cellIs" dxfId="39" priority="40" operator="equal">
      <formula>"?"</formula>
    </cfRule>
  </conditionalFormatting>
  <conditionalFormatting sqref="I300">
    <cfRule type="cellIs" dxfId="38" priority="38" operator="equal">
      <formula>0</formula>
    </cfRule>
    <cfRule type="cellIs" dxfId="37" priority="39" operator="equal">
      <formula>1</formula>
    </cfRule>
  </conditionalFormatting>
  <conditionalFormatting sqref="I300">
    <cfRule type="cellIs" dxfId="36" priority="37" operator="equal">
      <formula>"?"</formula>
    </cfRule>
  </conditionalFormatting>
  <conditionalFormatting sqref="I301">
    <cfRule type="cellIs" dxfId="35" priority="35" operator="equal">
      <formula>0</formula>
    </cfRule>
    <cfRule type="cellIs" dxfId="34" priority="36" operator="equal">
      <formula>1</formula>
    </cfRule>
  </conditionalFormatting>
  <conditionalFormatting sqref="I301">
    <cfRule type="cellIs" dxfId="33" priority="34" operator="equal">
      <formula>"?"</formula>
    </cfRule>
  </conditionalFormatting>
  <conditionalFormatting sqref="I302">
    <cfRule type="cellIs" dxfId="32" priority="32" operator="equal">
      <formula>0</formula>
    </cfRule>
    <cfRule type="cellIs" dxfId="31" priority="33" operator="equal">
      <formula>1</formula>
    </cfRule>
  </conditionalFormatting>
  <conditionalFormatting sqref="I302">
    <cfRule type="cellIs" dxfId="30" priority="31" operator="equal">
      <formula>"?"</formula>
    </cfRule>
  </conditionalFormatting>
  <conditionalFormatting sqref="I303">
    <cfRule type="cellIs" dxfId="29" priority="29" operator="equal">
      <formula>0</formula>
    </cfRule>
    <cfRule type="cellIs" dxfId="28" priority="30" operator="equal">
      <formula>1</formula>
    </cfRule>
  </conditionalFormatting>
  <conditionalFormatting sqref="I303">
    <cfRule type="cellIs" dxfId="27" priority="28" operator="equal">
      <formula>"?"</formula>
    </cfRule>
  </conditionalFormatting>
  <conditionalFormatting sqref="I304">
    <cfRule type="cellIs" dxfId="26" priority="26" operator="equal">
      <formula>0</formula>
    </cfRule>
    <cfRule type="cellIs" dxfId="25" priority="27" operator="equal">
      <formula>1</formula>
    </cfRule>
  </conditionalFormatting>
  <conditionalFormatting sqref="I304">
    <cfRule type="cellIs" dxfId="24" priority="25" operator="equal">
      <formula>"?"</formula>
    </cfRule>
  </conditionalFormatting>
  <conditionalFormatting sqref="I305">
    <cfRule type="cellIs" dxfId="23" priority="23" operator="equal">
      <formula>0</formula>
    </cfRule>
    <cfRule type="cellIs" dxfId="22" priority="24" operator="equal">
      <formula>1</formula>
    </cfRule>
  </conditionalFormatting>
  <conditionalFormatting sqref="I305">
    <cfRule type="cellIs" dxfId="21" priority="22" operator="equal">
      <formula>"?"</formula>
    </cfRule>
  </conditionalFormatting>
  <conditionalFormatting sqref="I306">
    <cfRule type="cellIs" dxfId="20" priority="20" operator="equal">
      <formula>0</formula>
    </cfRule>
    <cfRule type="cellIs" dxfId="19" priority="21" operator="equal">
      <formula>1</formula>
    </cfRule>
  </conditionalFormatting>
  <conditionalFormatting sqref="I306">
    <cfRule type="cellIs" dxfId="18" priority="19" operator="equal">
      <formula>"?"</formula>
    </cfRule>
  </conditionalFormatting>
  <conditionalFormatting sqref="I307">
    <cfRule type="cellIs" dxfId="17" priority="17" operator="equal">
      <formula>0</formula>
    </cfRule>
    <cfRule type="cellIs" dxfId="16" priority="18" operator="equal">
      <formula>1</formula>
    </cfRule>
  </conditionalFormatting>
  <conditionalFormatting sqref="I307">
    <cfRule type="cellIs" dxfId="15" priority="16" operator="equal">
      <formula>"?"</formula>
    </cfRule>
  </conditionalFormatting>
  <conditionalFormatting sqref="I308">
    <cfRule type="cellIs" dxfId="14" priority="14" operator="equal">
      <formula>0</formula>
    </cfRule>
    <cfRule type="cellIs" dxfId="13" priority="15" operator="equal">
      <formula>1</formula>
    </cfRule>
  </conditionalFormatting>
  <conditionalFormatting sqref="I308">
    <cfRule type="cellIs" dxfId="12" priority="13" operator="equal">
      <formula>"?"</formula>
    </cfRule>
  </conditionalFormatting>
  <conditionalFormatting sqref="I309">
    <cfRule type="cellIs" dxfId="11" priority="11" operator="equal">
      <formula>0</formula>
    </cfRule>
    <cfRule type="cellIs" dxfId="10" priority="12" operator="equal">
      <formula>1</formula>
    </cfRule>
  </conditionalFormatting>
  <conditionalFormatting sqref="I309">
    <cfRule type="cellIs" dxfId="9" priority="10" operator="equal">
      <formula>"?"</formula>
    </cfRule>
  </conditionalFormatting>
  <conditionalFormatting sqref="I310">
    <cfRule type="cellIs" dxfId="8" priority="8" operator="equal">
      <formula>0</formula>
    </cfRule>
    <cfRule type="cellIs" dxfId="7" priority="9" operator="equal">
      <formula>1</formula>
    </cfRule>
  </conditionalFormatting>
  <conditionalFormatting sqref="I310">
    <cfRule type="cellIs" dxfId="6" priority="7" operator="equal">
      <formula>"?"</formula>
    </cfRule>
  </conditionalFormatting>
  <conditionalFormatting sqref="I311">
    <cfRule type="cellIs" dxfId="5" priority="5" operator="equal">
      <formula>0</formula>
    </cfRule>
    <cfRule type="cellIs" dxfId="4" priority="6" operator="equal">
      <formula>1</formula>
    </cfRule>
  </conditionalFormatting>
  <conditionalFormatting sqref="I311">
    <cfRule type="cellIs" dxfId="3" priority="4" operator="equal">
      <formula>"?"</formula>
    </cfRule>
  </conditionalFormatting>
  <conditionalFormatting sqref="I312">
    <cfRule type="cellIs" dxfId="2" priority="75" operator="equal">
      <formula>0</formula>
    </cfRule>
    <cfRule type="cellIs" dxfId="1" priority="75" operator="equal">
      <formula>1</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42317-143C-4F35-A4D2-C12507EBC5D7}">
  <dimension ref="A2:B16"/>
  <sheetViews>
    <sheetView workbookViewId="0">
      <selection activeCell="B3" activeCellId="1" sqref="B10 B3"/>
    </sheetView>
  </sheetViews>
  <sheetFormatPr defaultRowHeight="15" x14ac:dyDescent="0.25"/>
  <cols>
    <col min="1" max="1" width="37.28515625" customWidth="1"/>
    <col min="2" max="2" width="19.42578125" customWidth="1"/>
  </cols>
  <sheetData>
    <row r="2" spans="1:2" x14ac:dyDescent="0.25">
      <c r="A2" s="20" t="s">
        <v>914</v>
      </c>
    </row>
    <row r="3" spans="1:2" x14ac:dyDescent="0.25">
      <c r="A3" t="s">
        <v>915</v>
      </c>
      <c r="B3">
        <f>'FALL 2020'!I365</f>
        <v>320</v>
      </c>
    </row>
    <row r="4" spans="1:2" x14ac:dyDescent="0.25">
      <c r="A4" t="s">
        <v>7</v>
      </c>
      <c r="B4">
        <f>'FALL 2020'!H365</f>
        <v>41</v>
      </c>
    </row>
    <row r="5" spans="1:2" x14ac:dyDescent="0.25">
      <c r="A5" t="s">
        <v>916</v>
      </c>
      <c r="B5">
        <f>B3+B4</f>
        <v>361</v>
      </c>
    </row>
    <row r="6" spans="1:2" x14ac:dyDescent="0.25">
      <c r="A6" t="s">
        <v>917</v>
      </c>
      <c r="B6">
        <f>'[1]FALL 2020'!C1507</f>
        <v>1503</v>
      </c>
    </row>
    <row r="7" spans="1:2" x14ac:dyDescent="0.25">
      <c r="A7" t="s">
        <v>918</v>
      </c>
      <c r="B7">
        <f>(B5/B6)*100</f>
        <v>24.018629407850963</v>
      </c>
    </row>
    <row r="9" spans="1:2" x14ac:dyDescent="0.25">
      <c r="A9" s="20" t="s">
        <v>919</v>
      </c>
    </row>
    <row r="10" spans="1:2" x14ac:dyDescent="0.25">
      <c r="A10" t="s">
        <v>915</v>
      </c>
      <c r="B10">
        <f>Table3[[#Totals],[Sustanability Inclusive]]</f>
        <v>247</v>
      </c>
    </row>
    <row r="11" spans="1:2" x14ac:dyDescent="0.25">
      <c r="A11" t="s">
        <v>7</v>
      </c>
      <c r="B11">
        <f>Table3[[#Totals],[Sustainability Focus]]</f>
        <v>49</v>
      </c>
    </row>
    <row r="12" spans="1:2" x14ac:dyDescent="0.25">
      <c r="A12" t="s">
        <v>916</v>
      </c>
      <c r="B12">
        <f>B10+B11</f>
        <v>296</v>
      </c>
    </row>
    <row r="13" spans="1:2" x14ac:dyDescent="0.25">
      <c r="A13" t="s">
        <v>917</v>
      </c>
      <c r="B13">
        <v>1405</v>
      </c>
    </row>
    <row r="14" spans="1:2" x14ac:dyDescent="0.25">
      <c r="A14" t="s">
        <v>918</v>
      </c>
      <c r="B14">
        <f>(B12/B13)*100</f>
        <v>21.067615658362989</v>
      </c>
    </row>
    <row r="16" spans="1:2" x14ac:dyDescent="0.25">
      <c r="A16" s="20" t="s">
        <v>920</v>
      </c>
      <c r="B16">
        <f>((B5+B12)/(B6+B13))*100</f>
        <v>22.592847317744155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WINTER 2020</vt:lpstr>
      <vt:lpstr>FALL 2020</vt:lpstr>
      <vt:lpstr>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Jenkins</dc:creator>
  <cp:lastModifiedBy>Lara Jenkins</cp:lastModifiedBy>
  <dcterms:created xsi:type="dcterms:W3CDTF">2023-04-04T19:30:53Z</dcterms:created>
  <dcterms:modified xsi:type="dcterms:W3CDTF">2023-04-14T18:43:34Z</dcterms:modified>
</cp:coreProperties>
</file>