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partmentsPrograms" sheetId="1" r:id="rId4"/>
  </sheets>
  <definedNames/>
  <calcPr/>
</workbook>
</file>

<file path=xl/sharedStrings.xml><?xml version="1.0" encoding="utf-8"?>
<sst xmlns="http://schemas.openxmlformats.org/spreadsheetml/2006/main" count="119" uniqueCount="44">
  <si>
    <t>Departments/Programs as of May 2022</t>
  </si>
  <si>
    <t>count</t>
  </si>
  <si>
    <t>Sustainability Course?</t>
  </si>
  <si>
    <t>Grad</t>
  </si>
  <si>
    <t>yes</t>
  </si>
  <si>
    <t>Trad UG</t>
  </si>
  <si>
    <t>Accounting (BS)</t>
  </si>
  <si>
    <t>Business Administration (BSBA)</t>
  </si>
  <si>
    <t>Communication (BS)</t>
  </si>
  <si>
    <t>Early Childhood/Elementary Teacher Education (BS)</t>
  </si>
  <si>
    <t>Applied Sustainability (BS) - formerly Environmental Policy &amp; Studies (BS)</t>
  </si>
  <si>
    <t>Finance (BS)</t>
  </si>
  <si>
    <t>Game Production Management (BS)</t>
  </si>
  <si>
    <t>International Business (BS)</t>
  </si>
  <si>
    <t>Law (BA)</t>
  </si>
  <si>
    <t>Marketing (BS)</t>
  </si>
  <si>
    <t>Middle School Teacher Education (BS)</t>
  </si>
  <si>
    <t>Psychology (BS)</t>
  </si>
  <si>
    <t>Secondary Teacher Education (BS)</t>
  </si>
  <si>
    <t>Social Work (BSW)</t>
  </si>
  <si>
    <t>CCO</t>
  </si>
  <si>
    <t xml:space="preserve">Human Resource Management </t>
  </si>
  <si>
    <t>Information Technology</t>
  </si>
  <si>
    <t>App Development</t>
  </si>
  <si>
    <t>Applied Mathematics</t>
  </si>
  <si>
    <t>Professional Writing (BS)</t>
  </si>
  <si>
    <t>Broadcast Media Production (BS)</t>
  </si>
  <si>
    <t>Computer &amp; Digital Forensics (BS)</t>
  </si>
  <si>
    <t>Computer Networking &amp; Cybersecurity (BS)</t>
  </si>
  <si>
    <t>Computer Science &amp; Innovation (BS)</t>
  </si>
  <si>
    <t>Creative Media (BFA)</t>
  </si>
  <si>
    <t>Criminal Justice (BS)</t>
  </si>
  <si>
    <t>Data Science (BS)</t>
  </si>
  <si>
    <t>Filmmaking (BFA)</t>
  </si>
  <si>
    <t>Game Design (BS)</t>
  </si>
  <si>
    <t>Game Programming (BS)</t>
  </si>
  <si>
    <t>Graphic Design &amp; Visual Communication (BFA)</t>
  </si>
  <si>
    <t>Degree Design Lab</t>
  </si>
  <si>
    <t>Game Business &amp; Publishing</t>
  </si>
  <si>
    <t>Game Sound Design</t>
  </si>
  <si>
    <t xml:space="preserve">Interaction Design </t>
  </si>
  <si>
    <t>Marketing Communication</t>
  </si>
  <si>
    <t>Software Development (AS)</t>
  </si>
  <si>
    <t>Marketing &amp; Communication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</si>
</sst>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u/>
      <sz val="10.0"/>
      <color rgb="FF007FAF"/>
      <name val="Arial"/>
    </font>
    <font>
      <u/>
      <sz val="10.0"/>
      <color rgb="FF0000FF"/>
      <name val="Arial"/>
    </font>
    <font>
      <u/>
      <sz val="10.0"/>
      <color rgb="FF007FAF"/>
      <name val="Arial"/>
    </font>
    <font>
      <sz val="10.0"/>
      <color rgb="FF007FAF"/>
      <name val="Arial"/>
    </font>
    <font>
      <u/>
      <sz val="10.0"/>
      <color rgb="FF1155CC"/>
      <name val="Arial"/>
    </font>
    <font>
      <u/>
      <color rgb="FF1155CC"/>
      <name val="Arial"/>
      <scheme val="minor"/>
    </font>
    <font>
      <u/>
      <sz val="10.0"/>
      <color rgb="FF007FAF"/>
      <name val="Arial"/>
    </font>
    <font>
      <color theme="1"/>
      <name val="Arial"/>
      <scheme val="minor"/>
    </font>
    <font>
      <u/>
      <color rgb="FF1155CC"/>
    </font>
    <font>
      <u/>
      <sz val="10.0"/>
      <color rgb="FF007FAF"/>
      <name val="Arial"/>
    </font>
    <font>
      <u/>
      <sz val="10.0"/>
      <color rgb="FF1155CC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7" numFmtId="0" xfId="0" applyAlignment="1" applyFont="1">
      <alignment readingOrder="0" shrinkToFit="0" wrapText="1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 shrinkToFit="0" vertical="top" wrapText="1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 shrinkToFit="0" vertical="top" wrapText="1"/>
    </xf>
    <xf borderId="0" fillId="0" fontId="13" numFmtId="0" xfId="0" applyAlignment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champlain.edu/academics/undergraduate-academics/majors-and-specializations/broadcast-media-production" TargetMode="External"/><Relationship Id="rId22" Type="http://schemas.openxmlformats.org/officeDocument/2006/relationships/hyperlink" Target="http://www.champlain.edu/technology-degrees/computer-networking-and-information-security" TargetMode="External"/><Relationship Id="rId21" Type="http://schemas.openxmlformats.org/officeDocument/2006/relationships/hyperlink" Target="http://www.champlain.edu/computer-forensics/computer-and-digital-forensics-major" TargetMode="External"/><Relationship Id="rId24" Type="http://schemas.openxmlformats.org/officeDocument/2006/relationships/hyperlink" Target="http://www.champlain.edu/academics/undergraduate-academics/majors-and-specializations/creative-media" TargetMode="External"/><Relationship Id="rId23" Type="http://schemas.openxmlformats.org/officeDocument/2006/relationships/hyperlink" Target="http://www.champlain.edu/technology-degrees/computer-science-and-innovation" TargetMode="External"/><Relationship Id="rId1" Type="http://schemas.openxmlformats.org/officeDocument/2006/relationships/hyperlink" Target="http://www.champlain.edu/academics/undergraduate-academics/majors-and-specializations/accounting" TargetMode="External"/><Relationship Id="rId2" Type="http://schemas.openxmlformats.org/officeDocument/2006/relationships/hyperlink" Target="http://www.champlain.edu/academics/undergraduate-academics/majors-and-specializations/business-administration" TargetMode="External"/><Relationship Id="rId3" Type="http://schemas.openxmlformats.org/officeDocument/2006/relationships/hyperlink" Target="http://www.champlain.edu/academics/undergraduate-academics/majors-and-specializations/communication" TargetMode="External"/><Relationship Id="rId4" Type="http://schemas.openxmlformats.org/officeDocument/2006/relationships/hyperlink" Target="http://www.champlain.edu/academics/undergraduate-academics/majors-and-specializations/early-childhood-elementary-teacher-education" TargetMode="External"/><Relationship Id="rId9" Type="http://schemas.openxmlformats.org/officeDocument/2006/relationships/hyperlink" Target="http://www.champlain.edu/academics/undergraduate-academics/majors-and-specializations/law" TargetMode="External"/><Relationship Id="rId26" Type="http://schemas.openxmlformats.org/officeDocument/2006/relationships/hyperlink" Target="http://www.champlain.edu/academics/undergraduate-academics/majors-and-specializations/data-analytics" TargetMode="External"/><Relationship Id="rId25" Type="http://schemas.openxmlformats.org/officeDocument/2006/relationships/hyperlink" Target="http://www.champlain.edu/academics/undergraduate-academics/majors-and-specializations/criminal-justice" TargetMode="External"/><Relationship Id="rId28" Type="http://schemas.openxmlformats.org/officeDocument/2006/relationships/hyperlink" Target="http://www.champlain.edu/academics/undergraduate-academics/majors-and-specializations/game-design" TargetMode="External"/><Relationship Id="rId27" Type="http://schemas.openxmlformats.org/officeDocument/2006/relationships/hyperlink" Target="http://www.champlain.edu/academics/undergraduate-academics/majors-and-specializations/filmmaking" TargetMode="External"/><Relationship Id="rId5" Type="http://schemas.openxmlformats.org/officeDocument/2006/relationships/hyperlink" Target="https://www.champlain.edu/academics/undergraduate-academics/majors-and-programs/applied-sustainabilityvironmental-policy" TargetMode="External"/><Relationship Id="rId6" Type="http://schemas.openxmlformats.org/officeDocument/2006/relationships/hyperlink" Target="http://www.champlain.edu/academics/undergraduate-academics/majors-and-specializations/finance" TargetMode="External"/><Relationship Id="rId29" Type="http://schemas.openxmlformats.org/officeDocument/2006/relationships/hyperlink" Target="http://www.champlain.edu/academics/undergraduate-academics/majors-and-specializations/game-programming" TargetMode="External"/><Relationship Id="rId7" Type="http://schemas.openxmlformats.org/officeDocument/2006/relationships/hyperlink" Target="http://www.champlain.edu/academics/undergraduate-academics/majors-and-specializations/game-production-management" TargetMode="External"/><Relationship Id="rId8" Type="http://schemas.openxmlformats.org/officeDocument/2006/relationships/hyperlink" Target="http://www.champlain.edu/academics/undergraduate-academics/majors-and-specializations/international-business" TargetMode="External"/><Relationship Id="rId31" Type="http://schemas.openxmlformats.org/officeDocument/2006/relationships/hyperlink" Target="https://www.champlain.edu/academics/undergraduate-academics/degree-design-lab-create-your-own-major" TargetMode="External"/><Relationship Id="rId30" Type="http://schemas.openxmlformats.org/officeDocument/2006/relationships/hyperlink" Target="http://www.champlain.edu/academics/undergraduate-academics/majors-and-specializations/graphic-design-and-digital-media" TargetMode="External"/><Relationship Id="rId11" Type="http://schemas.openxmlformats.org/officeDocument/2006/relationships/hyperlink" Target="http://www.champlain.edu/academics/undergraduate-academics/majors-and-specializations/middle-school-teacher-education" TargetMode="External"/><Relationship Id="rId33" Type="http://schemas.openxmlformats.org/officeDocument/2006/relationships/hyperlink" Target="https://www.champlain.edu/academics/undergraduate-academics/majors-and-programs/game-sound-design" TargetMode="External"/><Relationship Id="rId10" Type="http://schemas.openxmlformats.org/officeDocument/2006/relationships/hyperlink" Target="http://www.champlain.edu/academics/undergraduate-academics/majors-and-specializations/marketing" TargetMode="External"/><Relationship Id="rId32" Type="http://schemas.openxmlformats.org/officeDocument/2006/relationships/hyperlink" Target="https://www.champlain.edu/academics/undergraduate-academics/majors-and-programs/game-business-and-publishing" TargetMode="External"/><Relationship Id="rId13" Type="http://schemas.openxmlformats.org/officeDocument/2006/relationships/hyperlink" Target="http://www.champlain.edu/academics/undergraduate-academics/majors-and-specializations/secondary-teacher-education" TargetMode="External"/><Relationship Id="rId35" Type="http://schemas.openxmlformats.org/officeDocument/2006/relationships/hyperlink" Target="https://www.champlain.edu/academics/undergraduate-academics/majors-and-programs/marketing-communication" TargetMode="External"/><Relationship Id="rId12" Type="http://schemas.openxmlformats.org/officeDocument/2006/relationships/hyperlink" Target="http://www.champlain.edu/academics/undergraduate-academics/majors-and-specializations/psychology" TargetMode="External"/><Relationship Id="rId34" Type="http://schemas.openxmlformats.org/officeDocument/2006/relationships/hyperlink" Target="https://www.champlain.edu/academics/undergraduate-academics/majors-and-programs/interaction-design" TargetMode="External"/><Relationship Id="rId15" Type="http://schemas.openxmlformats.org/officeDocument/2006/relationships/hyperlink" Target="https://online.champlain.edu/degrees-certificates/bachelors-human-resource-management" TargetMode="External"/><Relationship Id="rId37" Type="http://schemas.openxmlformats.org/officeDocument/2006/relationships/hyperlink" Target="https://online.champlain.edu/degrees-certificates/bachelors-marketing-communication" TargetMode="External"/><Relationship Id="rId14" Type="http://schemas.openxmlformats.org/officeDocument/2006/relationships/hyperlink" Target="http://www.champlain.edu/academics/undergraduate-academics/majors-and-specializations/social-work" TargetMode="External"/><Relationship Id="rId36" Type="http://schemas.openxmlformats.org/officeDocument/2006/relationships/hyperlink" Target="https://online.champlain.edu/degrees-certificates/associate-software-development" TargetMode="External"/><Relationship Id="rId17" Type="http://schemas.openxmlformats.org/officeDocument/2006/relationships/hyperlink" Target="https://www.champlain.edu/academics/undergraduate-academics/majors-and-programs/app-development" TargetMode="External"/><Relationship Id="rId16" Type="http://schemas.openxmlformats.org/officeDocument/2006/relationships/hyperlink" Target="https://online.champlain.edu/degrees-certificates/masters-information-technology" TargetMode="External"/><Relationship Id="rId38" Type="http://schemas.openxmlformats.org/officeDocument/2006/relationships/drawing" Target="../drawings/drawing1.xml"/><Relationship Id="rId19" Type="http://schemas.openxmlformats.org/officeDocument/2006/relationships/hyperlink" Target="http://www.champlain.edu/academics/undergraduate-academics/majors-and-specializations/professional-writing" TargetMode="External"/><Relationship Id="rId18" Type="http://schemas.openxmlformats.org/officeDocument/2006/relationships/hyperlink" Target="https://www.champlain.edu/academics/undergraduate-academics/majors-and-programs/applied-mathema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49.5"/>
    <col customWidth="1" min="7" max="7" width="36.88"/>
  </cols>
  <sheetData>
    <row r="1">
      <c r="A1" s="1"/>
      <c r="B1" s="2" t="s">
        <v>0</v>
      </c>
      <c r="C1" s="3" t="s">
        <v>1</v>
      </c>
      <c r="D1" s="3" t="s">
        <v>2</v>
      </c>
    </row>
    <row r="2">
      <c r="A2" s="2" t="s">
        <v>3</v>
      </c>
      <c r="B2" s="4" t="str">
        <f>HYPERLINK("https://www.champlain.edu/online/masters-degrees/ms-hrod","Organizational Development &amp; Human Relations (MS)")</f>
        <v>Organizational Development &amp; Human Relations (MS)</v>
      </c>
      <c r="C2" s="3">
        <v>1.0</v>
      </c>
      <c r="D2" s="3" t="s">
        <v>4</v>
      </c>
      <c r="G2" s="1"/>
    </row>
    <row r="3">
      <c r="A3" s="2" t="s">
        <v>3</v>
      </c>
      <c r="B3" s="5" t="str">
        <f>HYPERLINK("https://www.champlain.edu/online/masters-degrees/ms-leadership","Leadership (MS)")</f>
        <v>Leadership (MS)</v>
      </c>
      <c r="C3" s="1">
        <f t="shared" ref="C3:C60" si="1">C2+1</f>
        <v>2</v>
      </c>
      <c r="D3" s="3" t="s">
        <v>4</v>
      </c>
      <c r="G3" s="1"/>
    </row>
    <row r="4">
      <c r="A4" s="2" t="s">
        <v>3</v>
      </c>
      <c r="B4" s="5" t="str">
        <f>HYPERLINK("https://www.champlain.edu/online/masters-degrees/ms-healthcare-administration","Health Care Administration (MS)")</f>
        <v>Health Care Administration (MS)</v>
      </c>
      <c r="C4" s="1">
        <f t="shared" si="1"/>
        <v>3</v>
      </c>
      <c r="D4" s="3" t="s">
        <v>4</v>
      </c>
      <c r="G4" s="1"/>
    </row>
    <row r="5">
      <c r="A5" s="2" t="s">
        <v>5</v>
      </c>
      <c r="B5" s="6" t="s">
        <v>6</v>
      </c>
      <c r="C5" s="1">
        <f t="shared" si="1"/>
        <v>4</v>
      </c>
      <c r="D5" s="3" t="s">
        <v>4</v>
      </c>
      <c r="F5" s="2"/>
      <c r="G5" s="7"/>
    </row>
    <row r="6">
      <c r="A6" s="2" t="s">
        <v>5</v>
      </c>
      <c r="B6" s="6" t="s">
        <v>7</v>
      </c>
      <c r="C6" s="1">
        <f t="shared" si="1"/>
        <v>5</v>
      </c>
      <c r="D6" s="3" t="s">
        <v>4</v>
      </c>
      <c r="F6" s="2"/>
      <c r="G6" s="4"/>
    </row>
    <row r="7">
      <c r="A7" s="2" t="s">
        <v>5</v>
      </c>
      <c r="B7" s="6" t="s">
        <v>8</v>
      </c>
      <c r="C7" s="1">
        <f t="shared" si="1"/>
        <v>6</v>
      </c>
      <c r="D7" s="3" t="s">
        <v>4</v>
      </c>
      <c r="F7" s="2"/>
      <c r="G7" s="7"/>
    </row>
    <row r="8">
      <c r="A8" s="2" t="s">
        <v>5</v>
      </c>
      <c r="B8" s="6" t="s">
        <v>9</v>
      </c>
      <c r="C8" s="1">
        <f t="shared" si="1"/>
        <v>7</v>
      </c>
      <c r="D8" s="3" t="s">
        <v>4</v>
      </c>
      <c r="F8" s="2"/>
      <c r="G8" s="8"/>
    </row>
    <row r="9">
      <c r="A9" s="2" t="s">
        <v>5</v>
      </c>
      <c r="B9" s="9" t="s">
        <v>10</v>
      </c>
      <c r="C9" s="1">
        <f t="shared" si="1"/>
        <v>8</v>
      </c>
      <c r="D9" s="3" t="s">
        <v>4</v>
      </c>
      <c r="F9" s="2"/>
      <c r="G9" s="7"/>
    </row>
    <row r="10">
      <c r="A10" s="2" t="s">
        <v>5</v>
      </c>
      <c r="B10" s="6" t="s">
        <v>11</v>
      </c>
      <c r="C10" s="1">
        <f t="shared" si="1"/>
        <v>9</v>
      </c>
      <c r="D10" s="3" t="s">
        <v>4</v>
      </c>
      <c r="F10" s="2"/>
      <c r="G10" s="7"/>
    </row>
    <row r="11">
      <c r="A11" s="2" t="s">
        <v>5</v>
      </c>
      <c r="B11" s="4" t="str">
        <f>HYPERLINK("https://www.champlain.edu/academics/undergraduate-academics/majors-and-specializations/finance-and-accounting-double-major","Finance &amp; Accounting Double Major (BS)")</f>
        <v>Finance &amp; Accounting Double Major (BS)</v>
      </c>
      <c r="C11" s="1">
        <f t="shared" si="1"/>
        <v>10</v>
      </c>
      <c r="D11" s="3" t="s">
        <v>4</v>
      </c>
      <c r="F11" s="2"/>
      <c r="G11" s="4"/>
    </row>
    <row r="12">
      <c r="A12" s="2" t="s">
        <v>5</v>
      </c>
      <c r="B12" s="6" t="s">
        <v>12</v>
      </c>
      <c r="C12" s="1">
        <f t="shared" si="1"/>
        <v>11</v>
      </c>
      <c r="D12" s="3" t="s">
        <v>4</v>
      </c>
      <c r="F12" s="2"/>
      <c r="G12" s="10"/>
    </row>
    <row r="13">
      <c r="A13" s="2" t="s">
        <v>5</v>
      </c>
      <c r="B13" s="6" t="s">
        <v>13</v>
      </c>
      <c r="C13" s="1">
        <f t="shared" si="1"/>
        <v>12</v>
      </c>
      <c r="D13" s="3" t="s">
        <v>4</v>
      </c>
      <c r="F13" s="2"/>
      <c r="G13" s="10"/>
    </row>
    <row r="14">
      <c r="A14" s="2" t="s">
        <v>5</v>
      </c>
      <c r="B14" s="6" t="s">
        <v>14</v>
      </c>
      <c r="C14" s="1">
        <f t="shared" si="1"/>
        <v>13</v>
      </c>
      <c r="D14" s="3" t="s">
        <v>4</v>
      </c>
      <c r="F14" s="2"/>
      <c r="G14" s="10"/>
    </row>
    <row r="15">
      <c r="A15" s="2" t="s">
        <v>5</v>
      </c>
      <c r="B15" s="6" t="s">
        <v>15</v>
      </c>
      <c r="C15" s="1">
        <f t="shared" si="1"/>
        <v>14</v>
      </c>
      <c r="D15" s="3" t="s">
        <v>4</v>
      </c>
      <c r="F15" s="2"/>
      <c r="G15" s="10"/>
    </row>
    <row r="16">
      <c r="A16" s="2" t="s">
        <v>5</v>
      </c>
      <c r="B16" s="6" t="s">
        <v>16</v>
      </c>
      <c r="C16" s="1">
        <f t="shared" si="1"/>
        <v>15</v>
      </c>
      <c r="D16" s="3" t="s">
        <v>4</v>
      </c>
      <c r="F16" s="2"/>
      <c r="G16" s="10"/>
    </row>
    <row r="17">
      <c r="A17" s="2" t="s">
        <v>5</v>
      </c>
      <c r="B17" s="6" t="s">
        <v>17</v>
      </c>
      <c r="C17" s="1">
        <f t="shared" si="1"/>
        <v>16</v>
      </c>
      <c r="D17" s="3" t="s">
        <v>4</v>
      </c>
    </row>
    <row r="18">
      <c r="A18" s="2" t="s">
        <v>5</v>
      </c>
      <c r="B18" s="6" t="s">
        <v>18</v>
      </c>
      <c r="C18" s="1">
        <f t="shared" si="1"/>
        <v>17</v>
      </c>
      <c r="D18" s="3" t="s">
        <v>4</v>
      </c>
    </row>
    <row r="19">
      <c r="A19" s="2" t="s">
        <v>5</v>
      </c>
      <c r="B19" s="6" t="s">
        <v>19</v>
      </c>
      <c r="C19" s="1">
        <f t="shared" si="1"/>
        <v>18</v>
      </c>
      <c r="D19" s="3" t="s">
        <v>4</v>
      </c>
    </row>
    <row r="20">
      <c r="A20" s="2" t="s">
        <v>20</v>
      </c>
      <c r="B20" s="11" t="str">
        <f>HYPERLINK("https://www.champlain.edu/online/bachelors-degrees/bs-healthcare-administration-degree","Health Care Administration (BS)")</f>
        <v>Health Care Administration (BS)</v>
      </c>
      <c r="C20" s="1">
        <f t="shared" si="1"/>
        <v>19</v>
      </c>
      <c r="D20" s="12" t="s">
        <v>4</v>
      </c>
    </row>
    <row r="21">
      <c r="A21" s="2" t="s">
        <v>20</v>
      </c>
      <c r="B21" s="9" t="s">
        <v>21</v>
      </c>
      <c r="C21" s="1">
        <f t="shared" si="1"/>
        <v>20</v>
      </c>
      <c r="D21" s="12" t="s">
        <v>4</v>
      </c>
    </row>
    <row r="22">
      <c r="A22" s="2" t="s">
        <v>3</v>
      </c>
      <c r="B22" s="5" t="str">
        <f>HYPERLINK("https://www.champlain.edu/online/masters-degrees/mba","Business Administration (MBA)")</f>
        <v>Business Administration (MBA)</v>
      </c>
      <c r="C22" s="1">
        <f t="shared" si="1"/>
        <v>21</v>
      </c>
      <c r="D22" s="1"/>
      <c r="G22" s="1"/>
    </row>
    <row r="23">
      <c r="A23" s="2" t="s">
        <v>3</v>
      </c>
      <c r="B23" s="5" t="str">
        <f>HYPERLINK("https://www.champlain.edu/online/masters-degrees/ms-digital-forensics","Digital Forensic Science (MS)")</f>
        <v>Digital Forensic Science (MS)</v>
      </c>
      <c r="C23" s="1">
        <f t="shared" si="1"/>
        <v>22</v>
      </c>
      <c r="D23" s="1"/>
      <c r="G23" s="1"/>
    </row>
    <row r="24">
      <c r="A24" s="2" t="s">
        <v>3</v>
      </c>
      <c r="B24" s="4" t="str">
        <f>HYPERLINK("https://www.champlain.edu/online/masters-degrees/ms-information-security","Information Security (MS)")</f>
        <v>Information Security (MS)</v>
      </c>
      <c r="C24" s="1">
        <f t="shared" si="1"/>
        <v>23</v>
      </c>
      <c r="D24" s="1"/>
      <c r="G24" s="1"/>
    </row>
    <row r="25">
      <c r="A25" s="2" t="s">
        <v>3</v>
      </c>
      <c r="B25" s="13" t="s">
        <v>22</v>
      </c>
      <c r="C25" s="1">
        <f t="shared" si="1"/>
        <v>24</v>
      </c>
      <c r="D25" s="1"/>
    </row>
    <row r="26">
      <c r="A26" s="2" t="s">
        <v>5</v>
      </c>
      <c r="B26" s="9" t="s">
        <v>23</v>
      </c>
      <c r="C26" s="1">
        <f t="shared" si="1"/>
        <v>25</v>
      </c>
      <c r="D26" s="3"/>
      <c r="F26" s="2"/>
      <c r="G26" s="7"/>
    </row>
    <row r="27">
      <c r="A27" s="2" t="s">
        <v>5</v>
      </c>
      <c r="B27" s="9" t="s">
        <v>24</v>
      </c>
      <c r="C27" s="1">
        <f t="shared" si="1"/>
        <v>26</v>
      </c>
      <c r="D27" s="3"/>
      <c r="F27" s="2"/>
      <c r="G27" s="7"/>
    </row>
    <row r="28">
      <c r="A28" s="2" t="s">
        <v>5</v>
      </c>
      <c r="B28" s="6" t="s">
        <v>25</v>
      </c>
      <c r="C28" s="1">
        <f t="shared" si="1"/>
        <v>27</v>
      </c>
      <c r="D28" s="3"/>
    </row>
    <row r="29">
      <c r="A29" s="2" t="s">
        <v>5</v>
      </c>
      <c r="B29" s="6" t="s">
        <v>26</v>
      </c>
      <c r="C29" s="1">
        <f t="shared" si="1"/>
        <v>28</v>
      </c>
      <c r="D29" s="1"/>
    </row>
    <row r="30">
      <c r="A30" s="2" t="s">
        <v>5</v>
      </c>
      <c r="B30" s="6" t="s">
        <v>27</v>
      </c>
      <c r="C30" s="1">
        <f t="shared" si="1"/>
        <v>29</v>
      </c>
      <c r="D30" s="1"/>
    </row>
    <row r="31">
      <c r="A31" s="2" t="s">
        <v>5</v>
      </c>
      <c r="B31" s="6" t="s">
        <v>28</v>
      </c>
      <c r="C31" s="1">
        <f t="shared" si="1"/>
        <v>30</v>
      </c>
      <c r="D31" s="1"/>
    </row>
    <row r="32">
      <c r="A32" s="2" t="s">
        <v>5</v>
      </c>
      <c r="B32" s="6" t="s">
        <v>29</v>
      </c>
      <c r="C32" s="1">
        <f t="shared" si="1"/>
        <v>31</v>
      </c>
      <c r="D32" s="1"/>
    </row>
    <row r="33">
      <c r="A33" s="2" t="s">
        <v>5</v>
      </c>
      <c r="B33" s="6" t="s">
        <v>30</v>
      </c>
      <c r="C33" s="1">
        <f t="shared" si="1"/>
        <v>32</v>
      </c>
      <c r="D33" s="1"/>
    </row>
    <row r="34">
      <c r="A34" s="2" t="s">
        <v>5</v>
      </c>
      <c r="B34" s="6" t="s">
        <v>31</v>
      </c>
      <c r="C34" s="1">
        <f t="shared" si="1"/>
        <v>33</v>
      </c>
      <c r="D34" s="1"/>
    </row>
    <row r="35">
      <c r="A35" s="2" t="s">
        <v>5</v>
      </c>
      <c r="B35" s="4" t="s">
        <v>32</v>
      </c>
      <c r="C35" s="1">
        <f t="shared" si="1"/>
        <v>34</v>
      </c>
      <c r="D35" s="1"/>
    </row>
    <row r="36">
      <c r="A36" s="2" t="s">
        <v>5</v>
      </c>
      <c r="B36" s="6" t="s">
        <v>33</v>
      </c>
      <c r="C36" s="1">
        <f t="shared" si="1"/>
        <v>35</v>
      </c>
      <c r="D36" s="1"/>
    </row>
    <row r="37">
      <c r="A37" s="2" t="s">
        <v>5</v>
      </c>
      <c r="B37" s="4" t="str">
        <f>HYPERLINK("https://www.champlain.edu/academics/undergraduate-academics/majors-and-specializations/game-art","Game Art (BS)")</f>
        <v>Game Art (BS)</v>
      </c>
      <c r="C37" s="1">
        <f t="shared" si="1"/>
        <v>36</v>
      </c>
      <c r="D37" s="1"/>
    </row>
    <row r="38">
      <c r="A38" s="2" t="s">
        <v>5</v>
      </c>
      <c r="B38" s="6" t="s">
        <v>34</v>
      </c>
      <c r="C38" s="1">
        <f t="shared" si="1"/>
        <v>37</v>
      </c>
      <c r="D38" s="1"/>
    </row>
    <row r="39">
      <c r="A39" s="2" t="s">
        <v>5</v>
      </c>
      <c r="B39" s="6" t="s">
        <v>35</v>
      </c>
      <c r="C39" s="1">
        <f t="shared" si="1"/>
        <v>38</v>
      </c>
      <c r="D39" s="1"/>
    </row>
    <row r="40">
      <c r="A40" s="2" t="s">
        <v>5</v>
      </c>
      <c r="B40" s="4" t="s">
        <v>36</v>
      </c>
      <c r="C40" s="1">
        <f t="shared" si="1"/>
        <v>39</v>
      </c>
      <c r="D40" s="1"/>
    </row>
    <row r="41">
      <c r="A41" s="2" t="s">
        <v>5</v>
      </c>
      <c r="B41" s="13" t="s">
        <v>37</v>
      </c>
      <c r="C41" s="1">
        <f t="shared" si="1"/>
        <v>40</v>
      </c>
    </row>
    <row r="42">
      <c r="A42" s="2" t="s">
        <v>5</v>
      </c>
      <c r="B42" s="13" t="s">
        <v>38</v>
      </c>
      <c r="C42" s="1">
        <f t="shared" si="1"/>
        <v>41</v>
      </c>
    </row>
    <row r="43">
      <c r="A43" s="2" t="s">
        <v>5</v>
      </c>
      <c r="B43" s="13" t="s">
        <v>39</v>
      </c>
      <c r="C43" s="1">
        <f t="shared" si="1"/>
        <v>42</v>
      </c>
    </row>
    <row r="44">
      <c r="A44" s="2" t="s">
        <v>5</v>
      </c>
      <c r="B44" s="13" t="s">
        <v>40</v>
      </c>
      <c r="C44" s="1">
        <f t="shared" si="1"/>
        <v>43</v>
      </c>
    </row>
    <row r="45">
      <c r="A45" s="2" t="s">
        <v>5</v>
      </c>
      <c r="B45" s="13" t="s">
        <v>41</v>
      </c>
      <c r="C45" s="1">
        <f t="shared" si="1"/>
        <v>44</v>
      </c>
    </row>
    <row r="46">
      <c r="A46" s="2" t="s">
        <v>20</v>
      </c>
      <c r="B46" s="14" t="str">
        <f>HYPERLINK("https://www.champlain.edu/online/associate-degrees/as-accounting-degree","Accounting (AS)")</f>
        <v>Accounting (AS)</v>
      </c>
      <c r="C46" s="1">
        <f t="shared" si="1"/>
        <v>45</v>
      </c>
    </row>
    <row r="47">
      <c r="A47" s="2" t="s">
        <v>20</v>
      </c>
      <c r="B47" s="14" t="str">
        <f>HYPERLINK("https://www.champlain.edu/online/bachelors-degrees/bs-accounting","Accounting (BS)")</f>
        <v>Accounting (BS)</v>
      </c>
      <c r="C47" s="1">
        <f t="shared" si="1"/>
        <v>46</v>
      </c>
    </row>
    <row r="48">
      <c r="A48" s="2" t="s">
        <v>20</v>
      </c>
      <c r="B48" s="11" t="str">
        <f>HYPERLINK("https://www.champlain.edu/online/associate-degrees/as-business-degree","Business Management (AS)")</f>
        <v>Business Management (AS)</v>
      </c>
      <c r="C48" s="1">
        <f t="shared" si="1"/>
        <v>47</v>
      </c>
    </row>
    <row r="49">
      <c r="A49" s="2" t="s">
        <v>20</v>
      </c>
      <c r="B49" s="11" t="str">
        <f>HYPERLINK("https://www.champlain.edu/online/bachelors-degrees/bs-business-degree","Business Management (BS)")</f>
        <v>Business Management (BS)</v>
      </c>
      <c r="C49" s="1">
        <f t="shared" si="1"/>
        <v>48</v>
      </c>
    </row>
    <row r="50">
      <c r="A50" s="2" t="s">
        <v>20</v>
      </c>
      <c r="B50" s="11" t="str">
        <f>HYPERLINK("https://www.champlain.edu/online/bachelors-degrees/bs-computer-information-systems-degree","Computer &amp; Information Systems (BS)")</f>
        <v>Computer &amp; Information Systems (BS)</v>
      </c>
      <c r="C50" s="1">
        <f t="shared" si="1"/>
        <v>49</v>
      </c>
    </row>
    <row r="51">
      <c r="A51" s="2" t="s">
        <v>20</v>
      </c>
      <c r="B51" s="11" t="str">
        <f>HYPERLINK("https://www.champlain.edu/online/bachelors-degrees/bs-computer-forensics-degree","Computer Forensics &amp; Digital Investigations (BS)")</f>
        <v>Computer Forensics &amp; Digital Investigations (BS)</v>
      </c>
      <c r="C51" s="1">
        <f t="shared" si="1"/>
        <v>50</v>
      </c>
    </row>
    <row r="52">
      <c r="A52" s="2" t="s">
        <v>20</v>
      </c>
      <c r="B52" s="11" t="str">
        <f>HYPERLINK("https://www.champlain.edu/online/bachelors-degrees/bs-cyber-security-degree","Cybersecurity (BS)")</f>
        <v>Cybersecurity (BS)</v>
      </c>
      <c r="C52" s="1">
        <f t="shared" si="1"/>
        <v>51</v>
      </c>
    </row>
    <row r="53">
      <c r="A53" s="2" t="s">
        <v>20</v>
      </c>
      <c r="B53" s="11" t="str">
        <f>HYPERLINK("https://www.champlain.edu/online/bachelors-degrees/forensic-accounting/bs-economic-crime-investigation-degree","Economic Crime Investigation (BS)")</f>
        <v>Economic Crime Investigation (BS)</v>
      </c>
      <c r="C53" s="1">
        <f t="shared" si="1"/>
        <v>52</v>
      </c>
    </row>
    <row r="54">
      <c r="A54" s="2" t="s">
        <v>20</v>
      </c>
      <c r="B54" s="11" t="str">
        <f>HYPERLINK("https://www.champlain.edu/online/bachelors-degrees/bs-integrated-studies-degree","Integrated Studies (BS)")</f>
        <v>Integrated Studies (BS)</v>
      </c>
      <c r="C54" s="1">
        <f t="shared" si="1"/>
        <v>53</v>
      </c>
    </row>
    <row r="55">
      <c r="A55" s="2" t="s">
        <v>20</v>
      </c>
      <c r="B55" s="11" t="str">
        <f>HYPERLINK("https://www.champlain.edu/online/bachelors-degrees/bs-management-information-systems-degree","Management Information Systems (BS)")</f>
        <v>Management Information Systems (BS)</v>
      </c>
      <c r="C55" s="1">
        <f t="shared" si="1"/>
        <v>54</v>
      </c>
    </row>
    <row r="56">
      <c r="A56" s="2" t="s">
        <v>20</v>
      </c>
      <c r="B56" s="15" t="s">
        <v>42</v>
      </c>
      <c r="C56" s="1">
        <f t="shared" si="1"/>
        <v>55</v>
      </c>
    </row>
    <row r="57">
      <c r="A57" s="2" t="s">
        <v>20</v>
      </c>
      <c r="B57" s="11" t="str">
        <f>HYPERLINK("https://www.champlain.edu/online/bachelors-degrees/bs-software-development-degree","Software Development (BS)")</f>
        <v>Software Development (BS)</v>
      </c>
      <c r="C57" s="1">
        <f t="shared" si="1"/>
        <v>56</v>
      </c>
    </row>
    <row r="58">
      <c r="A58" s="2" t="s">
        <v>20</v>
      </c>
      <c r="B58" s="11" t="str">
        <f>HYPERLINK("https://www.champlain.edu/online/associate-degrees/as-web-design-and-development","Web Design &amp; Development (AS)")</f>
        <v>Web Design &amp; Development (AS)</v>
      </c>
      <c r="C58" s="1">
        <f t="shared" si="1"/>
        <v>57</v>
      </c>
    </row>
    <row r="59">
      <c r="A59" s="2" t="s">
        <v>20</v>
      </c>
      <c r="B59" s="11" t="str">
        <f>HYPERLINK("https://www.champlain.edu/online/bachelors-degrees/bs-web-design-and-development-degree","Web Design &amp; Development (BS)")</f>
        <v>Web Design &amp; Development (BS)</v>
      </c>
      <c r="C59" s="1">
        <f t="shared" si="1"/>
        <v>58</v>
      </c>
    </row>
    <row r="60">
      <c r="A60" s="2" t="s">
        <v>20</v>
      </c>
      <c r="B60" s="9" t="s">
        <v>43</v>
      </c>
      <c r="C60" s="1">
        <f t="shared" si="1"/>
        <v>59</v>
      </c>
    </row>
  </sheetData>
  <hyperlinks>
    <hyperlink r:id="rId1" ref="B5"/>
    <hyperlink r:id="rId2" ref="B6"/>
    <hyperlink r:id="rId3" ref="B7"/>
    <hyperlink r:id="rId4" ref="B8"/>
    <hyperlink r:id="rId5" ref="B9"/>
    <hyperlink r:id="rId6" ref="B10"/>
    <hyperlink r:id="rId7" ref="B12"/>
    <hyperlink r:id="rId8" ref="B13"/>
    <hyperlink r:id="rId9" ref="B14"/>
    <hyperlink r:id="rId10" ref="B15"/>
    <hyperlink r:id="rId11" ref="B16"/>
    <hyperlink r:id="rId12" ref="B17"/>
    <hyperlink r:id="rId13" ref="B18"/>
    <hyperlink r:id="rId14" ref="B19"/>
    <hyperlink r:id="rId15" ref="B21"/>
    <hyperlink r:id="rId16" ref="B25"/>
    <hyperlink r:id="rId17" ref="B26"/>
    <hyperlink r:id="rId18" ref="B27"/>
    <hyperlink r:id="rId19" ref="B28"/>
    <hyperlink r:id="rId20" ref="B29"/>
    <hyperlink r:id="rId21" ref="B30"/>
    <hyperlink r:id="rId22" ref="B31"/>
    <hyperlink r:id="rId23" ref="B32"/>
    <hyperlink r:id="rId24" ref="B33"/>
    <hyperlink r:id="rId25" ref="B34"/>
    <hyperlink r:id="rId26" ref="B35"/>
    <hyperlink r:id="rId27" ref="B36"/>
    <hyperlink r:id="rId28" ref="B38"/>
    <hyperlink r:id="rId29" ref="B39"/>
    <hyperlink r:id="rId30" ref="B40"/>
    <hyperlink r:id="rId31" ref="B41"/>
    <hyperlink r:id="rId32" ref="B42"/>
    <hyperlink r:id="rId33" ref="B43"/>
    <hyperlink r:id="rId34" ref="B44"/>
    <hyperlink r:id="rId35" ref="B45"/>
    <hyperlink r:id="rId36" ref="B56"/>
    <hyperlink r:id="rId37" ref="B60"/>
  </hyperlinks>
  <drawing r:id="rId38"/>
</worksheet>
</file>