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alexilamm/Desktop/"/>
    </mc:Choice>
  </mc:AlternateContent>
  <xr:revisionPtr revIDLastSave="0" documentId="8_{742A5632-F34B-A649-B7B7-8FE83A4AAD28}" xr6:coauthVersionLast="47" xr6:coauthVersionMax="47" xr10:uidLastSave="{00000000-0000-0000-0000-000000000000}"/>
  <bookViews>
    <workbookView xWindow="6180" yWindow="500" windowWidth="19380" windowHeight="13540" xr2:uid="{00000000-000D-0000-FFFF-FFFF00000000}"/>
  </bookViews>
  <sheets>
    <sheet name="Sustainability Courses" sheetId="1" r:id="rId1"/>
    <sheet name="21 Course List"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353" i="2" l="1"/>
  <c r="G1353" i="2"/>
  <c r="A1507" i="2"/>
  <c r="G1507" i="2"/>
  <c r="A1354" i="2"/>
  <c r="G1354" i="2"/>
  <c r="A928" i="2"/>
  <c r="G928" i="2"/>
  <c r="A999" i="2"/>
  <c r="G999" i="2"/>
  <c r="A166" i="2"/>
  <c r="G166" i="2"/>
  <c r="A1151" i="2"/>
  <c r="G1151" i="2"/>
  <c r="A1093" i="2"/>
  <c r="G1093" i="2"/>
  <c r="A283" i="2"/>
  <c r="G283" i="2"/>
  <c r="A173" i="2"/>
  <c r="G173" i="2"/>
  <c r="A174" i="2"/>
  <c r="G174" i="2"/>
  <c r="A162" i="2"/>
  <c r="G162" i="2"/>
  <c r="A163" i="2"/>
  <c r="G163" i="2"/>
  <c r="A164" i="2"/>
  <c r="G164" i="2"/>
  <c r="A167" i="2"/>
  <c r="G167" i="2"/>
  <c r="A168" i="2"/>
  <c r="G168" i="2"/>
  <c r="A169" i="2"/>
  <c r="G169" i="2"/>
  <c r="A170" i="2"/>
  <c r="G170" i="2"/>
  <c r="A175" i="2"/>
  <c r="G175" i="2"/>
  <c r="A176" i="2"/>
  <c r="G176" i="2"/>
  <c r="A177" i="2"/>
  <c r="G177" i="2"/>
  <c r="A178" i="2"/>
  <c r="G178" i="2"/>
  <c r="A216" i="2"/>
  <c r="G216" i="2"/>
  <c r="A218" i="2"/>
  <c r="G218" i="2"/>
  <c r="A219" i="2"/>
  <c r="G219" i="2"/>
  <c r="A221" i="2"/>
  <c r="G221" i="2"/>
  <c r="A222" i="2"/>
  <c r="G222" i="2"/>
  <c r="A250" i="2"/>
  <c r="G250" i="2"/>
  <c r="A253" i="2"/>
  <c r="G253" i="2"/>
  <c r="A269" i="2"/>
  <c r="G269" i="2"/>
  <c r="A270" i="2"/>
  <c r="G270" i="2"/>
  <c r="A271" i="2"/>
  <c r="G271" i="2"/>
  <c r="A272" i="2"/>
  <c r="G272" i="2"/>
  <c r="A179" i="2"/>
  <c r="G179" i="2"/>
  <c r="A289" i="2"/>
  <c r="G289" i="2"/>
  <c r="A291" i="2"/>
  <c r="G291" i="2"/>
  <c r="A292" i="2"/>
  <c r="G292" i="2"/>
  <c r="A293" i="2"/>
  <c r="G293" i="2"/>
  <c r="A294" i="2"/>
  <c r="G294" i="2"/>
  <c r="A295" i="2"/>
  <c r="G295" i="2"/>
  <c r="A165" i="2"/>
  <c r="G165" i="2"/>
  <c r="A223" i="2"/>
  <c r="G223" i="2"/>
  <c r="A287" i="2"/>
  <c r="G287" i="2"/>
  <c r="A180" i="2"/>
  <c r="G180" i="2"/>
  <c r="A181" i="2"/>
  <c r="G181" i="2"/>
  <c r="A182" i="2"/>
  <c r="G182" i="2"/>
  <c r="A207" i="2"/>
  <c r="G207" i="2"/>
  <c r="A208" i="2"/>
  <c r="G208" i="2"/>
  <c r="A209" i="2"/>
  <c r="G209" i="2"/>
  <c r="A224" i="2"/>
  <c r="G224" i="2"/>
  <c r="A225" i="2"/>
  <c r="G225" i="2"/>
  <c r="A226" i="2"/>
  <c r="G226" i="2"/>
  <c r="A227" i="2"/>
  <c r="G227" i="2"/>
  <c r="A228" i="2"/>
  <c r="G228" i="2"/>
  <c r="A229" i="2"/>
  <c r="G229" i="2"/>
  <c r="A230" i="2"/>
  <c r="G230" i="2"/>
  <c r="A231" i="2"/>
  <c r="G231" i="2"/>
  <c r="A232" i="2"/>
  <c r="G232" i="2"/>
  <c r="A233" i="2"/>
  <c r="G233" i="2"/>
  <c r="A234" i="2"/>
  <c r="G234" i="2"/>
  <c r="A235" i="2"/>
  <c r="G235" i="2"/>
  <c r="A236" i="2"/>
  <c r="G236" i="2"/>
  <c r="A257" i="2"/>
  <c r="G257" i="2"/>
  <c r="A258" i="2"/>
  <c r="G258" i="2"/>
  <c r="A268" i="2"/>
  <c r="G268" i="2"/>
  <c r="A273" i="2"/>
  <c r="G273" i="2"/>
  <c r="A274" i="2"/>
  <c r="G274" i="2"/>
  <c r="A284" i="2"/>
  <c r="G284" i="2"/>
  <c r="A286" i="2"/>
  <c r="G286" i="2"/>
  <c r="A210" i="2"/>
  <c r="G210" i="2"/>
  <c r="A256" i="2"/>
  <c r="G256" i="2"/>
  <c r="A18" i="2"/>
  <c r="A50" i="2"/>
  <c r="A48" i="2"/>
  <c r="A49" i="2"/>
  <c r="A153" i="2"/>
  <c r="G153" i="2"/>
  <c r="A183" i="2"/>
  <c r="G183" i="2"/>
  <c r="A220" i="2"/>
  <c r="G220" i="2"/>
  <c r="A254" i="2"/>
  <c r="G254" i="2"/>
  <c r="A276" i="2"/>
  <c r="G276" i="2"/>
  <c r="A136" i="2"/>
  <c r="G136" i="2"/>
  <c r="A137" i="2"/>
  <c r="G137" i="2"/>
  <c r="A138" i="2"/>
  <c r="G138" i="2"/>
  <c r="A139" i="2"/>
  <c r="G139" i="2"/>
  <c r="A140" i="2"/>
  <c r="G140" i="2"/>
  <c r="A141" i="2"/>
  <c r="G141" i="2"/>
  <c r="A142" i="2"/>
  <c r="G142" i="2"/>
  <c r="A143" i="2"/>
  <c r="G143" i="2"/>
  <c r="A144" i="2"/>
  <c r="G144" i="2"/>
  <c r="A145" i="2"/>
  <c r="G145" i="2"/>
  <c r="A146" i="2"/>
  <c r="G146" i="2"/>
  <c r="A147" i="2"/>
  <c r="G147" i="2"/>
  <c r="A148" i="2"/>
  <c r="G148" i="2"/>
  <c r="A149" i="2"/>
  <c r="G149" i="2"/>
  <c r="A150" i="2"/>
  <c r="G150" i="2"/>
  <c r="A151" i="2"/>
  <c r="G151" i="2"/>
  <c r="A152" i="2"/>
  <c r="G152" i="2"/>
  <c r="A154" i="2"/>
  <c r="G154" i="2"/>
  <c r="A155" i="2"/>
  <c r="G155" i="2"/>
  <c r="A156" i="2"/>
  <c r="G156" i="2"/>
  <c r="A157" i="2"/>
  <c r="G157" i="2"/>
  <c r="A158" i="2"/>
  <c r="G158" i="2"/>
  <c r="A159" i="2"/>
  <c r="G159" i="2"/>
  <c r="A160" i="2"/>
  <c r="G160" i="2"/>
  <c r="A161" i="2"/>
  <c r="G161" i="2"/>
  <c r="A188" i="2"/>
  <c r="G188" i="2"/>
  <c r="A189" i="2"/>
  <c r="G189" i="2"/>
  <c r="A190" i="2"/>
  <c r="G190" i="2"/>
  <c r="A191" i="2"/>
  <c r="G191" i="2"/>
  <c r="A201" i="2"/>
  <c r="G201" i="2"/>
  <c r="A202" i="2"/>
  <c r="G202" i="2"/>
  <c r="A203" i="2"/>
  <c r="G203" i="2"/>
  <c r="A204" i="2"/>
  <c r="G204" i="2"/>
  <c r="A205" i="2"/>
  <c r="G205" i="2"/>
  <c r="A206" i="2"/>
  <c r="G206" i="2"/>
  <c r="A192" i="2"/>
  <c r="G192" i="2"/>
  <c r="A193" i="2"/>
  <c r="G193" i="2"/>
  <c r="A194" i="2"/>
  <c r="G194" i="2"/>
  <c r="A195" i="2"/>
  <c r="G195" i="2"/>
  <c r="A196" i="2"/>
  <c r="G196" i="2"/>
  <c r="A197" i="2"/>
  <c r="G197" i="2"/>
  <c r="A198" i="2"/>
  <c r="G198" i="2"/>
  <c r="A199" i="2"/>
  <c r="G199" i="2"/>
  <c r="A200" i="2"/>
  <c r="G200" i="2"/>
  <c r="A243" i="2"/>
  <c r="G243" i="2"/>
  <c r="A244" i="2"/>
  <c r="G244" i="2"/>
  <c r="A245" i="2"/>
  <c r="G245" i="2"/>
  <c r="A246" i="2"/>
  <c r="G246" i="2"/>
  <c r="A247" i="2"/>
  <c r="G247" i="2"/>
  <c r="A248" i="2"/>
  <c r="G248" i="2"/>
  <c r="A249" i="2"/>
  <c r="G249" i="2"/>
  <c r="A251" i="2"/>
  <c r="G251" i="2"/>
  <c r="A255" i="2"/>
  <c r="G255" i="2"/>
  <c r="A259" i="2"/>
  <c r="G259" i="2"/>
  <c r="A275" i="2"/>
  <c r="G275" i="2"/>
  <c r="A279" i="2"/>
  <c r="G279" i="2"/>
  <c r="A280" i="2"/>
  <c r="G280" i="2"/>
  <c r="A281" i="2"/>
  <c r="G281" i="2"/>
  <c r="A282" i="2"/>
  <c r="G282" i="2"/>
  <c r="A285" i="2"/>
  <c r="G285" i="2"/>
  <c r="A288" i="2"/>
  <c r="G288" i="2"/>
  <c r="A290" i="2"/>
  <c r="G290" i="2"/>
  <c r="A135" i="2"/>
  <c r="G135" i="2"/>
  <c r="A171" i="2"/>
  <c r="G171" i="2"/>
  <c r="A184" i="2"/>
  <c r="G184" i="2"/>
  <c r="A185" i="2"/>
  <c r="G185" i="2"/>
  <c r="A186" i="2"/>
  <c r="G186" i="2"/>
  <c r="A187" i="2"/>
  <c r="G187" i="2"/>
  <c r="A212" i="2"/>
  <c r="G212" i="2"/>
  <c r="A213" i="2"/>
  <c r="G213" i="2"/>
  <c r="A214" i="2"/>
  <c r="G214" i="2"/>
  <c r="A215" i="2"/>
  <c r="G215" i="2"/>
  <c r="A237" i="2"/>
  <c r="G237" i="2"/>
  <c r="A238" i="2"/>
  <c r="G238" i="2"/>
  <c r="A240" i="2"/>
  <c r="G240" i="2"/>
  <c r="A241" i="2"/>
  <c r="G241" i="2"/>
  <c r="A242" i="2"/>
  <c r="G242" i="2"/>
  <c r="A252" i="2"/>
  <c r="G252" i="2"/>
  <c r="A260" i="2"/>
  <c r="G260" i="2"/>
  <c r="A261" i="2"/>
  <c r="G261" i="2"/>
  <c r="A262" i="2"/>
  <c r="G262" i="2"/>
  <c r="A263" i="2"/>
  <c r="G263" i="2"/>
  <c r="A264" i="2"/>
  <c r="G264" i="2"/>
  <c r="A265" i="2"/>
  <c r="G265" i="2"/>
  <c r="A266" i="2"/>
  <c r="G266" i="2"/>
  <c r="A267" i="2"/>
  <c r="G267" i="2"/>
  <c r="A277" i="2"/>
  <c r="G277" i="2"/>
  <c r="A278" i="2"/>
  <c r="G278" i="2"/>
  <c r="A1399" i="2"/>
  <c r="G1399" i="2"/>
  <c r="A1867" i="2"/>
  <c r="G1867" i="2"/>
  <c r="A816" i="2"/>
  <c r="G816" i="2"/>
  <c r="A381" i="2"/>
  <c r="G381" i="2"/>
  <c r="A382" i="2"/>
  <c r="G382" i="2"/>
  <c r="A562" i="2"/>
  <c r="G562" i="2"/>
  <c r="A773" i="2"/>
  <c r="G773" i="2"/>
  <c r="A774" i="2"/>
  <c r="G774" i="2"/>
  <c r="A775" i="2"/>
  <c r="G775" i="2"/>
  <c r="A776" i="2"/>
  <c r="G776" i="2"/>
  <c r="A777" i="2"/>
  <c r="G777" i="2"/>
  <c r="A778" i="2"/>
  <c r="G778" i="2"/>
  <c r="A779" i="2"/>
  <c r="G779" i="2"/>
  <c r="A854" i="2"/>
  <c r="G854" i="2"/>
  <c r="A855" i="2"/>
  <c r="G855" i="2"/>
  <c r="A929" i="2"/>
  <c r="G929" i="2"/>
  <c r="A930" i="2"/>
  <c r="G930" i="2"/>
  <c r="A940" i="2"/>
  <c r="G940" i="2"/>
  <c r="A981" i="2"/>
  <c r="G981" i="2"/>
  <c r="A982" i="2"/>
  <c r="G982" i="2"/>
  <c r="A983" i="2"/>
  <c r="G983" i="2"/>
  <c r="A984" i="2"/>
  <c r="G984" i="2"/>
  <c r="A985" i="2"/>
  <c r="G985" i="2"/>
  <c r="A1019" i="2"/>
  <c r="G1019" i="2"/>
  <c r="A1020" i="2"/>
  <c r="G1020" i="2"/>
  <c r="A1021" i="2"/>
  <c r="G1021" i="2"/>
  <c r="A1022" i="2"/>
  <c r="G1022" i="2"/>
  <c r="A1152" i="2"/>
  <c r="G1152" i="2"/>
  <c r="A1153" i="2"/>
  <c r="G1153" i="2"/>
  <c r="A1193" i="2"/>
  <c r="G1193" i="2"/>
  <c r="A1226" i="2"/>
  <c r="G1226" i="2"/>
  <c r="A1227" i="2"/>
  <c r="G1227" i="2"/>
  <c r="A1228" i="2"/>
  <c r="G1228" i="2"/>
  <c r="A1262" i="2"/>
  <c r="G1262" i="2"/>
  <c r="A1304" i="2"/>
  <c r="G1304" i="2"/>
  <c r="A1305" i="2"/>
  <c r="G1305" i="2"/>
  <c r="A1306" i="2"/>
  <c r="G1306" i="2"/>
  <c r="A1307" i="2"/>
  <c r="G1307" i="2"/>
  <c r="A1400" i="2"/>
  <c r="G1400" i="2"/>
  <c r="A1401" i="2"/>
  <c r="G1401" i="2"/>
  <c r="A1402" i="2"/>
  <c r="G1402" i="2"/>
  <c r="A1403" i="2"/>
  <c r="G1403" i="2"/>
  <c r="A1404" i="2"/>
  <c r="G1404" i="2"/>
  <c r="A1405" i="2"/>
  <c r="G1405" i="2"/>
  <c r="A1415" i="2"/>
  <c r="G1415" i="2"/>
  <c r="A1416" i="2"/>
  <c r="G1416" i="2"/>
  <c r="A1417" i="2"/>
  <c r="G1417" i="2"/>
  <c r="A1418" i="2"/>
  <c r="G1418" i="2"/>
  <c r="A1444" i="2"/>
  <c r="G1444" i="2"/>
  <c r="A1445" i="2"/>
  <c r="G1445" i="2"/>
  <c r="A1533" i="2"/>
  <c r="G1533" i="2"/>
  <c r="A1568" i="2"/>
  <c r="G1568" i="2"/>
  <c r="A1569" i="2"/>
  <c r="G1569" i="2"/>
  <c r="A1570" i="2"/>
  <c r="G1570" i="2"/>
  <c r="A1571" i="2"/>
  <c r="G1571" i="2"/>
  <c r="A1572" i="2"/>
  <c r="G1572" i="2"/>
  <c r="A1573" i="2"/>
  <c r="G1573" i="2"/>
  <c r="A1580" i="2"/>
  <c r="G1580" i="2"/>
  <c r="A1581" i="2"/>
  <c r="G1581" i="2"/>
  <c r="A1604" i="2"/>
  <c r="G1604" i="2"/>
  <c r="A1672" i="2"/>
  <c r="G1672" i="2"/>
  <c r="A1691" i="2"/>
  <c r="G1691" i="2"/>
  <c r="A1692" i="2"/>
  <c r="G1692" i="2"/>
  <c r="A1693" i="2"/>
  <c r="G1693" i="2"/>
  <c r="A1694" i="2"/>
  <c r="G1694" i="2"/>
  <c r="A1695" i="2"/>
  <c r="G1695" i="2"/>
  <c r="A1699" i="2"/>
  <c r="G1699" i="2"/>
  <c r="A1720" i="2"/>
  <c r="G1720" i="2"/>
  <c r="A1721" i="2"/>
  <c r="G1721" i="2"/>
  <c r="A1722" i="2"/>
  <c r="G1722" i="2"/>
  <c r="A1723" i="2"/>
  <c r="G1723" i="2"/>
  <c r="A1724" i="2"/>
  <c r="G1724" i="2"/>
  <c r="A1725" i="2"/>
  <c r="G1725" i="2"/>
  <c r="A1726" i="2"/>
  <c r="G1726" i="2"/>
  <c r="A1771" i="2"/>
  <c r="G1771" i="2"/>
  <c r="A1795" i="2"/>
  <c r="G1795" i="2"/>
  <c r="A1796" i="2"/>
  <c r="G1796" i="2"/>
  <c r="A1813" i="2"/>
  <c r="G1813" i="2"/>
  <c r="A1814" i="2"/>
  <c r="G1814" i="2"/>
  <c r="A1815" i="2"/>
  <c r="G1815" i="2"/>
  <c r="A1816" i="2"/>
  <c r="G1816" i="2"/>
  <c r="A1868" i="2"/>
  <c r="G1868" i="2"/>
  <c r="A1869" i="2"/>
  <c r="G1869" i="2"/>
  <c r="A1899" i="2"/>
  <c r="G1899" i="2"/>
  <c r="A1900" i="2"/>
  <c r="G1900" i="2"/>
  <c r="A1912" i="2"/>
  <c r="G1912" i="2"/>
  <c r="A1913" i="2"/>
  <c r="G1913" i="2"/>
  <c r="A296" i="2"/>
  <c r="G296" i="2"/>
  <c r="A297" i="2"/>
  <c r="G297" i="2"/>
  <c r="A298" i="2"/>
  <c r="G298" i="2"/>
  <c r="A299" i="2"/>
  <c r="G299" i="2"/>
  <c r="A300" i="2"/>
  <c r="G300" i="2"/>
  <c r="A301" i="2"/>
  <c r="G301" i="2"/>
  <c r="A302" i="2"/>
  <c r="G302" i="2"/>
  <c r="A303" i="2"/>
  <c r="G303" i="2"/>
  <c r="A304" i="2"/>
  <c r="G304" i="2"/>
  <c r="A305" i="2"/>
  <c r="G305" i="2"/>
  <c r="A306" i="2"/>
  <c r="G306" i="2"/>
  <c r="A307" i="2"/>
  <c r="G307" i="2"/>
  <c r="A308" i="2"/>
  <c r="G308" i="2"/>
  <c r="A309" i="2"/>
  <c r="G309" i="2"/>
  <c r="A310" i="2"/>
  <c r="G310" i="2"/>
  <c r="A311" i="2"/>
  <c r="G311" i="2"/>
  <c r="A312" i="2"/>
  <c r="G312" i="2"/>
  <c r="A313" i="2"/>
  <c r="G313" i="2"/>
  <c r="A314" i="2"/>
  <c r="G314" i="2"/>
  <c r="A315" i="2"/>
  <c r="G315" i="2"/>
  <c r="A316" i="2"/>
  <c r="G316" i="2"/>
  <c r="A317" i="2"/>
  <c r="G317" i="2"/>
  <c r="A318" i="2"/>
  <c r="G318" i="2"/>
  <c r="A319" i="2"/>
  <c r="G319" i="2"/>
  <c r="A320" i="2"/>
  <c r="G320" i="2"/>
  <c r="A321" i="2"/>
  <c r="G321" i="2"/>
  <c r="A322" i="2"/>
  <c r="G322" i="2"/>
  <c r="A323" i="2"/>
  <c r="G323" i="2"/>
  <c r="A324" i="2"/>
  <c r="G324" i="2"/>
  <c r="A325" i="2"/>
  <c r="G325" i="2"/>
  <c r="A326" i="2"/>
  <c r="G326" i="2"/>
  <c r="A327" i="2"/>
  <c r="G327" i="2"/>
  <c r="A328" i="2"/>
  <c r="G328" i="2"/>
  <c r="A329" i="2"/>
  <c r="G329" i="2"/>
  <c r="A330" i="2"/>
  <c r="G330" i="2"/>
  <c r="A331" i="2"/>
  <c r="G331" i="2"/>
  <c r="A332" i="2"/>
  <c r="G332" i="2"/>
  <c r="A333" i="2"/>
  <c r="G333" i="2"/>
  <c r="A334" i="2"/>
  <c r="G334" i="2"/>
  <c r="A335" i="2"/>
  <c r="G335" i="2"/>
  <c r="A336" i="2"/>
  <c r="G336" i="2"/>
  <c r="A337" i="2"/>
  <c r="G337" i="2"/>
  <c r="A338" i="2"/>
  <c r="G338" i="2"/>
  <c r="A339" i="2"/>
  <c r="G339" i="2"/>
  <c r="A340" i="2"/>
  <c r="G340" i="2"/>
  <c r="A341" i="2"/>
  <c r="G341" i="2"/>
  <c r="A342" i="2"/>
  <c r="G342" i="2"/>
  <c r="A343" i="2"/>
  <c r="G343" i="2"/>
  <c r="A344" i="2"/>
  <c r="G344" i="2"/>
  <c r="A345" i="2"/>
  <c r="G345" i="2"/>
  <c r="A346" i="2"/>
  <c r="G346" i="2"/>
  <c r="A347" i="2"/>
  <c r="G347" i="2"/>
  <c r="A348" i="2"/>
  <c r="G348" i="2"/>
  <c r="A349" i="2"/>
  <c r="G349" i="2"/>
  <c r="A350" i="2"/>
  <c r="G350" i="2"/>
  <c r="A351" i="2"/>
  <c r="G351" i="2"/>
  <c r="A352" i="2"/>
  <c r="G352" i="2"/>
  <c r="A353" i="2"/>
  <c r="G353" i="2"/>
  <c r="A354" i="2"/>
  <c r="G354" i="2"/>
  <c r="A355" i="2"/>
  <c r="G355" i="2"/>
  <c r="A356" i="2"/>
  <c r="G356" i="2"/>
  <c r="A357" i="2"/>
  <c r="G357" i="2"/>
  <c r="A358" i="2"/>
  <c r="G358" i="2"/>
  <c r="A359" i="2"/>
  <c r="G359" i="2"/>
  <c r="A360" i="2"/>
  <c r="G360" i="2"/>
  <c r="A361" i="2"/>
  <c r="G361" i="2"/>
  <c r="A362" i="2"/>
  <c r="G362" i="2"/>
  <c r="A363" i="2"/>
  <c r="G363" i="2"/>
  <c r="A364" i="2"/>
  <c r="G364" i="2"/>
  <c r="A365" i="2"/>
  <c r="G365" i="2"/>
  <c r="A366" i="2"/>
  <c r="G366" i="2"/>
  <c r="A367" i="2"/>
  <c r="G367" i="2"/>
  <c r="A368" i="2"/>
  <c r="G368" i="2"/>
  <c r="A369" i="2"/>
  <c r="G369" i="2"/>
  <c r="A370" i="2"/>
  <c r="G370" i="2"/>
  <c r="A371" i="2"/>
  <c r="G371" i="2"/>
  <c r="A372" i="2"/>
  <c r="G372" i="2"/>
  <c r="A373" i="2"/>
  <c r="G373" i="2"/>
  <c r="A374" i="2"/>
  <c r="G374" i="2"/>
  <c r="A375" i="2"/>
  <c r="G375" i="2"/>
  <c r="A376" i="2"/>
  <c r="G376" i="2"/>
  <c r="A377" i="2"/>
  <c r="G377" i="2"/>
  <c r="A378" i="2"/>
  <c r="G378" i="2"/>
  <c r="A379" i="2"/>
  <c r="G379" i="2"/>
  <c r="A383" i="2"/>
  <c r="G383" i="2"/>
  <c r="A384" i="2"/>
  <c r="G384" i="2"/>
  <c r="A385" i="2"/>
  <c r="G385" i="2"/>
  <c r="A386" i="2"/>
  <c r="G386" i="2"/>
  <c r="A387" i="2"/>
  <c r="G387" i="2"/>
  <c r="A388" i="2"/>
  <c r="G388" i="2"/>
  <c r="A389" i="2"/>
  <c r="G389" i="2"/>
  <c r="A390" i="2"/>
  <c r="G390" i="2"/>
  <c r="A391" i="2"/>
  <c r="G391" i="2"/>
  <c r="A392" i="2"/>
  <c r="G392" i="2"/>
  <c r="A393" i="2"/>
  <c r="G393" i="2"/>
  <c r="A394" i="2"/>
  <c r="G394" i="2"/>
  <c r="A395" i="2"/>
  <c r="G395" i="2"/>
  <c r="A396" i="2"/>
  <c r="G396" i="2"/>
  <c r="A397" i="2"/>
  <c r="G397" i="2"/>
  <c r="A398" i="2"/>
  <c r="G398" i="2"/>
  <c r="A399" i="2"/>
  <c r="G399" i="2"/>
  <c r="A400" i="2"/>
  <c r="G400" i="2"/>
  <c r="A401" i="2"/>
  <c r="G401" i="2"/>
  <c r="A402" i="2"/>
  <c r="G402" i="2"/>
  <c r="A403" i="2"/>
  <c r="G403" i="2"/>
  <c r="A404" i="2"/>
  <c r="G404" i="2"/>
  <c r="A405" i="2"/>
  <c r="G405" i="2"/>
  <c r="A406" i="2"/>
  <c r="G406" i="2"/>
  <c r="A407" i="2"/>
  <c r="G407" i="2"/>
  <c r="A408" i="2"/>
  <c r="G408" i="2"/>
  <c r="A409" i="2"/>
  <c r="G409" i="2"/>
  <c r="A410" i="2"/>
  <c r="G410" i="2"/>
  <c r="A411" i="2"/>
  <c r="G411" i="2"/>
  <c r="A412" i="2"/>
  <c r="G412" i="2"/>
  <c r="A413" i="2"/>
  <c r="G413" i="2"/>
  <c r="A414" i="2"/>
  <c r="G414" i="2"/>
  <c r="A415" i="2"/>
  <c r="G415" i="2"/>
  <c r="A418" i="2"/>
  <c r="G418" i="2"/>
  <c r="A419" i="2"/>
  <c r="G419" i="2"/>
  <c r="A420" i="2"/>
  <c r="G420" i="2"/>
  <c r="A421" i="2"/>
  <c r="G421" i="2"/>
  <c r="A422" i="2"/>
  <c r="G422" i="2"/>
  <c r="A423" i="2"/>
  <c r="G423" i="2"/>
  <c r="A424" i="2"/>
  <c r="G424" i="2"/>
  <c r="A425" i="2"/>
  <c r="G425" i="2"/>
  <c r="A426" i="2"/>
  <c r="G426" i="2"/>
  <c r="A427" i="2"/>
  <c r="G427" i="2"/>
  <c r="A428" i="2"/>
  <c r="G428" i="2"/>
  <c r="A429" i="2"/>
  <c r="G429" i="2"/>
  <c r="A430" i="2"/>
  <c r="G430" i="2"/>
  <c r="A431" i="2"/>
  <c r="G431" i="2"/>
  <c r="A432" i="2"/>
  <c r="G432" i="2"/>
  <c r="A433" i="2"/>
  <c r="G433" i="2"/>
  <c r="A434" i="2"/>
  <c r="G434" i="2"/>
  <c r="A435" i="2"/>
  <c r="G435" i="2"/>
  <c r="A436" i="2"/>
  <c r="G436" i="2"/>
  <c r="A437" i="2"/>
  <c r="G437" i="2"/>
  <c r="A438" i="2"/>
  <c r="G438" i="2"/>
  <c r="A439" i="2"/>
  <c r="G439" i="2"/>
  <c r="A440" i="2"/>
  <c r="G440" i="2"/>
  <c r="A443" i="2"/>
  <c r="G443" i="2"/>
  <c r="A444" i="2"/>
  <c r="G444" i="2"/>
  <c r="A445" i="2"/>
  <c r="G445" i="2"/>
  <c r="A446" i="2"/>
  <c r="G446" i="2"/>
  <c r="A447" i="2"/>
  <c r="G447" i="2"/>
  <c r="A448" i="2"/>
  <c r="G448" i="2"/>
  <c r="A449" i="2"/>
  <c r="G449" i="2"/>
  <c r="A450" i="2"/>
  <c r="G450" i="2"/>
  <c r="A451" i="2"/>
  <c r="G451" i="2"/>
  <c r="A452" i="2"/>
  <c r="G452" i="2"/>
  <c r="A453" i="2"/>
  <c r="G453" i="2"/>
  <c r="A454" i="2"/>
  <c r="G454" i="2"/>
  <c r="A455" i="2"/>
  <c r="G455" i="2"/>
  <c r="A456" i="2"/>
  <c r="G456" i="2"/>
  <c r="A457" i="2"/>
  <c r="G457" i="2"/>
  <c r="A458" i="2"/>
  <c r="G458" i="2"/>
  <c r="A459" i="2"/>
  <c r="G459" i="2"/>
  <c r="A460" i="2"/>
  <c r="G460" i="2"/>
  <c r="A461" i="2"/>
  <c r="G461" i="2"/>
  <c r="A462" i="2"/>
  <c r="G462" i="2"/>
  <c r="A463" i="2"/>
  <c r="G463" i="2"/>
  <c r="A464" i="2"/>
  <c r="G464" i="2"/>
  <c r="A465" i="2"/>
  <c r="G465" i="2"/>
  <c r="A466" i="2"/>
  <c r="G466" i="2"/>
  <c r="A467" i="2"/>
  <c r="G467" i="2"/>
  <c r="A468" i="2"/>
  <c r="G468" i="2"/>
  <c r="A469" i="2"/>
  <c r="G469" i="2"/>
  <c r="A470" i="2"/>
  <c r="G470" i="2"/>
  <c r="A471" i="2"/>
  <c r="G471" i="2"/>
  <c r="A472" i="2"/>
  <c r="G472" i="2"/>
  <c r="A473" i="2"/>
  <c r="G473" i="2"/>
  <c r="A474" i="2"/>
  <c r="G474" i="2"/>
  <c r="A475" i="2"/>
  <c r="G475" i="2"/>
  <c r="A476" i="2"/>
  <c r="G476" i="2"/>
  <c r="A477" i="2"/>
  <c r="G477" i="2"/>
  <c r="A478" i="2"/>
  <c r="G478" i="2"/>
  <c r="A479" i="2"/>
  <c r="G479" i="2"/>
  <c r="A480" i="2"/>
  <c r="G480" i="2"/>
  <c r="A481" i="2"/>
  <c r="G481" i="2"/>
  <c r="A482" i="2"/>
  <c r="G482" i="2"/>
  <c r="A483" i="2"/>
  <c r="G483" i="2"/>
  <c r="A484" i="2"/>
  <c r="G484" i="2"/>
  <c r="A485" i="2"/>
  <c r="G485" i="2"/>
  <c r="A486" i="2"/>
  <c r="G486" i="2"/>
  <c r="A487" i="2"/>
  <c r="G487" i="2"/>
  <c r="A488" i="2"/>
  <c r="G488" i="2"/>
  <c r="A489" i="2"/>
  <c r="G489" i="2"/>
  <c r="A490" i="2"/>
  <c r="G490" i="2"/>
  <c r="A491" i="2"/>
  <c r="G491" i="2"/>
  <c r="A492" i="2"/>
  <c r="G492" i="2"/>
  <c r="A493" i="2"/>
  <c r="G493" i="2"/>
  <c r="A494" i="2"/>
  <c r="G494" i="2"/>
  <c r="A495" i="2"/>
  <c r="G495" i="2"/>
  <c r="A496" i="2"/>
  <c r="G496" i="2"/>
  <c r="A497" i="2"/>
  <c r="G497" i="2"/>
  <c r="A498" i="2"/>
  <c r="G498" i="2"/>
  <c r="A499" i="2"/>
  <c r="G499" i="2"/>
  <c r="A500" i="2"/>
  <c r="G500" i="2"/>
  <c r="A501" i="2"/>
  <c r="G501" i="2"/>
  <c r="A502" i="2"/>
  <c r="G502" i="2"/>
  <c r="A503" i="2"/>
  <c r="G503" i="2"/>
  <c r="A504" i="2"/>
  <c r="G504" i="2"/>
  <c r="A505" i="2"/>
  <c r="G505" i="2"/>
  <c r="A506" i="2"/>
  <c r="G506" i="2"/>
  <c r="A508" i="2"/>
  <c r="G508" i="2"/>
  <c r="A509" i="2"/>
  <c r="G509" i="2"/>
  <c r="A510" i="2"/>
  <c r="G510" i="2"/>
  <c r="A511" i="2"/>
  <c r="G511" i="2"/>
  <c r="A512" i="2"/>
  <c r="G512" i="2"/>
  <c r="A513" i="2"/>
  <c r="G513" i="2"/>
  <c r="A514" i="2"/>
  <c r="G514" i="2"/>
  <c r="A515" i="2"/>
  <c r="G515" i="2"/>
  <c r="A516" i="2"/>
  <c r="G516" i="2"/>
  <c r="A517" i="2"/>
  <c r="G517" i="2"/>
  <c r="A518" i="2"/>
  <c r="G518" i="2"/>
  <c r="A519" i="2"/>
  <c r="G519" i="2"/>
  <c r="A520" i="2"/>
  <c r="G520" i="2"/>
  <c r="A521" i="2"/>
  <c r="G521" i="2"/>
  <c r="A522" i="2"/>
  <c r="G522" i="2"/>
  <c r="A523" i="2"/>
  <c r="G523" i="2"/>
  <c r="A524" i="2"/>
  <c r="G524" i="2"/>
  <c r="A525" i="2"/>
  <c r="G525" i="2"/>
  <c r="A526" i="2"/>
  <c r="G526" i="2"/>
  <c r="A527" i="2"/>
  <c r="G527" i="2"/>
  <c r="A528" i="2"/>
  <c r="G528" i="2"/>
  <c r="A529" i="2"/>
  <c r="G529" i="2"/>
  <c r="A530" i="2"/>
  <c r="G530" i="2"/>
  <c r="A531" i="2"/>
  <c r="G531" i="2"/>
  <c r="A532" i="2"/>
  <c r="G532" i="2"/>
  <c r="A533" i="2"/>
  <c r="G533" i="2"/>
  <c r="A534" i="2"/>
  <c r="G534" i="2"/>
  <c r="A535" i="2"/>
  <c r="G535" i="2"/>
  <c r="A536" i="2"/>
  <c r="G536" i="2"/>
  <c r="A537" i="2"/>
  <c r="G537" i="2"/>
  <c r="A538" i="2"/>
  <c r="G538" i="2"/>
  <c r="A539" i="2"/>
  <c r="G539" i="2"/>
  <c r="A540" i="2"/>
  <c r="G540" i="2"/>
  <c r="A541" i="2"/>
  <c r="G541" i="2"/>
  <c r="A542" i="2"/>
  <c r="G542" i="2"/>
  <c r="A543" i="2"/>
  <c r="G543" i="2"/>
  <c r="A544" i="2"/>
  <c r="G544" i="2"/>
  <c r="A545" i="2"/>
  <c r="G545" i="2"/>
  <c r="A546" i="2"/>
  <c r="G546" i="2"/>
  <c r="A547" i="2"/>
  <c r="G547" i="2"/>
  <c r="A548" i="2"/>
  <c r="G548" i="2"/>
  <c r="A549" i="2"/>
  <c r="G549" i="2"/>
  <c r="A550" i="2"/>
  <c r="G550" i="2"/>
  <c r="A551" i="2"/>
  <c r="G551" i="2"/>
  <c r="A552" i="2"/>
  <c r="G552" i="2"/>
  <c r="A553" i="2"/>
  <c r="G553" i="2"/>
  <c r="A554" i="2"/>
  <c r="G554" i="2"/>
  <c r="A557" i="2"/>
  <c r="G557" i="2"/>
  <c r="A558" i="2"/>
  <c r="G558" i="2"/>
  <c r="A559" i="2"/>
  <c r="G559" i="2"/>
  <c r="A560" i="2"/>
  <c r="G560" i="2"/>
  <c r="A561" i="2"/>
  <c r="G561" i="2"/>
  <c r="A563" i="2"/>
  <c r="G563" i="2"/>
  <c r="A564" i="2"/>
  <c r="G564" i="2"/>
  <c r="A565" i="2"/>
  <c r="G565" i="2"/>
  <c r="A566" i="2"/>
  <c r="G566" i="2"/>
  <c r="A567" i="2"/>
  <c r="G567" i="2"/>
  <c r="A568" i="2"/>
  <c r="G568" i="2"/>
  <c r="A569" i="2"/>
  <c r="G569" i="2"/>
  <c r="A570" i="2"/>
  <c r="G570" i="2"/>
  <c r="A571" i="2"/>
  <c r="G571" i="2"/>
  <c r="A572" i="2"/>
  <c r="G572" i="2"/>
  <c r="A573" i="2"/>
  <c r="G573" i="2"/>
  <c r="A574" i="2"/>
  <c r="G574" i="2"/>
  <c r="A575" i="2"/>
  <c r="G575" i="2"/>
  <c r="A576" i="2"/>
  <c r="G576" i="2"/>
  <c r="A577" i="2"/>
  <c r="G577" i="2"/>
  <c r="A578" i="2"/>
  <c r="G578" i="2"/>
  <c r="A579" i="2"/>
  <c r="G579" i="2"/>
  <c r="A580" i="2"/>
  <c r="G580" i="2"/>
  <c r="A581" i="2"/>
  <c r="G581" i="2"/>
  <c r="A582" i="2"/>
  <c r="G582" i="2"/>
  <c r="A583" i="2"/>
  <c r="G583" i="2"/>
  <c r="A584" i="2"/>
  <c r="G584" i="2"/>
  <c r="A585" i="2"/>
  <c r="G585" i="2"/>
  <c r="A586" i="2"/>
  <c r="G586" i="2"/>
  <c r="A587" i="2"/>
  <c r="G587" i="2"/>
  <c r="A588" i="2"/>
  <c r="G588" i="2"/>
  <c r="A589" i="2"/>
  <c r="G589" i="2"/>
  <c r="A590" i="2"/>
  <c r="G590" i="2"/>
  <c r="A591" i="2"/>
  <c r="G591" i="2"/>
  <c r="A592" i="2"/>
  <c r="G592" i="2"/>
  <c r="A593" i="2"/>
  <c r="G593" i="2"/>
  <c r="A594" i="2"/>
  <c r="G594" i="2"/>
  <c r="A595" i="2"/>
  <c r="G595" i="2"/>
  <c r="A596" i="2"/>
  <c r="G596" i="2"/>
  <c r="A597" i="2"/>
  <c r="G597" i="2"/>
  <c r="A598" i="2"/>
  <c r="G598" i="2"/>
  <c r="A599" i="2"/>
  <c r="G599" i="2"/>
  <c r="A600" i="2"/>
  <c r="G600" i="2"/>
  <c r="A601" i="2"/>
  <c r="G601" i="2"/>
  <c r="A602" i="2"/>
  <c r="G602" i="2"/>
  <c r="A603" i="2"/>
  <c r="G603" i="2"/>
  <c r="A604" i="2"/>
  <c r="G604" i="2"/>
  <c r="A605" i="2"/>
  <c r="G605" i="2"/>
  <c r="A606" i="2"/>
  <c r="G606" i="2"/>
  <c r="A607" i="2"/>
  <c r="G607" i="2"/>
  <c r="A608" i="2"/>
  <c r="G608" i="2"/>
  <c r="A609" i="2"/>
  <c r="G609" i="2"/>
  <c r="A610" i="2"/>
  <c r="G610" i="2"/>
  <c r="A611" i="2"/>
  <c r="G611" i="2"/>
  <c r="A612" i="2"/>
  <c r="G612" i="2"/>
  <c r="A613" i="2"/>
  <c r="G613" i="2"/>
  <c r="A614" i="2"/>
  <c r="G614" i="2"/>
  <c r="A615" i="2"/>
  <c r="G615" i="2"/>
  <c r="A616" i="2"/>
  <c r="G616" i="2"/>
  <c r="A617" i="2"/>
  <c r="G617" i="2"/>
  <c r="A618" i="2"/>
  <c r="G618" i="2"/>
  <c r="A619" i="2"/>
  <c r="G619" i="2"/>
  <c r="A620" i="2"/>
  <c r="G620" i="2"/>
  <c r="A621" i="2"/>
  <c r="G621" i="2"/>
  <c r="A622" i="2"/>
  <c r="G622" i="2"/>
  <c r="A623" i="2"/>
  <c r="G623" i="2"/>
  <c r="A624" i="2"/>
  <c r="G624" i="2"/>
  <c r="A625" i="2"/>
  <c r="G625" i="2"/>
  <c r="A626" i="2"/>
  <c r="G626" i="2"/>
  <c r="A627" i="2"/>
  <c r="G627" i="2"/>
  <c r="A628" i="2"/>
  <c r="G628" i="2"/>
  <c r="A629" i="2"/>
  <c r="G629" i="2"/>
  <c r="A630" i="2"/>
  <c r="G630" i="2"/>
  <c r="A631" i="2"/>
  <c r="G631" i="2"/>
  <c r="A632" i="2"/>
  <c r="G632" i="2"/>
  <c r="A633" i="2"/>
  <c r="G633" i="2"/>
  <c r="A634" i="2"/>
  <c r="G634" i="2"/>
  <c r="A635" i="2"/>
  <c r="G635" i="2"/>
  <c r="A636" i="2"/>
  <c r="G636" i="2"/>
  <c r="A637" i="2"/>
  <c r="G637" i="2"/>
  <c r="A638" i="2"/>
  <c r="G638" i="2"/>
  <c r="A639" i="2"/>
  <c r="G639" i="2"/>
  <c r="A640" i="2"/>
  <c r="G640" i="2"/>
  <c r="A641" i="2"/>
  <c r="G641" i="2"/>
  <c r="A642" i="2"/>
  <c r="G642" i="2"/>
  <c r="A643" i="2"/>
  <c r="G643" i="2"/>
  <c r="A644" i="2"/>
  <c r="G644" i="2"/>
  <c r="A645" i="2"/>
  <c r="G645" i="2"/>
  <c r="A646" i="2"/>
  <c r="G646" i="2"/>
  <c r="A647" i="2"/>
  <c r="G647" i="2"/>
  <c r="A648" i="2"/>
  <c r="G648" i="2"/>
  <c r="A649" i="2"/>
  <c r="G649" i="2"/>
  <c r="A650" i="2"/>
  <c r="G650" i="2"/>
  <c r="A651" i="2"/>
  <c r="G651" i="2"/>
  <c r="A652" i="2"/>
  <c r="G652" i="2"/>
  <c r="A653" i="2"/>
  <c r="G653" i="2"/>
  <c r="A654" i="2"/>
  <c r="G654" i="2"/>
  <c r="A655" i="2"/>
  <c r="G655" i="2"/>
  <c r="A656" i="2"/>
  <c r="G656" i="2"/>
  <c r="A657" i="2"/>
  <c r="G657" i="2"/>
  <c r="A658" i="2"/>
  <c r="G658" i="2"/>
  <c r="A659" i="2"/>
  <c r="G659" i="2"/>
  <c r="A660" i="2"/>
  <c r="G660" i="2"/>
  <c r="A661" i="2"/>
  <c r="G661" i="2"/>
  <c r="A662" i="2"/>
  <c r="G662" i="2"/>
  <c r="A663" i="2"/>
  <c r="G663" i="2"/>
  <c r="A664" i="2"/>
  <c r="G664" i="2"/>
  <c r="A665" i="2"/>
  <c r="G665" i="2"/>
  <c r="A666" i="2"/>
  <c r="G666" i="2"/>
  <c r="A667" i="2"/>
  <c r="G667" i="2"/>
  <c r="A668" i="2"/>
  <c r="G668" i="2"/>
  <c r="A669" i="2"/>
  <c r="G669" i="2"/>
  <c r="A670" i="2"/>
  <c r="G670" i="2"/>
  <c r="A671" i="2"/>
  <c r="G671" i="2"/>
  <c r="A672" i="2"/>
  <c r="G672" i="2"/>
  <c r="A673" i="2"/>
  <c r="G673" i="2"/>
  <c r="A674" i="2"/>
  <c r="G674" i="2"/>
  <c r="A675" i="2"/>
  <c r="G675" i="2"/>
  <c r="A676" i="2"/>
  <c r="G676" i="2"/>
  <c r="A677" i="2"/>
  <c r="G677" i="2"/>
  <c r="A678" i="2"/>
  <c r="G678" i="2"/>
  <c r="A679" i="2"/>
  <c r="G679" i="2"/>
  <c r="A680" i="2"/>
  <c r="G680" i="2"/>
  <c r="A681" i="2"/>
  <c r="G681" i="2"/>
  <c r="A682" i="2"/>
  <c r="G682" i="2"/>
  <c r="A683" i="2"/>
  <c r="G683" i="2"/>
  <c r="A684" i="2"/>
  <c r="G684" i="2"/>
  <c r="A685" i="2"/>
  <c r="G685" i="2"/>
  <c r="A686" i="2"/>
  <c r="G686" i="2"/>
  <c r="A687" i="2"/>
  <c r="G687" i="2"/>
  <c r="A689" i="2"/>
  <c r="G689" i="2"/>
  <c r="A690" i="2"/>
  <c r="G690" i="2"/>
  <c r="A691" i="2"/>
  <c r="G691" i="2"/>
  <c r="A692" i="2"/>
  <c r="G692" i="2"/>
  <c r="A693" i="2"/>
  <c r="G693" i="2"/>
  <c r="A694" i="2"/>
  <c r="G694" i="2"/>
  <c r="A695" i="2"/>
  <c r="G695" i="2"/>
  <c r="A696" i="2"/>
  <c r="G696" i="2"/>
  <c r="A697" i="2"/>
  <c r="G697" i="2"/>
  <c r="A698" i="2"/>
  <c r="G698" i="2"/>
  <c r="A699" i="2"/>
  <c r="G699" i="2"/>
  <c r="A700" i="2"/>
  <c r="G700" i="2"/>
  <c r="A701" i="2"/>
  <c r="G701" i="2"/>
  <c r="A702" i="2"/>
  <c r="G702" i="2"/>
  <c r="A703" i="2"/>
  <c r="G703" i="2"/>
  <c r="A704" i="2"/>
  <c r="G704" i="2"/>
  <c r="A705" i="2"/>
  <c r="G705" i="2"/>
  <c r="A706" i="2"/>
  <c r="G706" i="2"/>
  <c r="A707" i="2"/>
  <c r="G707" i="2"/>
  <c r="A708" i="2"/>
  <c r="G708" i="2"/>
  <c r="A709" i="2"/>
  <c r="G709" i="2"/>
  <c r="A710" i="2"/>
  <c r="G710" i="2"/>
  <c r="A711" i="2"/>
  <c r="G711" i="2"/>
  <c r="A712" i="2"/>
  <c r="G712" i="2"/>
  <c r="A713" i="2"/>
  <c r="G713" i="2"/>
  <c r="A714" i="2"/>
  <c r="G714" i="2"/>
  <c r="A715" i="2"/>
  <c r="G715" i="2"/>
  <c r="A716" i="2"/>
  <c r="G716" i="2"/>
  <c r="A717" i="2"/>
  <c r="G717" i="2"/>
  <c r="A718" i="2"/>
  <c r="G718" i="2"/>
  <c r="A719" i="2"/>
  <c r="G719" i="2"/>
  <c r="A720" i="2"/>
  <c r="G720" i="2"/>
  <c r="A721" i="2"/>
  <c r="G721" i="2"/>
  <c r="A722" i="2"/>
  <c r="G722" i="2"/>
  <c r="A723" i="2"/>
  <c r="G723" i="2"/>
  <c r="A724" i="2"/>
  <c r="G724" i="2"/>
  <c r="A725" i="2"/>
  <c r="G725" i="2"/>
  <c r="A726" i="2"/>
  <c r="G726" i="2"/>
  <c r="A727" i="2"/>
  <c r="G727" i="2"/>
  <c r="A728" i="2"/>
  <c r="G728" i="2"/>
  <c r="A729" i="2"/>
  <c r="G729" i="2"/>
  <c r="A730" i="2"/>
  <c r="G730" i="2"/>
  <c r="A731" i="2"/>
  <c r="G731" i="2"/>
  <c r="A732" i="2"/>
  <c r="G732" i="2"/>
  <c r="A733" i="2"/>
  <c r="G733" i="2"/>
  <c r="A734" i="2"/>
  <c r="G734" i="2"/>
  <c r="A735" i="2"/>
  <c r="G735" i="2"/>
  <c r="A736" i="2"/>
  <c r="G736" i="2"/>
  <c r="A737" i="2"/>
  <c r="G737" i="2"/>
  <c r="A738" i="2"/>
  <c r="G738" i="2"/>
  <c r="A739" i="2"/>
  <c r="G739" i="2"/>
  <c r="A740" i="2"/>
  <c r="G740" i="2"/>
  <c r="A741" i="2"/>
  <c r="G741" i="2"/>
  <c r="A742" i="2"/>
  <c r="G742" i="2"/>
  <c r="A743" i="2"/>
  <c r="G743" i="2"/>
  <c r="A744" i="2"/>
  <c r="G744" i="2"/>
  <c r="A745" i="2"/>
  <c r="G745" i="2"/>
  <c r="A746" i="2"/>
  <c r="G746" i="2"/>
  <c r="A747" i="2"/>
  <c r="G747" i="2"/>
  <c r="A748" i="2"/>
  <c r="G748" i="2"/>
  <c r="A749" i="2"/>
  <c r="G749" i="2"/>
  <c r="A750" i="2"/>
  <c r="G750" i="2"/>
  <c r="A751" i="2"/>
  <c r="G751" i="2"/>
  <c r="A752" i="2"/>
  <c r="G752" i="2"/>
  <c r="A753" i="2"/>
  <c r="G753" i="2"/>
  <c r="A754" i="2"/>
  <c r="G754" i="2"/>
  <c r="A755" i="2"/>
  <c r="G755" i="2"/>
  <c r="A756" i="2"/>
  <c r="G756" i="2"/>
  <c r="A757" i="2"/>
  <c r="G757" i="2"/>
  <c r="A758" i="2"/>
  <c r="G758" i="2"/>
  <c r="A759" i="2"/>
  <c r="G759" i="2"/>
  <c r="A760" i="2"/>
  <c r="G760" i="2"/>
  <c r="A761" i="2"/>
  <c r="G761" i="2"/>
  <c r="A762" i="2"/>
  <c r="G762" i="2"/>
  <c r="A763" i="2"/>
  <c r="G763" i="2"/>
  <c r="A764" i="2"/>
  <c r="G764" i="2"/>
  <c r="A765" i="2"/>
  <c r="G765" i="2"/>
  <c r="A766" i="2"/>
  <c r="G766" i="2"/>
  <c r="A767" i="2"/>
  <c r="G767" i="2"/>
  <c r="A768" i="2"/>
  <c r="G768" i="2"/>
  <c r="A769" i="2"/>
  <c r="G769" i="2"/>
  <c r="A770" i="2"/>
  <c r="G770" i="2"/>
  <c r="A771" i="2"/>
  <c r="G771" i="2"/>
  <c r="A772" i="2"/>
  <c r="G772" i="2"/>
  <c r="A780" i="2"/>
  <c r="G780" i="2"/>
  <c r="A781" i="2"/>
  <c r="G781" i="2"/>
  <c r="A782" i="2"/>
  <c r="G782" i="2"/>
  <c r="A783" i="2"/>
  <c r="G783" i="2"/>
  <c r="A784" i="2"/>
  <c r="G784" i="2"/>
  <c r="A785" i="2"/>
  <c r="G785" i="2"/>
  <c r="A786" i="2"/>
  <c r="G786" i="2"/>
  <c r="A787" i="2"/>
  <c r="G787" i="2"/>
  <c r="A788" i="2"/>
  <c r="G788" i="2"/>
  <c r="A789" i="2"/>
  <c r="G789" i="2"/>
  <c r="A790" i="2"/>
  <c r="G790" i="2"/>
  <c r="A791" i="2"/>
  <c r="G791" i="2"/>
  <c r="A792" i="2"/>
  <c r="G792" i="2"/>
  <c r="A793" i="2"/>
  <c r="G793" i="2"/>
  <c r="A794" i="2"/>
  <c r="G794" i="2"/>
  <c r="A795" i="2"/>
  <c r="G795" i="2"/>
  <c r="A796" i="2"/>
  <c r="G796" i="2"/>
  <c r="A797" i="2"/>
  <c r="G797" i="2"/>
  <c r="A798" i="2"/>
  <c r="G798" i="2"/>
  <c r="A799" i="2"/>
  <c r="G799" i="2"/>
  <c r="A800" i="2"/>
  <c r="G800" i="2"/>
  <c r="A801" i="2"/>
  <c r="G801" i="2"/>
  <c r="A802" i="2"/>
  <c r="G802" i="2"/>
  <c r="A803" i="2"/>
  <c r="G803" i="2"/>
  <c r="A804" i="2"/>
  <c r="G804" i="2"/>
  <c r="A805" i="2"/>
  <c r="G805" i="2"/>
  <c r="A806" i="2"/>
  <c r="G806" i="2"/>
  <c r="A807" i="2"/>
  <c r="G807" i="2"/>
  <c r="A808" i="2"/>
  <c r="G808" i="2"/>
  <c r="A809" i="2"/>
  <c r="G809" i="2"/>
  <c r="A810" i="2"/>
  <c r="G810" i="2"/>
  <c r="A811" i="2"/>
  <c r="G811" i="2"/>
  <c r="A812" i="2"/>
  <c r="G812" i="2"/>
  <c r="A813" i="2"/>
  <c r="G813" i="2"/>
  <c r="A814" i="2"/>
  <c r="G814" i="2"/>
  <c r="A815" i="2"/>
  <c r="G815" i="2"/>
  <c r="A817" i="2"/>
  <c r="G817" i="2"/>
  <c r="A818" i="2"/>
  <c r="G818" i="2"/>
  <c r="A819" i="2"/>
  <c r="G819" i="2"/>
  <c r="A820" i="2"/>
  <c r="G820" i="2"/>
  <c r="A821" i="2"/>
  <c r="G821" i="2"/>
  <c r="A822" i="2"/>
  <c r="G822" i="2"/>
  <c r="A823" i="2"/>
  <c r="G823" i="2"/>
  <c r="A824" i="2"/>
  <c r="G824" i="2"/>
  <c r="A825" i="2"/>
  <c r="G825" i="2"/>
  <c r="A826" i="2"/>
  <c r="G826" i="2"/>
  <c r="A827" i="2"/>
  <c r="G827" i="2"/>
  <c r="A828" i="2"/>
  <c r="G828" i="2"/>
  <c r="A829" i="2"/>
  <c r="G829" i="2"/>
  <c r="A830" i="2"/>
  <c r="G830" i="2"/>
  <c r="A831" i="2"/>
  <c r="G831" i="2"/>
  <c r="A832" i="2"/>
  <c r="G832" i="2"/>
  <c r="A833" i="2"/>
  <c r="G833" i="2"/>
  <c r="A835" i="2"/>
  <c r="G835" i="2"/>
  <c r="A836" i="2"/>
  <c r="G836" i="2"/>
  <c r="A837" i="2"/>
  <c r="G837" i="2"/>
  <c r="A838" i="2"/>
  <c r="G838" i="2"/>
  <c r="A839" i="2"/>
  <c r="G839" i="2"/>
  <c r="A840" i="2"/>
  <c r="G840" i="2"/>
  <c r="A841" i="2"/>
  <c r="G841" i="2"/>
  <c r="A842" i="2"/>
  <c r="G842" i="2"/>
  <c r="A843" i="2"/>
  <c r="G843" i="2"/>
  <c r="A844" i="2"/>
  <c r="G844" i="2"/>
  <c r="A845" i="2"/>
  <c r="G845" i="2"/>
  <c r="A846" i="2"/>
  <c r="G846" i="2"/>
  <c r="A847" i="2"/>
  <c r="G847" i="2"/>
  <c r="A848" i="2"/>
  <c r="G848" i="2"/>
  <c r="A849" i="2"/>
  <c r="G849" i="2"/>
  <c r="A850" i="2"/>
  <c r="G850" i="2"/>
  <c r="A851" i="2"/>
  <c r="G851" i="2"/>
  <c r="A852" i="2"/>
  <c r="G852" i="2"/>
  <c r="A853" i="2"/>
  <c r="G853" i="2"/>
  <c r="A856" i="2"/>
  <c r="G856" i="2"/>
  <c r="A857" i="2"/>
  <c r="G857" i="2"/>
  <c r="A858" i="2"/>
  <c r="G858" i="2"/>
  <c r="A859" i="2"/>
  <c r="G859" i="2"/>
  <c r="A860" i="2"/>
  <c r="G860" i="2"/>
  <c r="A861" i="2"/>
  <c r="G861" i="2"/>
  <c r="A862" i="2"/>
  <c r="G862" i="2"/>
  <c r="A863" i="2"/>
  <c r="G863" i="2"/>
  <c r="A864" i="2"/>
  <c r="G864" i="2"/>
  <c r="A865" i="2"/>
  <c r="G865" i="2"/>
  <c r="A866" i="2"/>
  <c r="G866" i="2"/>
  <c r="A867" i="2"/>
  <c r="G867" i="2"/>
  <c r="A868" i="2"/>
  <c r="G868" i="2"/>
  <c r="A869" i="2"/>
  <c r="G869" i="2"/>
  <c r="A870" i="2"/>
  <c r="G870" i="2"/>
  <c r="A871" i="2"/>
  <c r="G871" i="2"/>
  <c r="A872" i="2"/>
  <c r="G872" i="2"/>
  <c r="A873" i="2"/>
  <c r="G873" i="2"/>
  <c r="A874" i="2"/>
  <c r="G874" i="2"/>
  <c r="A875" i="2"/>
  <c r="G875" i="2"/>
  <c r="A876" i="2"/>
  <c r="G876" i="2"/>
  <c r="A877" i="2"/>
  <c r="G877" i="2"/>
  <c r="A878" i="2"/>
  <c r="G878" i="2"/>
  <c r="A879" i="2"/>
  <c r="G879" i="2"/>
  <c r="A880" i="2"/>
  <c r="G880" i="2"/>
  <c r="A881" i="2"/>
  <c r="G881" i="2"/>
  <c r="A882" i="2"/>
  <c r="G882" i="2"/>
  <c r="A883" i="2"/>
  <c r="G883" i="2"/>
  <c r="A884" i="2"/>
  <c r="G884" i="2"/>
  <c r="A885" i="2"/>
  <c r="G885" i="2"/>
  <c r="A886" i="2"/>
  <c r="G886" i="2"/>
  <c r="A887" i="2"/>
  <c r="G887" i="2"/>
  <c r="A888" i="2"/>
  <c r="G888" i="2"/>
  <c r="A889" i="2"/>
  <c r="G889" i="2"/>
  <c r="A890" i="2"/>
  <c r="G890" i="2"/>
  <c r="A891" i="2"/>
  <c r="G891" i="2"/>
  <c r="A892" i="2"/>
  <c r="G892" i="2"/>
  <c r="A893" i="2"/>
  <c r="G893" i="2"/>
  <c r="A894" i="2"/>
  <c r="G894" i="2"/>
  <c r="A895" i="2"/>
  <c r="G895" i="2"/>
  <c r="A896" i="2"/>
  <c r="G896" i="2"/>
  <c r="A897" i="2"/>
  <c r="G897" i="2"/>
  <c r="A898" i="2"/>
  <c r="G898" i="2"/>
  <c r="A899" i="2"/>
  <c r="G899" i="2"/>
  <c r="A900" i="2"/>
  <c r="G900" i="2"/>
  <c r="A901" i="2"/>
  <c r="G901" i="2"/>
  <c r="A902" i="2"/>
  <c r="G902" i="2"/>
  <c r="A903" i="2"/>
  <c r="G903" i="2"/>
  <c r="A904" i="2"/>
  <c r="G904" i="2"/>
  <c r="A905" i="2"/>
  <c r="G905" i="2"/>
  <c r="A906" i="2"/>
  <c r="G906" i="2"/>
  <c r="A907" i="2"/>
  <c r="G907" i="2"/>
  <c r="A908" i="2"/>
  <c r="G908" i="2"/>
  <c r="A909" i="2"/>
  <c r="G909" i="2"/>
  <c r="A910" i="2"/>
  <c r="G910" i="2"/>
  <c r="A911" i="2"/>
  <c r="G911" i="2"/>
  <c r="A912" i="2"/>
  <c r="G912" i="2"/>
  <c r="A913" i="2"/>
  <c r="G913" i="2"/>
  <c r="A914" i="2"/>
  <c r="G914" i="2"/>
  <c r="A915" i="2"/>
  <c r="G915" i="2"/>
  <c r="A916" i="2"/>
  <c r="G916" i="2"/>
  <c r="A917" i="2"/>
  <c r="G917" i="2"/>
  <c r="A918" i="2"/>
  <c r="G918" i="2"/>
  <c r="A919" i="2"/>
  <c r="G919" i="2"/>
  <c r="A920" i="2"/>
  <c r="G920" i="2"/>
  <c r="A921" i="2"/>
  <c r="G921" i="2"/>
  <c r="A922" i="2"/>
  <c r="G922" i="2"/>
  <c r="A923" i="2"/>
  <c r="G923" i="2"/>
  <c r="A924" i="2"/>
  <c r="G924" i="2"/>
  <c r="A925" i="2"/>
  <c r="G925" i="2"/>
  <c r="A926" i="2"/>
  <c r="G926" i="2"/>
  <c r="A927" i="2"/>
  <c r="G927" i="2"/>
  <c r="A931" i="2"/>
  <c r="G931" i="2"/>
  <c r="A932" i="2"/>
  <c r="G932" i="2"/>
  <c r="A933" i="2"/>
  <c r="G933" i="2"/>
  <c r="A934" i="2"/>
  <c r="G934" i="2"/>
  <c r="A935" i="2"/>
  <c r="G935" i="2"/>
  <c r="A936" i="2"/>
  <c r="G936" i="2"/>
  <c r="A937" i="2"/>
  <c r="G937" i="2"/>
  <c r="A938" i="2"/>
  <c r="G938" i="2"/>
  <c r="A939" i="2"/>
  <c r="G939" i="2"/>
  <c r="A941" i="2"/>
  <c r="G941" i="2"/>
  <c r="A942" i="2"/>
  <c r="G942" i="2"/>
  <c r="A943" i="2"/>
  <c r="G943" i="2"/>
  <c r="A944" i="2"/>
  <c r="G944" i="2"/>
  <c r="A945" i="2"/>
  <c r="G945" i="2"/>
  <c r="A946" i="2"/>
  <c r="G946" i="2"/>
  <c r="A947" i="2"/>
  <c r="G947" i="2"/>
  <c r="A948" i="2"/>
  <c r="G948" i="2"/>
  <c r="A949" i="2"/>
  <c r="G949" i="2"/>
  <c r="A950" i="2"/>
  <c r="G950" i="2"/>
  <c r="A951" i="2"/>
  <c r="G951" i="2"/>
  <c r="A952" i="2"/>
  <c r="G952" i="2"/>
  <c r="A953" i="2"/>
  <c r="G953" i="2"/>
  <c r="A954" i="2"/>
  <c r="G954" i="2"/>
  <c r="A955" i="2"/>
  <c r="G955" i="2"/>
  <c r="A956" i="2"/>
  <c r="G956" i="2"/>
  <c r="A957" i="2"/>
  <c r="G957" i="2"/>
  <c r="A958" i="2"/>
  <c r="G958" i="2"/>
  <c r="A959" i="2"/>
  <c r="G959" i="2"/>
  <c r="A960" i="2"/>
  <c r="G960" i="2"/>
  <c r="A961" i="2"/>
  <c r="G961" i="2"/>
  <c r="A962" i="2"/>
  <c r="G962" i="2"/>
  <c r="A963" i="2"/>
  <c r="G963" i="2"/>
  <c r="A964" i="2"/>
  <c r="G964" i="2"/>
  <c r="A965" i="2"/>
  <c r="G965" i="2"/>
  <c r="A966" i="2"/>
  <c r="G966" i="2"/>
  <c r="A967" i="2"/>
  <c r="G967" i="2"/>
  <c r="A968" i="2"/>
  <c r="G968" i="2"/>
  <c r="A969" i="2"/>
  <c r="G969" i="2"/>
  <c r="A970" i="2"/>
  <c r="G970" i="2"/>
  <c r="A971" i="2"/>
  <c r="G971" i="2"/>
  <c r="A972" i="2"/>
  <c r="G972" i="2"/>
  <c r="A973" i="2"/>
  <c r="G973" i="2"/>
  <c r="A974" i="2"/>
  <c r="G974" i="2"/>
  <c r="A975" i="2"/>
  <c r="G975" i="2"/>
  <c r="A976" i="2"/>
  <c r="G976" i="2"/>
  <c r="A977" i="2"/>
  <c r="G977" i="2"/>
  <c r="A978" i="2"/>
  <c r="G978" i="2"/>
  <c r="A979" i="2"/>
  <c r="G979" i="2"/>
  <c r="A980" i="2"/>
  <c r="G980" i="2"/>
  <c r="A986" i="2"/>
  <c r="G986" i="2"/>
  <c r="A987" i="2"/>
  <c r="G987" i="2"/>
  <c r="A988" i="2"/>
  <c r="G988" i="2"/>
  <c r="A989" i="2"/>
  <c r="G989" i="2"/>
  <c r="A990" i="2"/>
  <c r="G990" i="2"/>
  <c r="A991" i="2"/>
  <c r="G991" i="2"/>
  <c r="A992" i="2"/>
  <c r="G992" i="2"/>
  <c r="A993" i="2"/>
  <c r="G993" i="2"/>
  <c r="A994" i="2"/>
  <c r="G994" i="2"/>
  <c r="A995" i="2"/>
  <c r="G995" i="2"/>
  <c r="A996" i="2"/>
  <c r="G996" i="2"/>
  <c r="A997" i="2"/>
  <c r="G997" i="2"/>
  <c r="A998" i="2"/>
  <c r="G998" i="2"/>
  <c r="A1000" i="2"/>
  <c r="G1000" i="2"/>
  <c r="A1001" i="2"/>
  <c r="G1001" i="2"/>
  <c r="A1002" i="2"/>
  <c r="G1002" i="2"/>
  <c r="A1003" i="2"/>
  <c r="G1003" i="2"/>
  <c r="A1004" i="2"/>
  <c r="G1004" i="2"/>
  <c r="A1005" i="2"/>
  <c r="G1005" i="2"/>
  <c r="A1006" i="2"/>
  <c r="G1006" i="2"/>
  <c r="A1007" i="2"/>
  <c r="G1007" i="2"/>
  <c r="A1008" i="2"/>
  <c r="G1008" i="2"/>
  <c r="A1009" i="2"/>
  <c r="G1009" i="2"/>
  <c r="A1010" i="2"/>
  <c r="G1010" i="2"/>
  <c r="A1011" i="2"/>
  <c r="G1011" i="2"/>
  <c r="A1012" i="2"/>
  <c r="G1012" i="2"/>
  <c r="A1013" i="2"/>
  <c r="G1013" i="2"/>
  <c r="A1014" i="2"/>
  <c r="G1014" i="2"/>
  <c r="A1016" i="2"/>
  <c r="G1016" i="2"/>
  <c r="A1017" i="2"/>
  <c r="G1017" i="2"/>
  <c r="A1018" i="2"/>
  <c r="G1018" i="2"/>
  <c r="A1023" i="2"/>
  <c r="G1023" i="2"/>
  <c r="A1024" i="2"/>
  <c r="G1024" i="2"/>
  <c r="A1025" i="2"/>
  <c r="G1025" i="2"/>
  <c r="A1026" i="2"/>
  <c r="G1026" i="2"/>
  <c r="A1027" i="2"/>
  <c r="G1027" i="2"/>
  <c r="A1028" i="2"/>
  <c r="G1028" i="2"/>
  <c r="A1029" i="2"/>
  <c r="G1029" i="2"/>
  <c r="A1030" i="2"/>
  <c r="G1030" i="2"/>
  <c r="A1031" i="2"/>
  <c r="G1031" i="2"/>
  <c r="A1032" i="2"/>
  <c r="G1032" i="2"/>
  <c r="A1033" i="2"/>
  <c r="G1033" i="2"/>
  <c r="A1034" i="2"/>
  <c r="G1034" i="2"/>
  <c r="A1035" i="2"/>
  <c r="G1035" i="2"/>
  <c r="A1036" i="2"/>
  <c r="G1036" i="2"/>
  <c r="A1037" i="2"/>
  <c r="G1037" i="2"/>
  <c r="A1038" i="2"/>
  <c r="G1038" i="2"/>
  <c r="A1039" i="2"/>
  <c r="G1039" i="2"/>
  <c r="A1040" i="2"/>
  <c r="G1040" i="2"/>
  <c r="A1041" i="2"/>
  <c r="G1041" i="2"/>
  <c r="A1042" i="2"/>
  <c r="G1042" i="2"/>
  <c r="A1043" i="2"/>
  <c r="G1043" i="2"/>
  <c r="A1044" i="2"/>
  <c r="G1044" i="2"/>
  <c r="A1045" i="2"/>
  <c r="G1045" i="2"/>
  <c r="A1046" i="2"/>
  <c r="G1046" i="2"/>
  <c r="A1047" i="2"/>
  <c r="G1047" i="2"/>
  <c r="A1048" i="2"/>
  <c r="G1048" i="2"/>
  <c r="A1049" i="2"/>
  <c r="G1049" i="2"/>
  <c r="A1050" i="2"/>
  <c r="G1050" i="2"/>
  <c r="A1051" i="2"/>
  <c r="G1051" i="2"/>
  <c r="A1052" i="2"/>
  <c r="G1052" i="2"/>
  <c r="A1053" i="2"/>
  <c r="G1053" i="2"/>
  <c r="A1054" i="2"/>
  <c r="G1054" i="2"/>
  <c r="A1055" i="2"/>
  <c r="G1055" i="2"/>
  <c r="A1056" i="2"/>
  <c r="G1056" i="2"/>
  <c r="A1057" i="2"/>
  <c r="G1057" i="2"/>
  <c r="A1058" i="2"/>
  <c r="G1058" i="2"/>
  <c r="A1059" i="2"/>
  <c r="G1059" i="2"/>
  <c r="A1060" i="2"/>
  <c r="G1060" i="2"/>
  <c r="A1061" i="2"/>
  <c r="G1061" i="2"/>
  <c r="A1062" i="2"/>
  <c r="G1062" i="2"/>
  <c r="A1063" i="2"/>
  <c r="G1063" i="2"/>
  <c r="A1064" i="2"/>
  <c r="G1064" i="2"/>
  <c r="A1065" i="2"/>
  <c r="G1065" i="2"/>
  <c r="A1066" i="2"/>
  <c r="G1066" i="2"/>
  <c r="A1067" i="2"/>
  <c r="G1067" i="2"/>
  <c r="A1068" i="2"/>
  <c r="G1068" i="2"/>
  <c r="A1069" i="2"/>
  <c r="G1069" i="2"/>
  <c r="A1070" i="2"/>
  <c r="G1070" i="2"/>
  <c r="A1071" i="2"/>
  <c r="G1071" i="2"/>
  <c r="A1072" i="2"/>
  <c r="G1072" i="2"/>
  <c r="A1073" i="2"/>
  <c r="G1073" i="2"/>
  <c r="A1076" i="2"/>
  <c r="G1076" i="2"/>
  <c r="A1077" i="2"/>
  <c r="G1077" i="2"/>
  <c r="A1078" i="2"/>
  <c r="G1078" i="2"/>
  <c r="A1079" i="2"/>
  <c r="G1079" i="2"/>
  <c r="A1080" i="2"/>
  <c r="G1080" i="2"/>
  <c r="A1081" i="2"/>
  <c r="G1081" i="2"/>
  <c r="A1082" i="2"/>
  <c r="G1082" i="2"/>
  <c r="A1083" i="2"/>
  <c r="G1083" i="2"/>
  <c r="A1084" i="2"/>
  <c r="G1084" i="2"/>
  <c r="A1085" i="2"/>
  <c r="G1085" i="2"/>
  <c r="A1086" i="2"/>
  <c r="G1086" i="2"/>
  <c r="A1087" i="2"/>
  <c r="G1087" i="2"/>
  <c r="A1088" i="2"/>
  <c r="G1088" i="2"/>
  <c r="A1089" i="2"/>
  <c r="G1089" i="2"/>
  <c r="A1090" i="2"/>
  <c r="G1090" i="2"/>
  <c r="A1091" i="2"/>
  <c r="G1091" i="2"/>
  <c r="A1092" i="2"/>
  <c r="G1092" i="2"/>
  <c r="A1094" i="2"/>
  <c r="G1094" i="2"/>
  <c r="A1095" i="2"/>
  <c r="G1095" i="2"/>
  <c r="A1096" i="2"/>
  <c r="G1096" i="2"/>
  <c r="A1097" i="2"/>
  <c r="G1097" i="2"/>
  <c r="A1098" i="2"/>
  <c r="G1098" i="2"/>
  <c r="A1099" i="2"/>
  <c r="G1099" i="2"/>
  <c r="A1100" i="2"/>
  <c r="G1100" i="2"/>
  <c r="A1101" i="2"/>
  <c r="G1101" i="2"/>
  <c r="A1102" i="2"/>
  <c r="G1102" i="2"/>
  <c r="A1103" i="2"/>
  <c r="G1103" i="2"/>
  <c r="A1104" i="2"/>
  <c r="G1104" i="2"/>
  <c r="A1105" i="2"/>
  <c r="G1105" i="2"/>
  <c r="A1106" i="2"/>
  <c r="G1106" i="2"/>
  <c r="A1107" i="2"/>
  <c r="G1107" i="2"/>
  <c r="A1108" i="2"/>
  <c r="G1108" i="2"/>
  <c r="A1109" i="2"/>
  <c r="G1109" i="2"/>
  <c r="A1110" i="2"/>
  <c r="G1110" i="2"/>
  <c r="A1111" i="2"/>
  <c r="G1111" i="2"/>
  <c r="A1112" i="2"/>
  <c r="G1112" i="2"/>
  <c r="A1113" i="2"/>
  <c r="G1113" i="2"/>
  <c r="A1114" i="2"/>
  <c r="G1114" i="2"/>
  <c r="A1115" i="2"/>
  <c r="G1115" i="2"/>
  <c r="A1116" i="2"/>
  <c r="G1116" i="2"/>
  <c r="A1117" i="2"/>
  <c r="G1117" i="2"/>
  <c r="A1118" i="2"/>
  <c r="G1118" i="2"/>
  <c r="A1119" i="2"/>
  <c r="G1119" i="2"/>
  <c r="A1120" i="2"/>
  <c r="G1120" i="2"/>
  <c r="A1121" i="2"/>
  <c r="G1121" i="2"/>
  <c r="A1122" i="2"/>
  <c r="G1122" i="2"/>
  <c r="A1123" i="2"/>
  <c r="G1123" i="2"/>
  <c r="A1124" i="2"/>
  <c r="G1124" i="2"/>
  <c r="A1125" i="2"/>
  <c r="G1125" i="2"/>
  <c r="A1126" i="2"/>
  <c r="G1126" i="2"/>
  <c r="A1127" i="2"/>
  <c r="G1127" i="2"/>
  <c r="A1128" i="2"/>
  <c r="G1128" i="2"/>
  <c r="A1129" i="2"/>
  <c r="G1129" i="2"/>
  <c r="A1130" i="2"/>
  <c r="G1130" i="2"/>
  <c r="A1131" i="2"/>
  <c r="G1131" i="2"/>
  <c r="A1132" i="2"/>
  <c r="G1132" i="2"/>
  <c r="A1133" i="2"/>
  <c r="G1133" i="2"/>
  <c r="A1146" i="2"/>
  <c r="G1146" i="2"/>
  <c r="A1147" i="2"/>
  <c r="G1147" i="2"/>
  <c r="A1148" i="2"/>
  <c r="G1148" i="2"/>
  <c r="A1149" i="2"/>
  <c r="G1149" i="2"/>
  <c r="A1150" i="2"/>
  <c r="G1150" i="2"/>
  <c r="A1154" i="2"/>
  <c r="G1154" i="2"/>
  <c r="A1155" i="2"/>
  <c r="G1155" i="2"/>
  <c r="A1156" i="2"/>
  <c r="G1156" i="2"/>
  <c r="A1157" i="2"/>
  <c r="G1157" i="2"/>
  <c r="A1158" i="2"/>
  <c r="G1158" i="2"/>
  <c r="A1159" i="2"/>
  <c r="G1159" i="2"/>
  <c r="A1160" i="2"/>
  <c r="G1160" i="2"/>
  <c r="A1161" i="2"/>
  <c r="G1161" i="2"/>
  <c r="A1162" i="2"/>
  <c r="G1162" i="2"/>
  <c r="A1163" i="2"/>
  <c r="G1163" i="2"/>
  <c r="A1166" i="2"/>
  <c r="G1166" i="2"/>
  <c r="A1167" i="2"/>
  <c r="G1167" i="2"/>
  <c r="A1168" i="2"/>
  <c r="G1168" i="2"/>
  <c r="A1169" i="2"/>
  <c r="G1169" i="2"/>
  <c r="A1170" i="2"/>
  <c r="G1170" i="2"/>
  <c r="A1171" i="2"/>
  <c r="G1171" i="2"/>
  <c r="A1172" i="2"/>
  <c r="G1172" i="2"/>
  <c r="A1173" i="2"/>
  <c r="G1173" i="2"/>
  <c r="A1174" i="2"/>
  <c r="G1174" i="2"/>
  <c r="A1175" i="2"/>
  <c r="G1175" i="2"/>
  <c r="A1176" i="2"/>
  <c r="G1176" i="2"/>
  <c r="A1177" i="2"/>
  <c r="G1177" i="2"/>
  <c r="A1178" i="2"/>
  <c r="G1178" i="2"/>
  <c r="A1179" i="2"/>
  <c r="G1179" i="2"/>
  <c r="A1180" i="2"/>
  <c r="G1180" i="2"/>
  <c r="A1181" i="2"/>
  <c r="G1181" i="2"/>
  <c r="A1182" i="2"/>
  <c r="G1182" i="2"/>
  <c r="A1183" i="2"/>
  <c r="G1183" i="2"/>
  <c r="A1184" i="2"/>
  <c r="G1184" i="2"/>
  <c r="A1185" i="2"/>
  <c r="G1185" i="2"/>
  <c r="A1186" i="2"/>
  <c r="G1186" i="2"/>
  <c r="A1187" i="2"/>
  <c r="G1187" i="2"/>
  <c r="A1188" i="2"/>
  <c r="G1188" i="2"/>
  <c r="A1189" i="2"/>
  <c r="G1189" i="2"/>
  <c r="A1190" i="2"/>
  <c r="G1190" i="2"/>
  <c r="A1191" i="2"/>
  <c r="G1191" i="2"/>
  <c r="A1192" i="2"/>
  <c r="G1192" i="2"/>
  <c r="A1194" i="2"/>
  <c r="G1194" i="2"/>
  <c r="A1195" i="2"/>
  <c r="G1195" i="2"/>
  <c r="A1196" i="2"/>
  <c r="G1196" i="2"/>
  <c r="A1197" i="2"/>
  <c r="G1197" i="2"/>
  <c r="A1198" i="2"/>
  <c r="G1198" i="2"/>
  <c r="A1199" i="2"/>
  <c r="G1199" i="2"/>
  <c r="A1200" i="2"/>
  <c r="G1200" i="2"/>
  <c r="A1201" i="2"/>
  <c r="G1201" i="2"/>
  <c r="A1203" i="2"/>
  <c r="G1203" i="2"/>
  <c r="A1204" i="2"/>
  <c r="G1204" i="2"/>
  <c r="A1205" i="2"/>
  <c r="G1205" i="2"/>
  <c r="A1206" i="2"/>
  <c r="G1206" i="2"/>
  <c r="A1207" i="2"/>
  <c r="G1207" i="2"/>
  <c r="A1208" i="2"/>
  <c r="G1208" i="2"/>
  <c r="A1209" i="2"/>
  <c r="G1209" i="2"/>
  <c r="A1210" i="2"/>
  <c r="G1210" i="2"/>
  <c r="A1211" i="2"/>
  <c r="G1211" i="2"/>
  <c r="A1212" i="2"/>
  <c r="G1212" i="2"/>
  <c r="A1213" i="2"/>
  <c r="G1213" i="2"/>
  <c r="A1214" i="2"/>
  <c r="G1214" i="2"/>
  <c r="A1215" i="2"/>
  <c r="G1215" i="2"/>
  <c r="A1216" i="2"/>
  <c r="G1216" i="2"/>
  <c r="A1217" i="2"/>
  <c r="G1217" i="2"/>
  <c r="A1218" i="2"/>
  <c r="G1218" i="2"/>
  <c r="A1219" i="2"/>
  <c r="G1219" i="2"/>
  <c r="A1220" i="2"/>
  <c r="G1220" i="2"/>
  <c r="A1221" i="2"/>
  <c r="G1221" i="2"/>
  <c r="A1222" i="2"/>
  <c r="G1222" i="2"/>
  <c r="A1223" i="2"/>
  <c r="G1223" i="2"/>
  <c r="A1229" i="2"/>
  <c r="G1229" i="2"/>
  <c r="A1230" i="2"/>
  <c r="G1230" i="2"/>
  <c r="A1231" i="2"/>
  <c r="G1231" i="2"/>
  <c r="A1232" i="2"/>
  <c r="G1232" i="2"/>
  <c r="A1233" i="2"/>
  <c r="G1233" i="2"/>
  <c r="A1234" i="2"/>
  <c r="G1234" i="2"/>
  <c r="A1235" i="2"/>
  <c r="G1235" i="2"/>
  <c r="A1236" i="2"/>
  <c r="G1236" i="2"/>
  <c r="A1237" i="2"/>
  <c r="G1237" i="2"/>
  <c r="A1238" i="2"/>
  <c r="G1238" i="2"/>
  <c r="A1239" i="2"/>
  <c r="G1239" i="2"/>
  <c r="A1240" i="2"/>
  <c r="G1240" i="2"/>
  <c r="A1241" i="2"/>
  <c r="G1241" i="2"/>
  <c r="A1242" i="2"/>
  <c r="G1242" i="2"/>
  <c r="A1243" i="2"/>
  <c r="G1243" i="2"/>
  <c r="A1244" i="2"/>
  <c r="G1244" i="2"/>
  <c r="A1245" i="2"/>
  <c r="G1245" i="2"/>
  <c r="A1247" i="2"/>
  <c r="G1247" i="2"/>
  <c r="A1248" i="2"/>
  <c r="G1248" i="2"/>
  <c r="A1249" i="2"/>
  <c r="G1249" i="2"/>
  <c r="A1250" i="2"/>
  <c r="G1250" i="2"/>
  <c r="A1251" i="2"/>
  <c r="G1251" i="2"/>
  <c r="A1253" i="2"/>
  <c r="G1253" i="2"/>
  <c r="A1254" i="2"/>
  <c r="G1254" i="2"/>
  <c r="A1255" i="2"/>
  <c r="G1255" i="2"/>
  <c r="A1256" i="2"/>
  <c r="G1256" i="2"/>
  <c r="A1257" i="2"/>
  <c r="G1257" i="2"/>
  <c r="A1258" i="2"/>
  <c r="G1258" i="2"/>
  <c r="A1259" i="2"/>
  <c r="G1259" i="2"/>
  <c r="A1260" i="2"/>
  <c r="G1260" i="2"/>
  <c r="A1261" i="2"/>
  <c r="G1261" i="2"/>
  <c r="A1263" i="2"/>
  <c r="G1263" i="2"/>
  <c r="A1264" i="2"/>
  <c r="G1264" i="2"/>
  <c r="A1265" i="2"/>
  <c r="G1265" i="2"/>
  <c r="A1266" i="2"/>
  <c r="G1266" i="2"/>
  <c r="A1267" i="2"/>
  <c r="G1267" i="2"/>
  <c r="A1268" i="2"/>
  <c r="G1268" i="2"/>
  <c r="A1269" i="2"/>
  <c r="G1269" i="2"/>
  <c r="A1270" i="2"/>
  <c r="G1270" i="2"/>
  <c r="A1272" i="2"/>
  <c r="G1272" i="2"/>
  <c r="A1273" i="2"/>
  <c r="G1273" i="2"/>
  <c r="A1274" i="2"/>
  <c r="G1274" i="2"/>
  <c r="A1275" i="2"/>
  <c r="G1275" i="2"/>
  <c r="A1276" i="2"/>
  <c r="G1276" i="2"/>
  <c r="A1277" i="2"/>
  <c r="G1277" i="2"/>
  <c r="A1278" i="2"/>
  <c r="G1278" i="2"/>
  <c r="A1279" i="2"/>
  <c r="G1279" i="2"/>
  <c r="A1280" i="2"/>
  <c r="G1280" i="2"/>
  <c r="A1281" i="2"/>
  <c r="G1281" i="2"/>
  <c r="A1282" i="2"/>
  <c r="G1282" i="2"/>
  <c r="A1283" i="2"/>
  <c r="G1283" i="2"/>
  <c r="A1284" i="2"/>
  <c r="G1284" i="2"/>
  <c r="A1285" i="2"/>
  <c r="G1285" i="2"/>
  <c r="A1286" i="2"/>
  <c r="G1286" i="2"/>
  <c r="A1287" i="2"/>
  <c r="G1287" i="2"/>
  <c r="A1288" i="2"/>
  <c r="G1288" i="2"/>
  <c r="A1289" i="2"/>
  <c r="G1289" i="2"/>
  <c r="A1290" i="2"/>
  <c r="G1290" i="2"/>
  <c r="A1291" i="2"/>
  <c r="G1291" i="2"/>
  <c r="A1292" i="2"/>
  <c r="G1292" i="2"/>
  <c r="A1293" i="2"/>
  <c r="G1293" i="2"/>
  <c r="A1294" i="2"/>
  <c r="G1294" i="2"/>
  <c r="A1295" i="2"/>
  <c r="G1295" i="2"/>
  <c r="A1296" i="2"/>
  <c r="G1296" i="2"/>
  <c r="A1297" i="2"/>
  <c r="G1297" i="2"/>
  <c r="A1298" i="2"/>
  <c r="G1298" i="2"/>
  <c r="A1299" i="2"/>
  <c r="G1299" i="2"/>
  <c r="A1300" i="2"/>
  <c r="G1300" i="2"/>
  <c r="A1301" i="2"/>
  <c r="G1301" i="2"/>
  <c r="A1302" i="2"/>
  <c r="G1302" i="2"/>
  <c r="A1303" i="2"/>
  <c r="G1303" i="2"/>
  <c r="A1308" i="2"/>
  <c r="G1308" i="2"/>
  <c r="A1309" i="2"/>
  <c r="G1309" i="2"/>
  <c r="A1310" i="2"/>
  <c r="G1310" i="2"/>
  <c r="A1311" i="2"/>
  <c r="G1311" i="2"/>
  <c r="A1312" i="2"/>
  <c r="G1312" i="2"/>
  <c r="A1313" i="2"/>
  <c r="G1313" i="2"/>
  <c r="A1314" i="2"/>
  <c r="G1314" i="2"/>
  <c r="A1315" i="2"/>
  <c r="G1315" i="2"/>
  <c r="A1316" i="2"/>
  <c r="G1316" i="2"/>
  <c r="A1317" i="2"/>
  <c r="G1317" i="2"/>
  <c r="A1318" i="2"/>
  <c r="G1318" i="2"/>
  <c r="A1319" i="2"/>
  <c r="G1319" i="2"/>
  <c r="A1320" i="2"/>
  <c r="G1320" i="2"/>
  <c r="A1321" i="2"/>
  <c r="G1321" i="2"/>
  <c r="A1322" i="2"/>
  <c r="G1322" i="2"/>
  <c r="A1323" i="2"/>
  <c r="G1323" i="2"/>
  <c r="A1324" i="2"/>
  <c r="G1324" i="2"/>
  <c r="A1325" i="2"/>
  <c r="G1325" i="2"/>
  <c r="A1326" i="2"/>
  <c r="G1326" i="2"/>
  <c r="A1327" i="2"/>
  <c r="G1327" i="2"/>
  <c r="A1328" i="2"/>
  <c r="G1328" i="2"/>
  <c r="A1329" i="2"/>
  <c r="G1329" i="2"/>
  <c r="A1330" i="2"/>
  <c r="G1330" i="2"/>
  <c r="A1331" i="2"/>
  <c r="G1331" i="2"/>
  <c r="A1332" i="2"/>
  <c r="G1332" i="2"/>
  <c r="A1333" i="2"/>
  <c r="G1333" i="2"/>
  <c r="A1334" i="2"/>
  <c r="G1334" i="2"/>
  <c r="A1335" i="2"/>
  <c r="G1335" i="2"/>
  <c r="A1336" i="2"/>
  <c r="G1336" i="2"/>
  <c r="A1337" i="2"/>
  <c r="G1337" i="2"/>
  <c r="A1338" i="2"/>
  <c r="G1338" i="2"/>
  <c r="A1339" i="2"/>
  <c r="G1339" i="2"/>
  <c r="A1340" i="2"/>
  <c r="G1340" i="2"/>
  <c r="A1341" i="2"/>
  <c r="G1341" i="2"/>
  <c r="A1342" i="2"/>
  <c r="G1342" i="2"/>
  <c r="A1343" i="2"/>
  <c r="G1343" i="2"/>
  <c r="A1344" i="2"/>
  <c r="G1344" i="2"/>
  <c r="A1345" i="2"/>
  <c r="G1345" i="2"/>
  <c r="A1346" i="2"/>
  <c r="G1346" i="2"/>
  <c r="A1347" i="2"/>
  <c r="G1347" i="2"/>
  <c r="A1348" i="2"/>
  <c r="G1348" i="2"/>
  <c r="A1349" i="2"/>
  <c r="G1349" i="2"/>
  <c r="A1350" i="2"/>
  <c r="G1350" i="2"/>
  <c r="A1351" i="2"/>
  <c r="G1351" i="2"/>
  <c r="A1355" i="2"/>
  <c r="G1355" i="2"/>
  <c r="A1356" i="2"/>
  <c r="G1356" i="2"/>
  <c r="A1357" i="2"/>
  <c r="G1357" i="2"/>
  <c r="A1358" i="2"/>
  <c r="G1358" i="2"/>
  <c r="A1359" i="2"/>
  <c r="G1359" i="2"/>
  <c r="A1360" i="2"/>
  <c r="G1360" i="2"/>
  <c r="A1361" i="2"/>
  <c r="G1361" i="2"/>
  <c r="A1362" i="2"/>
  <c r="G1362" i="2"/>
  <c r="A1363" i="2"/>
  <c r="G1363" i="2"/>
  <c r="A1364" i="2"/>
  <c r="G1364" i="2"/>
  <c r="A1365" i="2"/>
  <c r="G1365" i="2"/>
  <c r="A1366" i="2"/>
  <c r="G1366" i="2"/>
  <c r="A1367" i="2"/>
  <c r="G1367" i="2"/>
  <c r="A1368" i="2"/>
  <c r="G1368" i="2"/>
  <c r="A1369" i="2"/>
  <c r="G1369" i="2"/>
  <c r="A1370" i="2"/>
  <c r="G1370" i="2"/>
  <c r="A1371" i="2"/>
  <c r="G1371" i="2"/>
  <c r="A1372" i="2"/>
  <c r="G1372" i="2"/>
  <c r="A1373" i="2"/>
  <c r="G1373" i="2"/>
  <c r="A1374" i="2"/>
  <c r="G1374" i="2"/>
  <c r="A1375" i="2"/>
  <c r="G1375" i="2"/>
  <c r="A1376" i="2"/>
  <c r="G1376" i="2"/>
  <c r="A1377" i="2"/>
  <c r="G1377" i="2"/>
  <c r="A1378" i="2"/>
  <c r="G1378" i="2"/>
  <c r="A1379" i="2"/>
  <c r="G1379" i="2"/>
  <c r="A1380" i="2"/>
  <c r="G1380" i="2"/>
  <c r="A1381" i="2"/>
  <c r="G1381" i="2"/>
  <c r="A1382" i="2"/>
  <c r="G1382" i="2"/>
  <c r="A1383" i="2"/>
  <c r="G1383" i="2"/>
  <c r="A1384" i="2"/>
  <c r="G1384" i="2"/>
  <c r="A1385" i="2"/>
  <c r="G1385" i="2"/>
  <c r="A1386" i="2"/>
  <c r="G1386" i="2"/>
  <c r="A1387" i="2"/>
  <c r="G1387" i="2"/>
  <c r="A1388" i="2"/>
  <c r="G1388" i="2"/>
  <c r="A1389" i="2"/>
  <c r="G1389" i="2"/>
  <c r="A1390" i="2"/>
  <c r="G1390" i="2"/>
  <c r="A1391" i="2"/>
  <c r="G1391" i="2"/>
  <c r="A1392" i="2"/>
  <c r="G1392" i="2"/>
  <c r="A1393" i="2"/>
  <c r="G1393" i="2"/>
  <c r="A1394" i="2"/>
  <c r="G1394" i="2"/>
  <c r="A1395" i="2"/>
  <c r="G1395" i="2"/>
  <c r="A1396" i="2"/>
  <c r="G1396" i="2"/>
  <c r="A1397" i="2"/>
  <c r="G1397" i="2"/>
  <c r="A1398" i="2"/>
  <c r="G1398" i="2"/>
  <c r="A1406" i="2"/>
  <c r="G1406" i="2"/>
  <c r="A1407" i="2"/>
  <c r="G1407" i="2"/>
  <c r="A1408" i="2"/>
  <c r="G1408" i="2"/>
  <c r="A1409" i="2"/>
  <c r="G1409" i="2"/>
  <c r="A1410" i="2"/>
  <c r="G1410" i="2"/>
  <c r="A1411" i="2"/>
  <c r="G1411" i="2"/>
  <c r="A1412" i="2"/>
  <c r="G1412" i="2"/>
  <c r="A1413" i="2"/>
  <c r="G1413" i="2"/>
  <c r="A1414" i="2"/>
  <c r="G1414" i="2"/>
  <c r="A1419" i="2"/>
  <c r="G1419" i="2"/>
  <c r="A1420" i="2"/>
  <c r="G1420" i="2"/>
  <c r="A1421" i="2"/>
  <c r="G1421" i="2"/>
  <c r="A1422" i="2"/>
  <c r="G1422" i="2"/>
  <c r="A1423" i="2"/>
  <c r="G1423" i="2"/>
  <c r="A1424" i="2"/>
  <c r="G1424" i="2"/>
  <c r="A1425" i="2"/>
  <c r="G1425" i="2"/>
  <c r="A1426" i="2"/>
  <c r="G1426" i="2"/>
  <c r="A1427" i="2"/>
  <c r="G1427" i="2"/>
  <c r="A1428" i="2"/>
  <c r="G1428" i="2"/>
  <c r="A1429" i="2"/>
  <c r="G1429" i="2"/>
  <c r="A1430" i="2"/>
  <c r="G1430" i="2"/>
  <c r="A1431" i="2"/>
  <c r="G1431" i="2"/>
  <c r="A1432" i="2"/>
  <c r="G1432" i="2"/>
  <c r="A1433" i="2"/>
  <c r="G1433" i="2"/>
  <c r="A1434" i="2"/>
  <c r="G1434" i="2"/>
  <c r="A1435" i="2"/>
  <c r="G1435" i="2"/>
  <c r="A1436" i="2"/>
  <c r="G1436" i="2"/>
  <c r="A1437" i="2"/>
  <c r="G1437" i="2"/>
  <c r="A1438" i="2"/>
  <c r="G1438" i="2"/>
  <c r="A1439" i="2"/>
  <c r="G1439" i="2"/>
  <c r="A1440" i="2"/>
  <c r="G1440" i="2"/>
  <c r="A1441" i="2"/>
  <c r="G1441" i="2"/>
  <c r="A1442" i="2"/>
  <c r="G1442" i="2"/>
  <c r="A1443" i="2"/>
  <c r="G1443" i="2"/>
  <c r="A1446" i="2"/>
  <c r="G1446" i="2"/>
  <c r="A1447" i="2"/>
  <c r="G1447" i="2"/>
  <c r="A1448" i="2"/>
  <c r="G1448" i="2"/>
  <c r="A1449" i="2"/>
  <c r="G1449" i="2"/>
  <c r="A1450" i="2"/>
  <c r="G1450" i="2"/>
  <c r="A1451" i="2"/>
  <c r="G1451" i="2"/>
  <c r="A1452" i="2"/>
  <c r="G1452" i="2"/>
  <c r="A1453" i="2"/>
  <c r="G1453" i="2"/>
  <c r="A1454" i="2"/>
  <c r="G1454" i="2"/>
  <c r="A1455" i="2"/>
  <c r="G1455" i="2"/>
  <c r="A1456" i="2"/>
  <c r="G1456" i="2"/>
  <c r="A1457" i="2"/>
  <c r="G1457" i="2"/>
  <c r="A1458" i="2"/>
  <c r="G1458" i="2"/>
  <c r="A1459" i="2"/>
  <c r="G1459" i="2"/>
  <c r="A1460" i="2"/>
  <c r="G1460" i="2"/>
  <c r="A1461" i="2"/>
  <c r="G1461" i="2"/>
  <c r="A1462" i="2"/>
  <c r="G1462" i="2"/>
  <c r="A1463" i="2"/>
  <c r="G1463" i="2"/>
  <c r="A1464" i="2"/>
  <c r="G1464" i="2"/>
  <c r="A1465" i="2"/>
  <c r="G1465" i="2"/>
  <c r="A1466" i="2"/>
  <c r="G1466" i="2"/>
  <c r="A1467" i="2"/>
  <c r="G1467" i="2"/>
  <c r="A1468" i="2"/>
  <c r="G1468" i="2"/>
  <c r="A1469" i="2"/>
  <c r="G1469" i="2"/>
  <c r="A1470" i="2"/>
  <c r="G1470" i="2"/>
  <c r="A1471" i="2"/>
  <c r="G1471" i="2"/>
  <c r="A1472" i="2"/>
  <c r="G1472" i="2"/>
  <c r="A1473" i="2"/>
  <c r="G1473" i="2"/>
  <c r="A1474" i="2"/>
  <c r="G1474" i="2"/>
  <c r="A1475" i="2"/>
  <c r="G1475" i="2"/>
  <c r="A1476" i="2"/>
  <c r="G1476" i="2"/>
  <c r="A1477" i="2"/>
  <c r="G1477" i="2"/>
  <c r="A1478" i="2"/>
  <c r="G1478" i="2"/>
  <c r="A1479" i="2"/>
  <c r="G1479" i="2"/>
  <c r="A1480" i="2"/>
  <c r="G1480" i="2"/>
  <c r="A1481" i="2"/>
  <c r="G1481" i="2"/>
  <c r="A1482" i="2"/>
  <c r="G1482" i="2"/>
  <c r="A1483" i="2"/>
  <c r="G1483" i="2"/>
  <c r="A1484" i="2"/>
  <c r="G1484" i="2"/>
  <c r="A1486" i="2"/>
  <c r="G1486" i="2"/>
  <c r="A1487" i="2"/>
  <c r="G1487" i="2"/>
  <c r="A1488" i="2"/>
  <c r="G1488" i="2"/>
  <c r="A1489" i="2"/>
  <c r="G1489" i="2"/>
  <c r="A1490" i="2"/>
  <c r="G1490" i="2"/>
  <c r="A1491" i="2"/>
  <c r="G1491" i="2"/>
  <c r="A1492" i="2"/>
  <c r="G1492" i="2"/>
  <c r="A1493" i="2"/>
  <c r="G1493" i="2"/>
  <c r="A1494" i="2"/>
  <c r="G1494" i="2"/>
  <c r="A1495" i="2"/>
  <c r="G1495" i="2"/>
  <c r="A1496" i="2"/>
  <c r="G1496" i="2"/>
  <c r="A1497" i="2"/>
  <c r="G1497" i="2"/>
  <c r="A1498" i="2"/>
  <c r="G1498" i="2"/>
  <c r="A1499" i="2"/>
  <c r="G1499" i="2"/>
  <c r="A1500" i="2"/>
  <c r="G1500" i="2"/>
  <c r="A1501" i="2"/>
  <c r="G1501" i="2"/>
  <c r="A1502" i="2"/>
  <c r="G1502" i="2"/>
  <c r="A1503" i="2"/>
  <c r="G1503" i="2"/>
  <c r="A1504" i="2"/>
  <c r="G1504" i="2"/>
  <c r="A1505" i="2"/>
  <c r="G1505" i="2"/>
  <c r="A1508" i="2"/>
  <c r="G1508" i="2"/>
  <c r="A1509" i="2"/>
  <c r="G1509" i="2"/>
  <c r="A1510" i="2"/>
  <c r="G1510" i="2"/>
  <c r="A1511" i="2"/>
  <c r="G1511" i="2"/>
  <c r="A1512" i="2"/>
  <c r="G1512" i="2"/>
  <c r="A1513" i="2"/>
  <c r="G1513" i="2"/>
  <c r="A1514" i="2"/>
  <c r="G1514" i="2"/>
  <c r="A1515" i="2"/>
  <c r="G1515" i="2"/>
  <c r="A1516" i="2"/>
  <c r="G1516" i="2"/>
  <c r="A1517" i="2"/>
  <c r="G1517" i="2"/>
  <c r="A1518" i="2"/>
  <c r="G1518" i="2"/>
  <c r="A1519" i="2"/>
  <c r="G1519" i="2"/>
  <c r="A1520" i="2"/>
  <c r="G1520" i="2"/>
  <c r="A1521" i="2"/>
  <c r="G1521" i="2"/>
  <c r="A1522" i="2"/>
  <c r="G1522" i="2"/>
  <c r="A1523" i="2"/>
  <c r="G1523" i="2"/>
  <c r="A1524" i="2"/>
  <c r="G1524" i="2"/>
  <c r="A1525" i="2"/>
  <c r="G1525" i="2"/>
  <c r="A1526" i="2"/>
  <c r="G1526" i="2"/>
  <c r="A1527" i="2"/>
  <c r="G1527" i="2"/>
  <c r="A1528" i="2"/>
  <c r="G1528" i="2"/>
  <c r="A1529" i="2"/>
  <c r="G1529" i="2"/>
  <c r="A1530" i="2"/>
  <c r="G1530" i="2"/>
  <c r="A1531" i="2"/>
  <c r="G1531" i="2"/>
  <c r="A1534" i="2"/>
  <c r="G1534" i="2"/>
  <c r="A1535" i="2"/>
  <c r="G1535" i="2"/>
  <c r="A1536" i="2"/>
  <c r="G1536" i="2"/>
  <c r="A1537" i="2"/>
  <c r="G1537" i="2"/>
  <c r="A1538" i="2"/>
  <c r="G1538" i="2"/>
  <c r="A1539" i="2"/>
  <c r="G1539" i="2"/>
  <c r="A1540" i="2"/>
  <c r="G1540" i="2"/>
  <c r="A1541" i="2"/>
  <c r="G1541" i="2"/>
  <c r="A1542" i="2"/>
  <c r="G1542" i="2"/>
  <c r="A1543" i="2"/>
  <c r="G1543" i="2"/>
  <c r="A1544" i="2"/>
  <c r="G1544" i="2"/>
  <c r="A1545" i="2"/>
  <c r="G1545" i="2"/>
  <c r="A1546" i="2"/>
  <c r="G1546" i="2"/>
  <c r="A1547" i="2"/>
  <c r="G1547" i="2"/>
  <c r="A1548" i="2"/>
  <c r="G1548" i="2"/>
  <c r="A1549" i="2"/>
  <c r="G1549" i="2"/>
  <c r="A1550" i="2"/>
  <c r="G1550" i="2"/>
  <c r="A1551" i="2"/>
  <c r="G1551" i="2"/>
  <c r="A1552" i="2"/>
  <c r="G1552" i="2"/>
  <c r="A1553" i="2"/>
  <c r="G1553" i="2"/>
  <c r="A1554" i="2"/>
  <c r="G1554" i="2"/>
  <c r="A1555" i="2"/>
  <c r="G1555" i="2"/>
  <c r="A1556" i="2"/>
  <c r="G1556" i="2"/>
  <c r="A1557" i="2"/>
  <c r="G1557" i="2"/>
  <c r="A1558" i="2"/>
  <c r="G1558" i="2"/>
  <c r="A1559" i="2"/>
  <c r="G1559" i="2"/>
  <c r="A1560" i="2"/>
  <c r="G1560" i="2"/>
  <c r="A1561" i="2"/>
  <c r="G1561" i="2"/>
  <c r="A1562" i="2"/>
  <c r="G1562" i="2"/>
  <c r="A1563" i="2"/>
  <c r="G1563" i="2"/>
  <c r="A1564" i="2"/>
  <c r="G1564" i="2"/>
  <c r="A1565" i="2"/>
  <c r="G1565" i="2"/>
  <c r="A1566" i="2"/>
  <c r="G1566" i="2"/>
  <c r="A1574" i="2"/>
  <c r="G1574" i="2"/>
  <c r="A1575" i="2"/>
  <c r="G1575" i="2"/>
  <c r="A1576" i="2"/>
  <c r="G1576" i="2"/>
  <c r="A1577" i="2"/>
  <c r="G1577" i="2"/>
  <c r="A1578" i="2"/>
  <c r="G1578" i="2"/>
  <c r="A1579" i="2"/>
  <c r="G1579" i="2"/>
  <c r="A1582" i="2"/>
  <c r="G1582" i="2"/>
  <c r="A1583" i="2"/>
  <c r="G1583" i="2"/>
  <c r="A1584" i="2"/>
  <c r="G1584" i="2"/>
  <c r="A1585" i="2"/>
  <c r="G1585" i="2"/>
  <c r="A1586" i="2"/>
  <c r="G1586" i="2"/>
  <c r="A1587" i="2"/>
  <c r="G1587" i="2"/>
  <c r="A1588" i="2"/>
  <c r="G1588" i="2"/>
  <c r="A1589" i="2"/>
  <c r="G1589" i="2"/>
  <c r="A1590" i="2"/>
  <c r="G1590" i="2"/>
  <c r="A1591" i="2"/>
  <c r="G1591" i="2"/>
  <c r="A1592" i="2"/>
  <c r="G1592" i="2"/>
  <c r="A1593" i="2"/>
  <c r="G1593" i="2"/>
  <c r="A1594" i="2"/>
  <c r="G1594" i="2"/>
  <c r="A1595" i="2"/>
  <c r="G1595" i="2"/>
  <c r="A1596" i="2"/>
  <c r="G1596" i="2"/>
  <c r="A1597" i="2"/>
  <c r="G1597" i="2"/>
  <c r="A1598" i="2"/>
  <c r="G1598" i="2"/>
  <c r="A1599" i="2"/>
  <c r="G1599" i="2"/>
  <c r="A1600" i="2"/>
  <c r="G1600" i="2"/>
  <c r="A1601" i="2"/>
  <c r="G1601" i="2"/>
  <c r="A1602" i="2"/>
  <c r="G1602" i="2"/>
  <c r="A1605" i="2"/>
  <c r="G1605" i="2"/>
  <c r="A1606" i="2"/>
  <c r="G1606" i="2"/>
  <c r="A1607" i="2"/>
  <c r="G1607" i="2"/>
  <c r="A1608" i="2"/>
  <c r="G1608" i="2"/>
  <c r="A1609" i="2"/>
  <c r="G1609" i="2"/>
  <c r="A1610" i="2"/>
  <c r="G1610" i="2"/>
  <c r="A1611" i="2"/>
  <c r="G1611" i="2"/>
  <c r="A1612" i="2"/>
  <c r="G1612" i="2"/>
  <c r="A1613" i="2"/>
  <c r="G1613" i="2"/>
  <c r="A1614" i="2"/>
  <c r="G1614" i="2"/>
  <c r="A1615" i="2"/>
  <c r="G1615" i="2"/>
  <c r="A1616" i="2"/>
  <c r="G1616" i="2"/>
  <c r="A1617" i="2"/>
  <c r="G1617" i="2"/>
  <c r="A1618" i="2"/>
  <c r="G1618" i="2"/>
  <c r="A1619" i="2"/>
  <c r="G1619" i="2"/>
  <c r="A1620" i="2"/>
  <c r="G1620" i="2"/>
  <c r="A1621" i="2"/>
  <c r="G1621" i="2"/>
  <c r="A1622" i="2"/>
  <c r="G1622" i="2"/>
  <c r="A1623" i="2"/>
  <c r="G1623" i="2"/>
  <c r="A1624" i="2"/>
  <c r="G1624" i="2"/>
  <c r="A1625" i="2"/>
  <c r="G1625" i="2"/>
  <c r="A1626" i="2"/>
  <c r="G1626" i="2"/>
  <c r="A1627" i="2"/>
  <c r="G1627" i="2"/>
  <c r="A1628" i="2"/>
  <c r="G1628" i="2"/>
  <c r="A1629" i="2"/>
  <c r="G1629" i="2"/>
  <c r="A1630" i="2"/>
  <c r="G1630" i="2"/>
  <c r="A1631" i="2"/>
  <c r="G1631" i="2"/>
  <c r="A1632" i="2"/>
  <c r="G1632" i="2"/>
  <c r="A1633" i="2"/>
  <c r="G1633" i="2"/>
  <c r="A1634" i="2"/>
  <c r="G1634" i="2"/>
  <c r="A1635" i="2"/>
  <c r="G1635" i="2"/>
  <c r="A1636" i="2"/>
  <c r="G1636" i="2"/>
  <c r="A1637" i="2"/>
  <c r="G1637" i="2"/>
  <c r="A1638" i="2"/>
  <c r="G1638" i="2"/>
  <c r="A1639" i="2"/>
  <c r="G1639" i="2"/>
  <c r="A1640" i="2"/>
  <c r="G1640" i="2"/>
  <c r="A1641" i="2"/>
  <c r="G1641" i="2"/>
  <c r="A1642" i="2"/>
  <c r="G1642" i="2"/>
  <c r="A1643" i="2"/>
  <c r="G1643" i="2"/>
  <c r="A1644" i="2"/>
  <c r="G1644" i="2"/>
  <c r="A1645" i="2"/>
  <c r="G1645" i="2"/>
  <c r="A1646" i="2"/>
  <c r="G1646" i="2"/>
  <c r="A1647" i="2"/>
  <c r="G1647" i="2"/>
  <c r="A1648" i="2"/>
  <c r="G1648" i="2"/>
  <c r="A1649" i="2"/>
  <c r="G1649" i="2"/>
  <c r="A1650" i="2"/>
  <c r="G1650" i="2"/>
  <c r="A1651" i="2"/>
  <c r="G1651" i="2"/>
  <c r="A1652" i="2"/>
  <c r="G1652" i="2"/>
  <c r="A1653" i="2"/>
  <c r="G1653" i="2"/>
  <c r="A1654" i="2"/>
  <c r="G1654" i="2"/>
  <c r="A1655" i="2"/>
  <c r="G1655" i="2"/>
  <c r="A1656" i="2"/>
  <c r="G1656" i="2"/>
  <c r="A1657" i="2"/>
  <c r="G1657" i="2"/>
  <c r="A1658" i="2"/>
  <c r="G1658" i="2"/>
  <c r="A1659" i="2"/>
  <c r="G1659" i="2"/>
  <c r="A1660" i="2"/>
  <c r="G1660" i="2"/>
  <c r="A1661" i="2"/>
  <c r="G1661" i="2"/>
  <c r="A1662" i="2"/>
  <c r="G1662" i="2"/>
  <c r="A1663" i="2"/>
  <c r="G1663" i="2"/>
  <c r="A1664" i="2"/>
  <c r="G1664" i="2"/>
  <c r="A1665" i="2"/>
  <c r="G1665" i="2"/>
  <c r="A1666" i="2"/>
  <c r="G1666" i="2"/>
  <c r="A1667" i="2"/>
  <c r="G1667" i="2"/>
  <c r="A1668" i="2"/>
  <c r="G1668" i="2"/>
  <c r="A1669" i="2"/>
  <c r="G1669" i="2"/>
  <c r="A1670" i="2"/>
  <c r="G1670" i="2"/>
  <c r="A1673" i="2"/>
  <c r="G1673" i="2"/>
  <c r="A1674" i="2"/>
  <c r="G1674" i="2"/>
  <c r="A1675" i="2"/>
  <c r="G1675" i="2"/>
  <c r="A1676" i="2"/>
  <c r="G1676" i="2"/>
  <c r="A1677" i="2"/>
  <c r="G1677" i="2"/>
  <c r="A1678" i="2"/>
  <c r="G1678" i="2"/>
  <c r="A1679" i="2"/>
  <c r="G1679" i="2"/>
  <c r="A1680" i="2"/>
  <c r="G1680" i="2"/>
  <c r="A1681" i="2"/>
  <c r="G1681" i="2"/>
  <c r="A1682" i="2"/>
  <c r="G1682" i="2"/>
  <c r="A1683" i="2"/>
  <c r="G1683" i="2"/>
  <c r="A1684" i="2"/>
  <c r="G1684" i="2"/>
  <c r="A1686" i="2"/>
  <c r="G1686" i="2"/>
  <c r="A1687" i="2"/>
  <c r="G1687" i="2"/>
  <c r="A1688" i="2"/>
  <c r="G1688" i="2"/>
  <c r="A1689" i="2"/>
  <c r="G1689" i="2"/>
  <c r="A1696" i="2"/>
  <c r="G1696" i="2"/>
  <c r="A1697" i="2"/>
  <c r="G1697" i="2"/>
  <c r="A1698" i="2"/>
  <c r="G1698" i="2"/>
  <c r="A1700" i="2"/>
  <c r="G1700" i="2"/>
  <c r="A1701" i="2"/>
  <c r="G1701" i="2"/>
  <c r="A1702" i="2"/>
  <c r="G1702" i="2"/>
  <c r="A1703" i="2"/>
  <c r="G1703" i="2"/>
  <c r="A1704" i="2"/>
  <c r="G1704" i="2"/>
  <c r="A1705" i="2"/>
  <c r="G1705" i="2"/>
  <c r="A1706" i="2"/>
  <c r="G1706" i="2"/>
  <c r="A1707" i="2"/>
  <c r="G1707" i="2"/>
  <c r="A1708" i="2"/>
  <c r="G1708" i="2"/>
  <c r="A1709" i="2"/>
  <c r="G1709" i="2"/>
  <c r="A1710" i="2"/>
  <c r="G1710" i="2"/>
  <c r="A1711" i="2"/>
  <c r="G1711" i="2"/>
  <c r="A1712" i="2"/>
  <c r="G1712" i="2"/>
  <c r="A1713" i="2"/>
  <c r="G1713" i="2"/>
  <c r="A1714" i="2"/>
  <c r="G1714" i="2"/>
  <c r="A1715" i="2"/>
  <c r="G1715" i="2"/>
  <c r="A1716" i="2"/>
  <c r="G1716" i="2"/>
  <c r="A1717" i="2"/>
  <c r="G1717" i="2"/>
  <c r="A1718" i="2"/>
  <c r="G1718" i="2"/>
  <c r="A1719" i="2"/>
  <c r="G1719" i="2"/>
  <c r="A1727" i="2"/>
  <c r="G1727" i="2"/>
  <c r="A1728" i="2"/>
  <c r="G1728" i="2"/>
  <c r="A1729" i="2"/>
  <c r="G1729" i="2"/>
  <c r="A1730" i="2"/>
  <c r="G1730" i="2"/>
  <c r="A1731" i="2"/>
  <c r="G1731" i="2"/>
  <c r="A1732" i="2"/>
  <c r="G1732" i="2"/>
  <c r="A1733" i="2"/>
  <c r="G1733" i="2"/>
  <c r="A1734" i="2"/>
  <c r="G1734" i="2"/>
  <c r="A1735" i="2"/>
  <c r="G1735" i="2"/>
  <c r="A1736" i="2"/>
  <c r="G1736" i="2"/>
  <c r="A1737" i="2"/>
  <c r="G1737" i="2"/>
  <c r="A1738" i="2"/>
  <c r="G1738" i="2"/>
  <c r="A1739" i="2"/>
  <c r="G1739" i="2"/>
  <c r="A1740" i="2"/>
  <c r="G1740" i="2"/>
  <c r="A1741" i="2"/>
  <c r="G1741" i="2"/>
  <c r="A1742" i="2"/>
  <c r="G1742" i="2"/>
  <c r="A1743" i="2"/>
  <c r="G1743" i="2"/>
  <c r="A1744" i="2"/>
  <c r="G1744" i="2"/>
  <c r="A1745" i="2"/>
  <c r="G1745" i="2"/>
  <c r="A1746" i="2"/>
  <c r="G1746" i="2"/>
  <c r="A1747" i="2"/>
  <c r="G1747" i="2"/>
  <c r="A1748" i="2"/>
  <c r="G1748" i="2"/>
  <c r="A1749" i="2"/>
  <c r="G1749" i="2"/>
  <c r="A1750" i="2"/>
  <c r="G1750" i="2"/>
  <c r="A1751" i="2"/>
  <c r="G1751" i="2"/>
  <c r="A1752" i="2"/>
  <c r="G1752" i="2"/>
  <c r="A1753" i="2"/>
  <c r="G1753" i="2"/>
  <c r="A1754" i="2"/>
  <c r="G1754" i="2"/>
  <c r="A1755" i="2"/>
  <c r="G1755" i="2"/>
  <c r="A1756" i="2"/>
  <c r="G1756" i="2"/>
  <c r="A1757" i="2"/>
  <c r="G1757" i="2"/>
  <c r="A1758" i="2"/>
  <c r="G1758" i="2"/>
  <c r="A1759" i="2"/>
  <c r="G1759" i="2"/>
  <c r="A1760" i="2"/>
  <c r="G1760" i="2"/>
  <c r="A1761" i="2"/>
  <c r="G1761" i="2"/>
  <c r="A1762" i="2"/>
  <c r="G1762" i="2"/>
  <c r="A1763" i="2"/>
  <c r="G1763" i="2"/>
  <c r="A1764" i="2"/>
  <c r="G1764" i="2"/>
  <c r="A1765" i="2"/>
  <c r="G1765" i="2"/>
  <c r="A1766" i="2"/>
  <c r="G1766" i="2"/>
  <c r="A1767" i="2"/>
  <c r="G1767" i="2"/>
  <c r="A1768" i="2"/>
  <c r="G1768" i="2"/>
  <c r="A1769" i="2"/>
  <c r="G1769" i="2"/>
  <c r="A1770" i="2"/>
  <c r="G1770" i="2"/>
  <c r="A1772" i="2"/>
  <c r="G1772" i="2"/>
  <c r="A1773" i="2"/>
  <c r="G1773" i="2"/>
  <c r="A1774" i="2"/>
  <c r="G1774" i="2"/>
  <c r="A1775" i="2"/>
  <c r="G1775" i="2"/>
  <c r="A1776" i="2"/>
  <c r="G1776" i="2"/>
  <c r="A1777" i="2"/>
  <c r="G1777" i="2"/>
  <c r="A1778" i="2"/>
  <c r="G1778" i="2"/>
  <c r="A1779" i="2"/>
  <c r="G1779" i="2"/>
  <c r="A1780" i="2"/>
  <c r="G1780" i="2"/>
  <c r="A1781" i="2"/>
  <c r="G1781" i="2"/>
  <c r="A1782" i="2"/>
  <c r="G1782" i="2"/>
  <c r="A1783" i="2"/>
  <c r="G1783" i="2"/>
  <c r="A1784" i="2"/>
  <c r="G1784" i="2"/>
  <c r="A1785" i="2"/>
  <c r="G1785" i="2"/>
  <c r="A1786" i="2"/>
  <c r="G1786" i="2"/>
  <c r="A1787" i="2"/>
  <c r="G1787" i="2"/>
  <c r="A1788" i="2"/>
  <c r="G1788" i="2"/>
  <c r="A1789" i="2"/>
  <c r="G1789" i="2"/>
  <c r="A1790" i="2"/>
  <c r="G1790" i="2"/>
  <c r="A1791" i="2"/>
  <c r="G1791" i="2"/>
  <c r="A1792" i="2"/>
  <c r="G1792" i="2"/>
  <c r="A1793" i="2"/>
  <c r="G1793" i="2"/>
  <c r="A1794" i="2"/>
  <c r="G1794" i="2"/>
  <c r="A1797" i="2"/>
  <c r="G1797" i="2"/>
  <c r="A1798" i="2"/>
  <c r="G1798" i="2"/>
  <c r="A1799" i="2"/>
  <c r="G1799" i="2"/>
  <c r="A1800" i="2"/>
  <c r="G1800" i="2"/>
  <c r="A1801" i="2"/>
  <c r="G1801" i="2"/>
  <c r="A1802" i="2"/>
  <c r="G1802" i="2"/>
  <c r="A1803" i="2"/>
  <c r="G1803" i="2"/>
  <c r="A1804" i="2"/>
  <c r="G1804" i="2"/>
  <c r="A1805" i="2"/>
  <c r="G1805" i="2"/>
  <c r="A1806" i="2"/>
  <c r="G1806" i="2"/>
  <c r="A1807" i="2"/>
  <c r="G1807" i="2"/>
  <c r="A1808" i="2"/>
  <c r="G1808" i="2"/>
  <c r="A1809" i="2"/>
  <c r="G1809" i="2"/>
  <c r="A1810" i="2"/>
  <c r="G1810" i="2"/>
  <c r="A1811" i="2"/>
  <c r="G1811" i="2"/>
  <c r="A1812" i="2"/>
  <c r="G1812" i="2"/>
  <c r="A1817" i="2"/>
  <c r="G1817" i="2"/>
  <c r="A1818" i="2"/>
  <c r="G1818" i="2"/>
  <c r="A1819" i="2"/>
  <c r="G1819" i="2"/>
  <c r="A1820" i="2"/>
  <c r="G1820" i="2"/>
  <c r="A1821" i="2"/>
  <c r="G1821" i="2"/>
  <c r="A1822" i="2"/>
  <c r="G1822" i="2"/>
  <c r="A1823" i="2"/>
  <c r="G1823" i="2"/>
  <c r="A1824" i="2"/>
  <c r="G1824" i="2"/>
  <c r="A1825" i="2"/>
  <c r="G1825" i="2"/>
  <c r="A1826" i="2"/>
  <c r="G1826" i="2"/>
  <c r="A1827" i="2"/>
  <c r="G1827" i="2"/>
  <c r="A1828" i="2"/>
  <c r="G1828" i="2"/>
  <c r="A1829" i="2"/>
  <c r="G1829" i="2"/>
  <c r="A1830" i="2"/>
  <c r="G1830" i="2"/>
  <c r="A1831" i="2"/>
  <c r="G1831" i="2"/>
  <c r="A1832" i="2"/>
  <c r="G1832" i="2"/>
  <c r="A1833" i="2"/>
  <c r="G1833" i="2"/>
  <c r="A1834" i="2"/>
  <c r="G1834" i="2"/>
  <c r="A1835" i="2"/>
  <c r="G1835" i="2"/>
  <c r="A1836" i="2"/>
  <c r="G1836" i="2"/>
  <c r="A1837" i="2"/>
  <c r="G1837" i="2"/>
  <c r="A1838" i="2"/>
  <c r="G1838" i="2"/>
  <c r="A1839" i="2"/>
  <c r="G1839" i="2"/>
  <c r="A1840" i="2"/>
  <c r="G1840" i="2"/>
  <c r="A1841" i="2"/>
  <c r="G1841" i="2"/>
  <c r="A1842" i="2"/>
  <c r="G1842" i="2"/>
  <c r="A1843" i="2"/>
  <c r="G1843" i="2"/>
  <c r="A1844" i="2"/>
  <c r="G1844" i="2"/>
  <c r="A1845" i="2"/>
  <c r="G1845" i="2"/>
  <c r="A1846" i="2"/>
  <c r="G1846" i="2"/>
  <c r="A1847" i="2"/>
  <c r="G1847" i="2"/>
  <c r="A1848" i="2"/>
  <c r="G1848" i="2"/>
  <c r="A1849" i="2"/>
  <c r="G1849" i="2"/>
  <c r="A1850" i="2"/>
  <c r="G1850" i="2"/>
  <c r="A1851" i="2"/>
  <c r="G1851" i="2"/>
  <c r="A1852" i="2"/>
  <c r="G1852" i="2"/>
  <c r="A1853" i="2"/>
  <c r="G1853" i="2"/>
  <c r="A1854" i="2"/>
  <c r="G1854" i="2"/>
  <c r="A1855" i="2"/>
  <c r="G1855" i="2"/>
  <c r="A1856" i="2"/>
  <c r="G1856" i="2"/>
  <c r="A1857" i="2"/>
  <c r="G1857" i="2"/>
  <c r="A1858" i="2"/>
  <c r="G1858" i="2"/>
  <c r="A1859" i="2"/>
  <c r="G1859" i="2"/>
  <c r="A1860" i="2"/>
  <c r="G1860" i="2"/>
  <c r="A1861" i="2"/>
  <c r="G1861" i="2"/>
  <c r="A1862" i="2"/>
  <c r="G1862" i="2"/>
  <c r="A1863" i="2"/>
  <c r="G1863" i="2"/>
  <c r="A1864" i="2"/>
  <c r="G1864" i="2"/>
  <c r="A1865" i="2"/>
  <c r="G1865" i="2"/>
  <c r="A1866" i="2"/>
  <c r="G1866" i="2"/>
  <c r="A1870" i="2"/>
  <c r="G1870" i="2"/>
  <c r="A1871" i="2"/>
  <c r="G1871" i="2"/>
  <c r="A1872" i="2"/>
  <c r="G1872" i="2"/>
  <c r="A1873" i="2"/>
  <c r="G1873" i="2"/>
  <c r="A1874" i="2"/>
  <c r="G1874" i="2"/>
  <c r="A1875" i="2"/>
  <c r="G1875" i="2"/>
  <c r="A1876" i="2"/>
  <c r="G1876" i="2"/>
  <c r="A1877" i="2"/>
  <c r="G1877" i="2"/>
  <c r="A1879" i="2"/>
  <c r="G1879" i="2"/>
  <c r="A1880" i="2"/>
  <c r="G1880" i="2"/>
  <c r="A1881" i="2"/>
  <c r="G1881" i="2"/>
  <c r="A1882" i="2"/>
  <c r="G1882" i="2"/>
  <c r="A1883" i="2"/>
  <c r="G1883" i="2"/>
  <c r="A1884" i="2"/>
  <c r="G1884" i="2"/>
  <c r="A1885" i="2"/>
  <c r="G1885" i="2"/>
  <c r="A1886" i="2"/>
  <c r="G1886" i="2"/>
  <c r="A1887" i="2"/>
  <c r="G1887" i="2"/>
  <c r="A1888" i="2"/>
  <c r="G1888" i="2"/>
  <c r="A1889" i="2"/>
  <c r="G1889" i="2"/>
  <c r="A1890" i="2"/>
  <c r="G1890" i="2"/>
  <c r="A1891" i="2"/>
  <c r="G1891" i="2"/>
  <c r="A1892" i="2"/>
  <c r="G1892" i="2"/>
  <c r="A1893" i="2"/>
  <c r="G1893" i="2"/>
  <c r="A1894" i="2"/>
  <c r="G1894" i="2"/>
  <c r="A1895" i="2"/>
  <c r="G1895" i="2"/>
  <c r="A1896" i="2"/>
  <c r="G1896" i="2"/>
  <c r="A1897" i="2"/>
  <c r="G1897" i="2"/>
  <c r="A1898" i="2"/>
  <c r="G1898" i="2"/>
  <c r="A1901" i="2"/>
  <c r="G1901" i="2"/>
  <c r="A1902" i="2"/>
  <c r="G1902" i="2"/>
  <c r="A1903" i="2"/>
  <c r="G1903" i="2"/>
  <c r="A1904" i="2"/>
  <c r="G1904" i="2"/>
  <c r="A1905" i="2"/>
  <c r="G1905" i="2"/>
  <c r="A1906" i="2"/>
  <c r="G1906" i="2"/>
  <c r="A1907" i="2"/>
  <c r="G1907" i="2"/>
  <c r="A1909" i="2"/>
  <c r="G1909" i="2"/>
  <c r="A1914" i="2"/>
  <c r="G1914" i="2"/>
  <c r="A1915" i="2"/>
  <c r="G1915" i="2"/>
  <c r="A1916" i="2"/>
  <c r="G1916" i="2"/>
  <c r="A1917" i="2"/>
  <c r="G1917" i="2"/>
  <c r="A1918" i="2"/>
  <c r="G1918" i="2"/>
  <c r="A1919" i="2"/>
  <c r="G1919" i="2"/>
  <c r="A1920" i="2"/>
  <c r="G1920" i="2"/>
  <c r="A1921" i="2"/>
  <c r="G1921" i="2"/>
  <c r="A1922" i="2"/>
  <c r="G1922" i="2"/>
  <c r="A1164" i="2"/>
  <c r="G1164" i="2"/>
  <c r="A1165" i="2"/>
  <c r="G1165" i="2"/>
  <c r="A1252" i="2"/>
  <c r="G1252" i="2"/>
  <c r="A1485" i="2"/>
  <c r="G1485" i="2"/>
  <c r="A1878" i="2"/>
  <c r="G1878" i="2"/>
  <c r="A2" i="2"/>
  <c r="A3" i="2"/>
  <c r="A4" i="2"/>
  <c r="A5" i="2"/>
  <c r="A6" i="2"/>
  <c r="A7" i="2"/>
  <c r="A8" i="2"/>
  <c r="A9" i="2"/>
  <c r="A10" i="2"/>
  <c r="A11" i="2"/>
  <c r="A12" i="2"/>
  <c r="A14" i="2"/>
  <c r="A15" i="2"/>
  <c r="A16" i="2"/>
  <c r="A17" i="2"/>
  <c r="A19" i="2"/>
  <c r="A20" i="2"/>
  <c r="A21" i="2"/>
  <c r="A22" i="2"/>
  <c r="A23" i="2"/>
  <c r="A24" i="2"/>
  <c r="A25" i="2"/>
  <c r="A13" i="2"/>
  <c r="A26" i="2"/>
  <c r="A27" i="2"/>
  <c r="A28" i="2"/>
  <c r="A29" i="2"/>
  <c r="A30" i="2"/>
  <c r="A31" i="2"/>
  <c r="A32" i="2"/>
  <c r="A33" i="2"/>
  <c r="A34" i="2"/>
  <c r="A35" i="2"/>
  <c r="A37" i="2"/>
  <c r="A38" i="2"/>
  <c r="A39" i="2"/>
  <c r="A40" i="2"/>
  <c r="A41" i="2"/>
  <c r="A42" i="2"/>
  <c r="A43" i="2"/>
  <c r="A44" i="2"/>
  <c r="A45" i="2"/>
  <c r="A46" i="2"/>
  <c r="A47" i="2"/>
  <c r="A51" i="2"/>
  <c r="A52" i="2"/>
  <c r="A53" i="2"/>
  <c r="A54" i="2"/>
  <c r="A55" i="2"/>
  <c r="A56" i="2"/>
  <c r="A57" i="2"/>
  <c r="A58" i="2"/>
  <c r="A59" i="2"/>
  <c r="A60" i="2"/>
  <c r="A61" i="2"/>
  <c r="A62" i="2"/>
  <c r="A63" i="2"/>
  <c r="A64" i="2"/>
  <c r="A65" i="2"/>
  <c r="A66" i="2"/>
  <c r="A67" i="2"/>
  <c r="A68" i="2"/>
  <c r="A69" i="2"/>
  <c r="A70" i="2"/>
  <c r="A71" i="2"/>
  <c r="A72" i="2"/>
  <c r="A73" i="2"/>
  <c r="A74" i="2"/>
  <c r="A75" i="2"/>
  <c r="A76"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9" i="2"/>
  <c r="A110" i="2"/>
  <c r="A112" i="2"/>
  <c r="A113" i="2"/>
  <c r="A114" i="2"/>
  <c r="A115" i="2"/>
  <c r="A116" i="2"/>
  <c r="A117" i="2"/>
  <c r="A118" i="2"/>
  <c r="A119" i="2"/>
  <c r="A120" i="2"/>
  <c r="A122" i="2"/>
  <c r="A123" i="2"/>
  <c r="A124" i="2"/>
  <c r="A125" i="2"/>
  <c r="A126" i="2"/>
  <c r="A127" i="2"/>
  <c r="A128" i="2"/>
  <c r="A129" i="2"/>
  <c r="A130" i="2"/>
  <c r="A36" i="2"/>
  <c r="A111" i="2"/>
  <c r="D111" i="2"/>
  <c r="A77" i="2"/>
  <c r="A107" i="2"/>
  <c r="D107" i="2"/>
  <c r="A108" i="2"/>
  <c r="D108" i="2"/>
  <c r="A121" i="2"/>
  <c r="D121" i="2"/>
  <c r="A441" i="2"/>
  <c r="A131" i="2"/>
  <c r="A239" i="2"/>
  <c r="A834" i="2"/>
  <c r="A1246" i="2"/>
  <c r="A1074" i="2"/>
  <c r="A1075" i="2"/>
  <c r="A555" i="2"/>
  <c r="A1134" i="2"/>
  <c r="A132" i="2"/>
  <c r="A133" i="2"/>
  <c r="A1135" i="2"/>
  <c r="A1136" i="2"/>
  <c r="A1137" i="2"/>
  <c r="A1138" i="2"/>
  <c r="A1139" i="2"/>
  <c r="A1140" i="2"/>
  <c r="A1141" i="2"/>
  <c r="A1142" i="2"/>
  <c r="A1143" i="2"/>
  <c r="A1685" i="2"/>
  <c r="A442" i="2"/>
  <c r="A1015" i="2"/>
  <c r="A172" i="2"/>
  <c r="A217" i="2"/>
  <c r="A556" i="2"/>
  <c r="A1202" i="2"/>
  <c r="A1144" i="2"/>
  <c r="A1690" i="2"/>
  <c r="A134" i="2"/>
  <c r="A1567" i="2"/>
  <c r="A1224" i="2"/>
  <c r="A1225" i="2"/>
  <c r="A1671" i="2"/>
  <c r="A1271" i="2"/>
  <c r="A380" i="2"/>
  <c r="A507" i="2"/>
  <c r="A1352" i="2"/>
  <c r="A211" i="2"/>
  <c r="A1910" i="2"/>
  <c r="A416" i="2"/>
  <c r="A688" i="2"/>
  <c r="A1911" i="2"/>
  <c r="A1506" i="2"/>
  <c r="A1145" i="2"/>
  <c r="A417" i="2"/>
  <c r="A1532" i="2"/>
  <c r="A1603" i="2"/>
  <c r="A1908" i="2"/>
  <c r="H1925" i="2"/>
  <c r="I1925" i="2"/>
  <c r="J1925" i="2"/>
  <c r="J1927" i="2" s="1"/>
  <c r="H1926" i="2"/>
  <c r="I1926" i="2"/>
  <c r="J1926" i="2"/>
  <c r="H1927" i="2"/>
  <c r="H1941" i="2"/>
  <c r="C1953" i="2"/>
  <c r="I1927" i="2" l="1"/>
  <c r="H136" i="1"/>
  <c r="G136" i="1"/>
  <c r="H135" i="1"/>
  <c r="G135" i="1"/>
  <c r="A162" i="1"/>
  <c r="H137" i="1" l="1"/>
  <c r="G137" i="1"/>
</calcChain>
</file>

<file path=xl/sharedStrings.xml><?xml version="1.0" encoding="utf-8"?>
<sst xmlns="http://schemas.openxmlformats.org/spreadsheetml/2006/main" count="7395" uniqueCount="4236">
  <si>
    <t>Department</t>
  </si>
  <si>
    <t>Course Title</t>
  </si>
  <si>
    <t>Course</t>
  </si>
  <si>
    <t>Cross-listed Courses</t>
  </si>
  <si>
    <t>Course Descriptions</t>
  </si>
  <si>
    <t>Grad or Undergrad?</t>
  </si>
  <si>
    <t xml:space="preserve">Focused or Inclusive </t>
  </si>
  <si>
    <t>Notes</t>
  </si>
  <si>
    <t>Animal, Dairy and Veterinary Sciences</t>
  </si>
  <si>
    <t>Environmental Toxicology</t>
  </si>
  <si>
    <t>ADVS 5400</t>
  </si>
  <si>
    <t>ADVS 6400, BIOL 5400/6400, PUBH 5400/6400</t>
  </si>
  <si>
    <t>This course presents an in-depth survey of toxic chemicals present in the environment, environmental factors impacting fate of chemicals, potential biological effects associated with chemical exposures, and methods of defining and reducing associated risks. Additional work is required for those enrolled in the graduate level course.
Prerequisite/Restriction: 
CHEM 1220 
BIOL 1620
CHEM 2300 (or higher)
Cross-listed as: ADVS 6400 and BIOL 5400/BIOL 6400 and PUBH 5400/PUBH 6400</t>
  </si>
  <si>
    <t>G</t>
  </si>
  <si>
    <t>F</t>
  </si>
  <si>
    <t>Cross-listed as: ADVS 6400, BIOL 5400/6400, PUBH 5400/6400</t>
  </si>
  <si>
    <t>Ethical Issues in Genetic Engineering and Biotechnology</t>
  </si>
  <si>
    <t>ADVS 3200</t>
  </si>
  <si>
    <t xml:space="preserve">Critical evaluation of ethical issues of genetic engineering in biotechnology, including biological engineering and cloning of plants, animals, and humans. Presents basic science of genetic engineering and biotechnology.
</t>
  </si>
  <si>
    <t>U</t>
  </si>
  <si>
    <t>I</t>
  </si>
  <si>
    <t>Advanced and Molecular Toxicology</t>
  </si>
  <si>
    <t>ADVS 6600</t>
  </si>
  <si>
    <t>ADVS 7600</t>
  </si>
  <si>
    <t>The aim of this advanced toxicology course is to provide an in-depth knowledge of the mechanisms of interactions between foreign compounds and biological systems. Molecular mechanisms of action of environmental toxicants are emphasized. An understanding of the fundamentals of toxicology, biochemistry, and physiology is needed for this course.
Cross-listed as: ADVS 7600</t>
  </si>
  <si>
    <t>Cross-listed as: ADVS 7600</t>
  </si>
  <si>
    <t>Sociology and Anthropology</t>
  </si>
  <si>
    <t>World Archaeology</t>
  </si>
  <si>
    <t>ANTH 1030</t>
  </si>
  <si>
    <t>Surveys archaeology and the means by which inferences about the past are made. Examines major processes shaping humans, including world colonization, our foraging legacy, origins of agriculture and civilization, and implications of our past for the present and future.</t>
  </si>
  <si>
    <t>Behavioral Ecology</t>
  </si>
  <si>
    <t>ANTH 4250</t>
  </si>
  <si>
    <t>Behavioral ecology is the study of adaptive behaviors in an ecological context. This course introduces students to the field, examining human and primate subsistence and foraging patterns, social behaviors, cultures, reproduction, and life histories using evolutionary and ecological perspectives.
Prerequisite/Restriction: Background in anthropology and/or biology highly recommended</t>
  </si>
  <si>
    <t>Applied Economics</t>
  </si>
  <si>
    <t>Introduction to Natural Resource and Regional Economics</t>
  </si>
  <si>
    <t>APEC 3012</t>
  </si>
  <si>
    <t xml:space="preserve">Introduction to economic principles as they apply to the use of natural resources and as they affect environmental quality. Analysis of changes in natural resource use and environmental quality, in order to determine the economic impact upon rural communities and regions.
Semester(s) Traditionally Offered: Fall
</t>
  </si>
  <si>
    <t>Analytical Methods in Applied Economics</t>
  </si>
  <si>
    <t>APEC 3310</t>
  </si>
  <si>
    <t>Explores application of economic reasoning to logical and empirical problem solving in agricultural, resource, environmental, and regional economics. Topics include basic data analysis, graphical analysis, probability and expected value, basic numerical optimization, and linear regression.
Prerequisite: MIS 2100
Semester(s) Traditionally Offered: Fall</t>
  </si>
  <si>
    <t>Intermediate Microeconomics</t>
  </si>
  <si>
    <t>APEC 4010</t>
  </si>
  <si>
    <t>ECN 4010</t>
  </si>
  <si>
    <t>Analysis of behavior of consumers and business firms. Application of theory to the solution of real world problems.
Prerequisite/Restriction: APEC 2010/ECN 2010, MATH 1100, and STAT 2300.
Cross-listed as: ECN 4010.
Semester(s) Traditionally Offered: Fall, Spring</t>
  </si>
  <si>
    <t>Cross-listed as: ECN 4010</t>
  </si>
  <si>
    <t>Natural Resource and Environmental Economics</t>
  </si>
  <si>
    <t>APEC 5560</t>
  </si>
  <si>
    <t>Economics of developing, managing, and conserving natural resources and the environment. Topics include resource use and conservation, environmental quality, public and private resource management, and valuation of nonmarket goods.
Prerequisite/Restriction: APEC 2010/ECN 2010 or APEC 3012.
Semester(s) Traditionally Offered: Spring</t>
  </si>
  <si>
    <t>Regional and Community Economic Development</t>
  </si>
  <si>
    <t>APEC 5700</t>
  </si>
  <si>
    <t>APEC 6700</t>
  </si>
  <si>
    <t>Cross-listed as: APEC 6700</t>
  </si>
  <si>
    <t>Resource Economics</t>
  </si>
  <si>
    <t>APEC 7500</t>
  </si>
  <si>
    <t xml:space="preserve">Focuses on formal economic models associated with optimal exploitation of renewable and nonrenewable resources. Applications to minerals, groundwater, energy resources, soil, forests, fisheries, rangelands, watersheds, wildlife, etc.
Prerequisite/Restriction: APEC 7140/ECN 7140 and APEC 7240/ECN 7240.
Semester(s) Traditionally Offered: Fall
</t>
  </si>
  <si>
    <t>Agriculture Law</t>
  </si>
  <si>
    <t>APEC 4300</t>
  </si>
  <si>
    <t>This course focuses on key legal issues of American agriculture law, including the numerous exceptions within the legal system applicable to agriculture. It covers key issues such as the Endangered Species Act, water law, and federal land issues.</t>
  </si>
  <si>
    <t>Applied Sciences, Technology and Education</t>
  </si>
  <si>
    <t>Introduction to Agricultural Systems Technology</t>
  </si>
  <si>
    <t>ASTE 1010</t>
  </si>
  <si>
    <t xml:space="preserve">Introduction to problem solving related to the areas of agricultural power and machinery, soil and water conservation, structures and animal environments, electrical circuits, and emerging technologies.
Semester(s) Traditionally Offered: Fall
</t>
  </si>
  <si>
    <t>Food Matters: Ethics, Economics, and the Environment</t>
  </si>
  <si>
    <t>ASTE 2900</t>
  </si>
  <si>
    <t>This course provides a broad overview of food systems as they relate to ethical, economic, and environmental issues. The complex challenges involved with feeding the world's population are discussed using popular "foodie" media and science-based research.
Semester(s) Traditionally Offered: Fall, Spring</t>
  </si>
  <si>
    <t>Management of Agriculture Machinery Systems</t>
  </si>
  <si>
    <t>ASTE 3600</t>
  </si>
  <si>
    <t xml:space="preserve">Management principles for evaluation and selection of agricultural implements for performance, optimization, economics, environmental impact, and long-term sustainable agricultural practices.
Prerequisite/Restriction: MATH 1050 or STAT 1040 or STAT 1045.
Semester(s) Traditionally Offered: Spring
</t>
  </si>
  <si>
    <t>Agricultural Structures and Environment</t>
  </si>
  <si>
    <t>ASTE 4100</t>
  </si>
  <si>
    <t>Overview of agricultural structures and environmental considerations related to livestock, livestock waste management, and commodity storage. This USU class is a quantitative intensive (QI) course and as such will emphasize mathematical calculations related to wood and metal products, wood and metal construction, and various calculations related to constructing and maintaining agricultural structures. 
Prerequisite/Restriction: MATH 1050
Semester(s) Traditionally Offered: Spring</t>
  </si>
  <si>
    <t>Environmental Impacts of Agricultural Systems</t>
  </si>
  <si>
    <t>ASTE 5260</t>
  </si>
  <si>
    <t>Investigation of relationship between agricultural practices and environmental quality, including control of agricultural nonpoint-source pollution.
Cross-listed as: ASTE 6260.
Semester(s) Traditionally Offered: Fall</t>
  </si>
  <si>
    <t>Biological Engineering</t>
  </si>
  <si>
    <t>Transport Phenomena in Bio-Environmental Systems</t>
  </si>
  <si>
    <t>BENG 3670</t>
  </si>
  <si>
    <t>CEE 3670</t>
  </si>
  <si>
    <t>Biological and environmental engineering students learn principles, concepts, modes, and methods of calculating heat and mass transfer. Emphasis is on contaminant and nutrient flux, their state transformations, and evaluating options for production, clean-up, and control of bio-environmental systems.
Cross-listed as: CEE 3670
Prerequisite/Restriction: 
Admission to the Professional Engineering Program
One of the following (with a C- or better): 
BENG 2400
MAE 2300
And one of the following (with a C- or better): 
CEE 3500
BENG 3500
MAE 3420</t>
  </si>
  <si>
    <t>Cross-listed as: CEE 3670</t>
  </si>
  <si>
    <t>Biochemical Engineering</t>
  </si>
  <si>
    <t>BENG 5810</t>
  </si>
  <si>
    <t>BENG 6810</t>
  </si>
  <si>
    <t xml:space="preserve">Fundamentals of bioreactor design and bioengineering to produce biological commodities. Emphasizes mathematical models of microbial and enzymatic processes in environmental and industrial biotechnology.
Prerequisite/Restriction: Admission to Professional Engineering Program, BENG 3200 and BENG 3670/CEE 3670; or BENG 3670/CEE 3670, CEE 3610/PUBH 3610, and CEE 3640.
Cross-listed as: BENG 6810 and CEE 5810/CEE 6810.
Semester(s) Traditionally Offered: Fall
</t>
  </si>
  <si>
    <t>Cross-listed as: BENG 6810</t>
  </si>
  <si>
    <t>Biomaterials Engineering</t>
  </si>
  <si>
    <t>BENG 5850</t>
  </si>
  <si>
    <t>BENG 6850</t>
  </si>
  <si>
    <t>Explores identification and modification of properties of natural and artificial biomaterials. Design of applications for by-product recovery and recycling, environmental, food processing, and biomedical industries. Commercialization of biomaterial feed stocks, biotechnology output, and bioprocessing by-products into traditional and alternative products.
Prerequisite/Restriction: BENG 2330 
corequisite: BENG 5020 and admission to the Professional Engineering Program
Semester(s) Traditionally Offered: Fall</t>
  </si>
  <si>
    <t>Cross-listed as: BENG 6850</t>
  </si>
  <si>
    <t>Biology</t>
  </si>
  <si>
    <t>General Ecology</t>
  </si>
  <si>
    <t>BIOL 2220</t>
  </si>
  <si>
    <t xml:space="preserve">Study of the interrelationships among organisms and their environments, addressing where and how organisms live. Adaptation, population growth, species interactions, biodiversity, and ecosystem function are explored for a wide variety of organisms and ecosystems.
Prerequisite/Restriction: BIOL 1610 and BIOL 1620 may be taken concurrently.
Cross-listed as: WATS 2220
Semester(s) Traditionally Offered: Fall, Spring
</t>
  </si>
  <si>
    <t>Bioethics</t>
  </si>
  <si>
    <t>BIOL 3100</t>
  </si>
  <si>
    <t>Discussion of current controversial ethical issues in medicine, animal rights, and environmental conservation.
Semester(s) Traditionally Offered: Spring</t>
  </si>
  <si>
    <t>Ornithology</t>
  </si>
  <si>
    <t>BIOL 5560</t>
  </si>
  <si>
    <t>Surveys evolution, systematics, physiology, anatomy, ecology, behavior, and identification of birds. Includes lectures, laboratory and field exercises, field trips, and an independent project. Attendance required at one Saturday and one Friday-Sunday field trip.
Prerequisite/Restriction: BIOL 1620 and BIOL 1625.
Semester(s) Traditionally Offered: Spring</t>
  </si>
  <si>
    <t>Environmental Risks and Decision Making</t>
  </si>
  <si>
    <t>CAS 6889</t>
  </si>
  <si>
    <t>This course focuses on how people make decisions in the context of environmental risks, how our decisions affect the vulnerability of ecosystems and society to environmental change, and strategies for improving decision making in these contexts. 
Prerequisite: Graduate standing or permission of the instructor.</t>
  </si>
  <si>
    <t>Climate Adaptation Science Studio I</t>
  </si>
  <si>
    <t>CAS 6002</t>
  </si>
  <si>
    <t>This studio course is the first of a two-part required sequence, situated in the academic year between two summer internships associated with the CAS program focusing on core training in informatics, interdisciplinary research methods, risk assessment and decision-making under risk, a variety of modeling and analytical approaches from climate, ecology, and social sciences, and project management. 
Prerequisite: Graduate standing or permission of the instructor.</t>
  </si>
  <si>
    <t>Climate Adaptation Science Studio II</t>
  </si>
  <si>
    <t>CAS 6003</t>
  </si>
  <si>
    <t>This studio course is the second of a two-part required sequence. The course emphasizes core training in informatics, interdisciplinary research methods, risk assessment and decision-making under risk, a variety of modeling and analytical approaches from climate, ecology, and social sciences, and project management. 
Prerequisite: CAS 6002</t>
  </si>
  <si>
    <t>Civil and Environmental Engineering</t>
  </si>
  <si>
    <t>Environmental Management</t>
  </si>
  <si>
    <t>CEE 3610</t>
  </si>
  <si>
    <t>PUBH 3610</t>
  </si>
  <si>
    <t>Introduction to environmental health, emphasizing relationships among environmental quality, public health, environmental and occupational health regulations, human health risk assessment, institutions, and engineered systems in environmental health management.
Prerequisite/Restriction: CHEM 1210; Breadth Life Sciences course; MATH 1210; Admittance the Professional Engineering Program.
Cross-listed as: PUBH 3610
Semester(s) Traditionally Offered: Fall</t>
  </si>
  <si>
    <t>Cross-listed as: PUBH 3610</t>
  </si>
  <si>
    <t>Solid and Hazardous Waste Management</t>
  </si>
  <si>
    <t>CEE 3780</t>
  </si>
  <si>
    <t>Introduction to integrated management of municipal and industrial solid waste; household, commercial, and industrial hazardous waste; and resource recovery, recycling, and sustainability principles. Three lectures augmented by computer modeling and field trip experiences related to modern solid and hazardous waste management principles.
Prerequisite/Restriction: Acceptance into professional program in engineering.
Semester(s) Traditionally Offered: Fall</t>
  </si>
  <si>
    <t>Environmental Chemistry of Inorganic Contaminants</t>
  </si>
  <si>
    <t>CEE 5600</t>
  </si>
  <si>
    <t>CEE 6600</t>
  </si>
  <si>
    <t>Inorganics of environmental concern discussed in terms of processes affecting their behavior in soil and water systems. Explores remediation of environmental systems contaminated with inorganic pollutants.
Dual Listed: CEE 6600
Semester(s) Traditionally Offered: Spring</t>
  </si>
  <si>
    <t>Cross-listed as: CEE 6600</t>
  </si>
  <si>
    <t>Environmental Engineering Microbiology</t>
  </si>
  <si>
    <t>CEE 2620</t>
  </si>
  <si>
    <t>Foundations of environmental microbiology with emphasis on environmental engineering applications. Topics include: metabolism, classification, methods for growing and enumerating microorganisms, biogeochemical cycling of nutrients, pathogens in environmental media, indicator organisms, treatment of water and wastewater, and applications of microbial ecology to treating hazardous pollutants.
Prerequisites: BIOL 1010, CHEM 1220
Semester(s) Traditionally Taught: Spring</t>
  </si>
  <si>
    <t>Engineering Hydrology</t>
  </si>
  <si>
    <t>CEE 3430</t>
  </si>
  <si>
    <t xml:space="preserve">Provides a basic understanding of engineering hydrology through the hydrologic cycle, watershed characteristics, atmospheric water, rainfall-runoff processes, infiltration and evaporation, stream flow analysis, groundwater flow, and related designs.
Prerequisite/Restriction: CEE 3500; Admission to the Professional Engineering Program.
Semester(s) Traditionally Offered: Spring
</t>
  </si>
  <si>
    <t>Geometric Design of Highways</t>
  </si>
  <si>
    <t>CEE 5230</t>
  </si>
  <si>
    <t>CEE 6230</t>
  </si>
  <si>
    <t>Principles of highway location and planning, with full consideration of economic, environmental, and other impacts. Capacity analysis of intersections and highways, passing-lane design, and risk-cost based horizontal and vertical alignment design. Introduction to design software through coursework and term projects.
Prerequisite/Restriction: CEE 3210; Admission to the Professional Engineering Program or have Graduate Standing
Cross-listed as: CEE 6230.
Semester(s) Traditionally Offered: Spring</t>
  </si>
  <si>
    <t>Cross-listed as: CEE 6230</t>
  </si>
  <si>
    <t>Urban and Regional Transportation Planning</t>
  </si>
  <si>
    <t>CEE 5240</t>
  </si>
  <si>
    <t>CEE 6240</t>
  </si>
  <si>
    <t>Examination of travel demand forecasting, data collection, and survey data analysis techniques. Focuses on transportation-land use interactions and impact of market-based policies on travel demand. Theories and applications of traditional and advanced trip distribution, mode choice, and route assignment models.
Prerequisites: CEE 3210; Admission to the Professional Engineering Program or have Graduate Standing
Cross-listed as: CEE 6240.
Semester(s) Traditionally Offered: Fall</t>
  </si>
  <si>
    <t>Cross-listed as: CEE 6240</t>
  </si>
  <si>
    <t>Environmental Quality Analysis</t>
  </si>
  <si>
    <t>CEE 5610</t>
  </si>
  <si>
    <t>CEE 6610</t>
  </si>
  <si>
    <t>Familiarizes students with various methods used for analysis of chemical parameters in environmental samples (water, soil, and air). Provides students with skills enabling them to make proper selection/evaluation of analytical procedure and evaluate data generated.
Prerequisite/Restriction: CHEM 1210; Admission to the Professional Engineering Program or have Graduate Standing
Cross-listed as: BENG 5660, BENG 6660, CEE 6610
Semester(s) Traditionally Offered: Fall</t>
  </si>
  <si>
    <t>Cross-listed as: CEE 6610</t>
  </si>
  <si>
    <t>Environmental Chemistry of Organic Contaminants</t>
  </si>
  <si>
    <t>CEE 5730</t>
  </si>
  <si>
    <t>CEE 6730, PUBH 5730</t>
  </si>
  <si>
    <t>Provides students with understanding of methods used in analysis of environmental samples for organic contaminants. Examines various properties and processes determining the fate of organic contaminants in the environment. Taught first half of fall semester.
Prerequisite/Restriction: Grades of C- or better in CHEM 1210 and CHEM 1215; Admittance to the Professional Engineering Program or Graduate Standing
Cross-listed as: CEE 6730 and PUBH 5730/PUBH 6730.
Semester(s) Traditionally Offered: Fall</t>
  </si>
  <si>
    <t>Cross-listed as: CEE 6730, PUBH 5730</t>
  </si>
  <si>
    <t>Physical Hydrology</t>
  </si>
  <si>
    <t>CEE 6400</t>
  </si>
  <si>
    <t>Fundamentals of hydrologic cycle and hydrologic processes. Precipitation, infiltration, runoff generation, evaporation and transpiration, and snowmelt. Representation of hydrologic processes in hydrologic models.
Prerequisite/Restriction: CEE 3430.
Semester(s) Traditionally Offered: Fall</t>
  </si>
  <si>
    <t>Integrated River Basin/Watershed Planning and Management</t>
  </si>
  <si>
    <t>CEE 6490</t>
  </si>
  <si>
    <t>Reviews fundamental building blocks of water resource institutions, emphasizing creation of institutions which are sensitive to a particular culture, economic, and political environment. Addresses institutional mission and regulatory roles, public participation, property and water rights, and elements of production.
Semester(s) Traditionally Offered: Spring</t>
  </si>
  <si>
    <t>Physical and Chemical Environmental Process Engineering</t>
  </si>
  <si>
    <t>CEE 6640</t>
  </si>
  <si>
    <t>Principles of physical and chemical environmental engineering processes, including sedimentation, filtration, gas transfer, aeration, absorption, ion exchange, membrane processes, coagulation, flooculation, precipitation, oxidation, reduction, and disinfection. Process modeling and analysis applications in treatment of water, wastewater, industrial wastes, vapor treatment, and soil remediation.
Prerequisite/Restriction: CEE 5610/CEE 6610 and CEE 6630.
Corequisite: CEE 6650 and CEE 6670.
Semester(s) Traditionally Offered: Spring</t>
  </si>
  <si>
    <t>Biological Processes in Environmental Engineering</t>
  </si>
  <si>
    <t>CEE 6650</t>
  </si>
  <si>
    <t>Theory and design of biological processes used in environmental engineering. Stoichiometric, energetic, kinetic and molecular biological analysis of processes for treatment of contaminated water, soil and air; modeling and design of aerobic and anaerobic suspended growth and fixed-film processes for treatment of municipal and industrial waste streams; nutrient removal; boienergy production, and bioremediation.
Prerequisite/Restriction: CEE 6630
Corequisite: CEE 6640 and CEE 6670
Semester(s) Traditionally Offered: Spring</t>
  </si>
  <si>
    <t>Chemistry and Biochemistry</t>
  </si>
  <si>
    <t>Introduction to Chemistry</t>
  </si>
  <si>
    <t>CHEM 1010</t>
  </si>
  <si>
    <t xml:space="preserve">For nonscience majors. Includes basic chemical concepts and a survey of the various branches of chemistry. Heavy emphasis on everyday applications to problems involving environmental pollution, radioactivity, energy sources, and human health.
Semester(s) Traditionally Offered: Fall, Spring
</t>
  </si>
  <si>
    <t>General Chemistry I</t>
  </si>
  <si>
    <t>CHEM 1110</t>
  </si>
  <si>
    <t>For non-science majors. This course is designed for students whose major does not require the more mathematically intensive CHEM 1210 or CHEM 1220 courses. First of a two-semester sequence. Progression is made from the basic tenets of general chemistry through an introduction to organic chemistry, with topics being presented in order of practical importance and sophistication.
Prerequisite/Restriction: MATH 1050 (prerequisite/corequisite) OR an Accuplacer score of 60 or better OR MATH ACT of 24 OR MATH SAT of 570 OR satisfactory completion (C or better) of the MATH 0995 as a prerequisite. 
Semester(s) Traditionally Offered: Fall, Spring</t>
  </si>
  <si>
    <t>Communication Studies and Philosophy</t>
  </si>
  <si>
    <t>Communication, Social Justice, and the Environment</t>
  </si>
  <si>
    <t>CMST 5250</t>
  </si>
  <si>
    <t xml:space="preserve">Study of persuasive tactics and strategies as used by social advocates. Focuses on environmental issues and organizations. Analysis of environmental messages with an emphasis on the development of writing and critical thinking skills.
</t>
  </si>
  <si>
    <t>School of Teacher Education and Leadership</t>
  </si>
  <si>
    <t>Teaching Social Studies in Elementary School</t>
  </si>
  <si>
    <t>ELED 4050</t>
  </si>
  <si>
    <t>English</t>
  </si>
  <si>
    <t>Survey of American Culture</t>
  </si>
  <si>
    <t>ENGL 2630</t>
  </si>
  <si>
    <t>Environment and Society</t>
  </si>
  <si>
    <t>Introduction to Environmental Science</t>
  </si>
  <si>
    <t>ENVS 1350</t>
  </si>
  <si>
    <t>This course emphasizes life sciences in addressing 21st century environmental challenges affecting human and ecosystem health. Students examine problems and solutions related to air, water, and food quality, population growth, climate change, and health effects at molecular to ecosystem levels. 
Semester(s) Traditionally Offered: Spring</t>
  </si>
  <si>
    <t>Natural Resources and Society</t>
  </si>
  <si>
    <t>ENVS 2340</t>
  </si>
  <si>
    <t>This course examines human values, uses, and management of natural resources. Topics include environmental sociology and economics, water quality and availability, food security, energy production, climate change, population growth, land use, sustainability, ethics, and views of nature in non-Western cultures.</t>
  </si>
  <si>
    <t>Communicating Sustainability</t>
  </si>
  <si>
    <t>ENVS 4700</t>
  </si>
  <si>
    <t xml:space="preserve">Explores theoretical foundations and methods for using education and communication strategies to encourage adoption of sustainable behaviors. Students work with various stakeholders and the public in formal and non-formal settings to develop programs with goals relating to sustainability.
Semester(s) Traditionally Offered: Spring
</t>
  </si>
  <si>
    <t>Sustainability: Concepts and Measurement</t>
  </si>
  <si>
    <t>ENVS 5550</t>
  </si>
  <si>
    <t>ENVS 6550</t>
  </si>
  <si>
    <t>Examines the challenges and opportunities of sustaining resources and ways of life. Develops a global and long-term perspective on concepts of sustainability, challenges, resources, courses of action to become sustainable, and how to measure progress toward sustainability goals.
Cross-listed as: ENVS 6550.
Semester(s) Traditionally Offered: Spring</t>
  </si>
  <si>
    <t>Cross-listed as: ENVS 6550</t>
  </si>
  <si>
    <t>Theoretical Foundations in Environment and Society</t>
  </si>
  <si>
    <t>ENVS 6000</t>
  </si>
  <si>
    <t>ENVS 7000</t>
  </si>
  <si>
    <t>Overview of interdisciplinary theories and frameworks concerning how human societies affect, and are affected by, ecosystem processes at local, regional, and global scales. Focuses on systems theory, social and environmental sustainability, and scientific integration for ecosystem planning, policy, and management.
Cross-listed as: ENVS 7000.
Semester(s) Traditionally Offered: Fall</t>
  </si>
  <si>
    <t>Cross-listed as: ENVS 7000</t>
  </si>
  <si>
    <t>Fundamentals of Natural Resource and Environmental Policy</t>
  </si>
  <si>
    <t>ENVS 3010</t>
  </si>
  <si>
    <t>Examines policymaking for natural resources management and environmental protection, focusing on how issues are addressed among different stakeholders. Topics include policy development, policymaking, participants, and policy instruments. Analyses of specific laws and regulations demonstrate the importance and complexity of policymaking. (F)</t>
  </si>
  <si>
    <t>Living with Wildlife</t>
  </si>
  <si>
    <t>ENVS 3600</t>
  </si>
  <si>
    <t>Reviews history and development of wildlife management programs in the United States. Explores diversity of attitudes toward wildlife, which affect development and evolution of wildlife management programs. Development and analysis of case histories of contemporary and controversial wildlife management decisions. (Sp)</t>
  </si>
  <si>
    <t>Human Dimensions of Natural Resource Management</t>
  </si>
  <si>
    <t>ENVS 4000</t>
  </si>
  <si>
    <t>Focuses on balancing science and social values in ecosystem management and decision-making. Topics include environmental justice, communication and behavior change strategies, landscape perception and attitudes, resource-dependent communities, public involvement, and conflict management. (F)</t>
  </si>
  <si>
    <t>Dress and Humanity</t>
  </si>
  <si>
    <t>FCSE 3080</t>
  </si>
  <si>
    <t>This course explores the relationships of dress practices and fashion within a sociocultural context. Topics include the history, theories, design, industry, sustainability, and personal awareness of fashion and dress practices. An opportunity for community service learning is included.
Prerequisite/Restriction: Completion of course having University Studies Breadth Humanities (BHU) designation.
Semester(s) Traditionally Offered: Fall, Spring, Summer</t>
  </si>
  <si>
    <t>Geosciences</t>
  </si>
  <si>
    <t>Physical Geology</t>
  </si>
  <si>
    <t>GEO 1110</t>
  </si>
  <si>
    <t xml:space="preserve">Covers both the internal and external processes shaping the earth. Major topics covered include plate tectonics, minerals, volcanism, igneous, sedimentary and metamorphic rocks, earthquakes, mass wasting, and landforms associated with streams, ground water, glaciation, deserts and coastal processes. 
Corequisite GEO 1115
Semester(s) Traditionally Offered: Fall, Spring, Summer
</t>
  </si>
  <si>
    <t>Planet Earth</t>
  </si>
  <si>
    <t>GEO 1360</t>
  </si>
  <si>
    <t>Planet Earth is a one-semester course designed to expose and familiarize students with the basic concepts and principles of earth science. The course approaches the earth as a whole, encompassing geologic, hydrologic, biologic and atmospheric processes. In addition, students gain an understanding of the scientific process, and skills to think critically about scientific knowledge and research. 
Semester Typically Taught: Fall, Spring, Summer</t>
  </si>
  <si>
    <t>Natural Disasters</t>
  </si>
  <si>
    <t>GEO 3100</t>
  </si>
  <si>
    <t>Hazardous geologic processes affecting humans. Cause, prediction, avoidance, and frequency of natural disasters, including earthquakes, volcanic eruptions, tsunamis, landslides, floods, subsidence, meteorite impacts, and global changes. Topics discussed in the context of earth systems and cycles. Three lectures per week. Prerequisite: One Breadth Physical Sciences (BPS) course. (Sp,Su,F)</t>
  </si>
  <si>
    <t>Paleoclimatology</t>
  </si>
  <si>
    <t>GEO 5680</t>
  </si>
  <si>
    <t>GEO 6680</t>
  </si>
  <si>
    <t xml:space="preserve">Covers climate through the past four billion years of geologic time. Explores driving forces behind climate changes. Examines data and methods used in paleoclimate research. Includes discussion of literature and stresses local paleoclimate records. Three lectures per week, along with field trips.
Prerequisite/Restriction: GEO 3600/WATS 3600 or permission of instructor.
Cross-listed as: GEO 6680 and PSC 5680/PSC 6680 and WATS 5680/WATS 6680.
Semester(s) Traditionally Offered: Spring
</t>
  </si>
  <si>
    <t>Cross-listed as: GEO 6680</t>
  </si>
  <si>
    <t>Deep Time: Studying the Earth's Expansive Past</t>
  </si>
  <si>
    <t>GEO 6450</t>
  </si>
  <si>
    <t>The study of Earth's deep time record is critical for conceptualizing Earth's beginnings, biotic evolution, plate tectonics, and climate change. This course presents historical and cutting-edge research on such topics within the context of the geologic time scale. Much of the course will be taught in the field on a week-long field trip to Death Valley or Grand Canyon.
Cross-listed with GEO 7450</t>
  </si>
  <si>
    <t>Introduction to Geographic Information Sciences</t>
  </si>
  <si>
    <t>GEOG 1800</t>
  </si>
  <si>
    <t>WILD 1800</t>
  </si>
  <si>
    <t>Introduces students to background and theory behind geographic information systems and spatial analysis. Students learn to intergrate and analyze spatial information from different geographic sources. Includes a weekly laboratory section.
Cross-listed as: WILD 1800
Semester(s) Traditionally Offered: Fall</t>
  </si>
  <si>
    <t>Cross-listed as: WILD 1800</t>
  </si>
  <si>
    <t>Human-Environment Geography</t>
  </si>
  <si>
    <t>GEOG 3100</t>
  </si>
  <si>
    <t xml:space="preserve">This course surveys a breadth of subfields in geography that study human-environment interactions (e.g., political and cultural ecology, hazards geography, land change science, environmental history, environmental justice, and animal geographies).
Prerequisite: ENGL 2010
</t>
  </si>
  <si>
    <t>Natural Hazards and Society</t>
  </si>
  <si>
    <t>GEOG 4400</t>
  </si>
  <si>
    <t>Examines how social and environmental factors work together to shape the risks posed by natural hazards to human society. Surveys different types of natural hazards and integrates perspectives on geospatial risk assessment, vulnerability, resilience, and mitigation planning.
Also taught as: GEOG 6400
Semester Taught: Spring</t>
  </si>
  <si>
    <t>World Regional Geography</t>
  </si>
  <si>
    <t>GEOG 1300</t>
  </si>
  <si>
    <t>Survey of world cultural regions, with an analysis of political, economic, and resource patterns in their physical setting.
Semester(s) Traditionally Offered: Fall</t>
  </si>
  <si>
    <t>Claudia Radel</t>
  </si>
  <si>
    <t>History</t>
  </si>
  <si>
    <t>Environmental History</t>
  </si>
  <si>
    <t>HIST 3950</t>
  </si>
  <si>
    <t>Surveys writings from a relatively new genre of historical scholarship that attempts to explain the relationship between human society and the natural world. Readings focus on North America, but students also have opportunity to survey materials from the non-Western world. Course is reading and writing intensive, and requires students to conduct a research project in which they construct the history of a particular landscape.</t>
  </si>
  <si>
    <t>African Environmental History</t>
  </si>
  <si>
    <t>HIST 3530</t>
  </si>
  <si>
    <t>Surveys changing historical relationship between Africans and their physical environment. Readings cover ecological change in arid, savanna, rain forest, and montane environments. Students also survey and evaluate the methods and sources used by environmental historians to explain environmental stress, degradation, and rehabilitation.</t>
  </si>
  <si>
    <t>History of Utah</t>
  </si>
  <si>
    <t>HIST 3850</t>
  </si>
  <si>
    <t>Prehistory to the present. Examines environment and peoples of Utah, emphasizing use of primary documents to view and interpret Utah's past. Reading and writing intensive.
Prerequisite/Restriction: Fulfillment of Communications Literacy CL2 requirement.
Semester(s) Traditionally Offered: Spring</t>
  </si>
  <si>
    <t>Integrated Life Science</t>
  </si>
  <si>
    <t>HONR 1350</t>
  </si>
  <si>
    <t>Interdisciplinary course focusing on basic concepts of life science. Demonstrates role of modeling, prediction, and observation in the process of scientific discovery, which occurs within an historical and social context. Open only to students enrolled in USU Honors Program. (F)</t>
  </si>
  <si>
    <t>Art and Design</t>
  </si>
  <si>
    <t>Environmental Design for Interiors</t>
  </si>
  <si>
    <t>ID 4730</t>
  </si>
  <si>
    <t>Explores global environmental issues and their impact on the design process. Includes the history, principles, and theories of sustainability; life-cycle design practices; relevant green design terminology; and the LEED Green Building Rating System.
Prerequisites/Restrictions: Bachelors of Interior Design (BID ) Majors Only
Semester(s) Traditionally Taught:  Spring</t>
  </si>
  <si>
    <t>Interior Materials and Construction</t>
  </si>
  <si>
    <t>ID 3730</t>
  </si>
  <si>
    <t>Identification of current interior materials; their characteristics, use, and care. Experience in specification estimation, workroom procedures, and development of a working resource file. Prerequisite: ID 2730. (F)</t>
  </si>
  <si>
    <t>Landscape Architecture and Environmental Planning</t>
  </si>
  <si>
    <t>Introduction to Landscape Architecture</t>
  </si>
  <si>
    <t>LAEP 1030</t>
  </si>
  <si>
    <t xml:space="preserve">Environment as a basis for land use and design decisions. Topics discussed include environmental awareness, the planning and design process, and design related to open space, communities, and the region. Three one-hour lectures per week.
Semester(s) Traditionally Offered: Fall, Spring, Summer
</t>
  </si>
  <si>
    <t>Foundations of Sustainable Systems</t>
  </si>
  <si>
    <t>LAEP 2039</t>
  </si>
  <si>
    <t>This course offers an introduction to sustainable systems and sustainable systems methodologies. Understanding sustainable development efforts through a systems perspective is critical to address current complex and interrelated development challenges. This introductory course is a requirement for students in the Sustainable Systems Minor.
Semester(s) Traditionally Offered: Fall</t>
  </si>
  <si>
    <t>Landscape Ecology for Planning</t>
  </si>
  <si>
    <t>LAEP 6110</t>
  </si>
  <si>
    <t>Students apply principles of landscape ecology to planning for wildlife in urban, suburban, and exurban landscapes, discuss restoration of disturbed habitats in these environments, and address issues of landscape restoration and bioengineering. The course includes real-world projects and field trips.</t>
  </si>
  <si>
    <t>Site Analysis: Social, Behavioral, and Biophysical Dimensions</t>
  </si>
  <si>
    <t>LAEP 2700</t>
  </si>
  <si>
    <t>Site survey, analysis, and design synthesis. Focuses on human behavior and natural resources as design considerations for future land use planning. Introduces foundational site analysis methods and tools; and integrates Geospacial Information Systems (GIS) training for data interpretation. (F)</t>
  </si>
  <si>
    <t>Undergrad version of LAEP 6270</t>
  </si>
  <si>
    <t>Land Planning for Residential Development</t>
  </si>
  <si>
    <t>LAEP 3120</t>
  </si>
  <si>
    <t>Focuses on residential projects, planned unit developments, transit-oriented development and community facilities. Introduction to theory and methods of community and neighborhood design and planning. Three three-hour studios per week.
Prerequisite/Restriction: LAEP 3100
Semester(s) Traditionally Offered: Spring</t>
  </si>
  <si>
    <t>Planting Design</t>
  </si>
  <si>
    <t>LAEP 3500</t>
  </si>
  <si>
    <t>Emphasizes plant and environment relationships and plant community dynamics as they relate to planting design. In addition, basic planting design principles will be introduced. Involves application of planting design principles to a variety of project types. One segment will focus on land reclamation planting in nonirrigated landscapes. Two three-hour studios per week. Enrollment limited to students matriculated into the LAEP major. 
Prerequisite Change: LAEP 1200, LAEP 1300, LAEP 1350, LAEP 2700, LAEP 2720, PSC 2620</t>
  </si>
  <si>
    <t>Sustainable Low Water Landscaping</t>
  </si>
  <si>
    <t>LAEP 5090</t>
  </si>
  <si>
    <t>PSC 5090/6090</t>
  </si>
  <si>
    <t>The course will focus on environmental analysis of climate, water, and soils of a prospective landscape site to inform the design process on selection of adapted plants and plant layout that will minimize irrigation water use and maintenance.
Also taught at PSC 5090/6060, LAEP 6090</t>
  </si>
  <si>
    <t>Cross-listed as: PSC 5090/6090</t>
  </si>
  <si>
    <t>Bioregional Analysis and Planning</t>
  </si>
  <si>
    <t>LAEP 6200</t>
  </si>
  <si>
    <t xml:space="preserve">Compilation and analysis of data for assessing biophysical and socio-economic features of landscapes, and for evaluating impacts of land-use policies across both landscapes and time. Provides real-world learning experience in working with stakeholders and agency decision-makers. 
Semester Taught: Fall
</t>
  </si>
  <si>
    <t>LAEP 6270</t>
  </si>
  <si>
    <t>Grad version of LAEP 2700</t>
  </si>
  <si>
    <t>Planting Design for Sustainability</t>
  </si>
  <si>
    <t>LAEP 6350</t>
  </si>
  <si>
    <t>Emphasizes plant/environmental relationships, as well as plant community dynamics, aesthetics, function, and sustainability. Includes lectures, readings, projects, and papers. (F)</t>
  </si>
  <si>
    <t>Planning Theory and Implementation Issues</t>
  </si>
  <si>
    <t>LAEP 6740</t>
  </si>
  <si>
    <t>Explores theoretical underpinnings of planning and landscape theory, from the rational model to contemporary alternatives. Leads to discussions of issues of sprawl, sustainability, and transportation, including their effects on the built environment, agricultural lands, and open-space systems. (F)</t>
  </si>
  <si>
    <t>Mechanical and Aerospace Engineering</t>
  </si>
  <si>
    <t>Engineering Professionalism and Ethics</t>
  </si>
  <si>
    <t>MAE 3600</t>
  </si>
  <si>
    <t>Seminar course introducing engineering students to the professional skills required in engineering practice. Topics address professional issues in ethics, legal responsibilities, economics, business, management, safety, environmental and societal impacts, contemporary issues, and lifelong learning.
Prerequisite/Restriction: Admitted into the MEEN Professional Program
Semester(s) Traditionally Offered: Fall</t>
  </si>
  <si>
    <t>Management</t>
  </si>
  <si>
    <t>Strategic Supply Chain Management</t>
  </si>
  <si>
    <t>MGT 6720</t>
  </si>
  <si>
    <t>This course explores strategic decisions that organizations make concerning the flow of goods, services, and information across modern global supply chains. Topics include process flow, operational excellence, ethics and sustainability in supply chains, and supplier selection. 
Semester(s) Traditionally Offered: Fall, Spring, Summer</t>
  </si>
  <si>
    <t>How to Manage the NEPA Process and Write Effective NEPA Documents</t>
  </si>
  <si>
    <t>NEPA 6200</t>
  </si>
  <si>
    <t xml:space="preserve">Introduction to National Environmental Policy Act (NEPA) and the Council on Environmental Quality regulations. Explores various levels of NEPA documentation and the skills necessary to identify the actions needed for a thorough environmental analysis.
</t>
  </si>
  <si>
    <t>NEPA Climate Change Analysis</t>
  </si>
  <si>
    <t>NEPA 6390</t>
  </si>
  <si>
    <t>Introduction to climate change in the NEPA analysis process. Discussion of science of climate change and impacts in regard to greenhouse gas emissions. Takes into account the effects of climate change on projects, as well as the resources that projects may impact. Students learn to use various methods for analyzing impacts and are exposed to several case studies and court decisions. Also includes guidance on preparation of legally adequate climate change analysis documents.
Cross-listed as: CEEN 6390</t>
  </si>
  <si>
    <t>History of the Outdoor Product Industry</t>
  </si>
  <si>
    <t>OPDD 1750</t>
  </si>
  <si>
    <t>An examination of the progression of the outdoor product industry, including apparel, tools, and other equipment. Investigations will include the context of the industry's past to present while considering the environment, ethics, consumer behavior and the change in product design.
Semester(s) Traditionally Taught: Fall</t>
  </si>
  <si>
    <t>Senior Design Studio I</t>
  </si>
  <si>
    <t>OPDD 4750</t>
  </si>
  <si>
    <t>Outdoor product design and development projects focusing on research, ideation, prototype development, and professional presentation using technology to communicate ideas. Consideration of economic viability and environmental impact of design is required.
Prerequisites: OPDD 4430 and Senior Ranking
Semester(s) Traditionally Taught: Fall</t>
  </si>
  <si>
    <t>Environmental Ethics</t>
  </si>
  <si>
    <t>PHIL 3530</t>
  </si>
  <si>
    <t>Key issues in the treatment of nature, such as: the value of wilderness, animal rights, comparative views of nature, and moral issues in economic approaches to the wilderness.</t>
  </si>
  <si>
    <t>Political Science</t>
  </si>
  <si>
    <t>United States Government and Politics</t>
  </si>
  <si>
    <t>POLS 1100</t>
  </si>
  <si>
    <t>U.S. Constitution, political parties and elections, interest groups, Congress, president, bureaucracy, courts, and civil rights and liberties. This course meets the Americanization requirement.
Semester(s) Traditionally Offered: Fall, Spring</t>
  </si>
  <si>
    <t>Introduction to Geopolitics</t>
  </si>
  <si>
    <t>POLS 2400</t>
  </si>
  <si>
    <t>The course introduces students to the concept of geopolitics by exploring key geographic concepts and the ideas of structure and agency. Topics include terrorism, nationalism, borders, and environmental geopolitics. Current events are discussed to exemplify the concepts.
Semester(s) Traditionally Offered: Spring</t>
  </si>
  <si>
    <t>Global Issues</t>
  </si>
  <si>
    <t>POLS 3100</t>
  </si>
  <si>
    <t>The origins and consequences of conflict and cooperation in an interdependent global community are examined in order to analyze how transnational, as well as competing national, interests and institutions affect economic, political, and environmental choices and outcomes. (F)</t>
  </si>
  <si>
    <t>Introduction to Public Policy</t>
  </si>
  <si>
    <t>POLS 3810</t>
  </si>
  <si>
    <t>Examines different approaches to the study of public policy and different value dimensions in the design of policies. (F)</t>
  </si>
  <si>
    <t>Plants, Soils and Climate</t>
  </si>
  <si>
    <t>Soils, Waters, and the Environment</t>
  </si>
  <si>
    <t>PSC 2010</t>
  </si>
  <si>
    <t xml:space="preserve">Introduction to principles of physical and biological science. Discussion of current environmental topics, focusing on soil and the waters that contact the soil. Topics include water quality, global climate change, deforestation, soil conservation, and agricultural sustainability.
Semester(s) Traditionally Offered: Spring
</t>
  </si>
  <si>
    <t>Pest Management Principles and Practices</t>
  </si>
  <si>
    <t>PSC 2200</t>
  </si>
  <si>
    <t xml:space="preserve">Overview of pest control considerations, procedures, and principles. Topics include integrated pest management, organic and chemical pest control, environmental considerations, safety, life cycles of pests, and commercial pesticide licensing.
Semester(s) Traditionally Offered: Spring
</t>
  </si>
  <si>
    <t>Arboriculture</t>
  </si>
  <si>
    <t>PSC 3400</t>
  </si>
  <si>
    <t>Principles and practices of arboriculture including planting site analysis and modification, tree selection, pruning, soil nutrient and irrigation management, introduction to tree pest management, tree appraisals, and sustainability.</t>
  </si>
  <si>
    <t>Turfgrass Management</t>
  </si>
  <si>
    <t>PSC 3810</t>
  </si>
  <si>
    <t>Fundamentals of turfgrass science: species adaptation, identification, and cultural requirements; turfgrass growth and development; establishment; primary cultural practices (fertilization, irrigation, mowing); secondary cultural practices; pest management; integrated management planning for turfgrass systems.
Prerequisite/Restriction: BIOL 1010 or BIOL 1610.
Semester(s) Traditionally Offered: Fall</t>
  </si>
  <si>
    <t>Soil Management and Conservation</t>
  </si>
  <si>
    <t>PSC 4000</t>
  </si>
  <si>
    <t xml:space="preserve">Applied soil and water conservation in an agronomic setting. Management of soil-water-plant-atmosphere continuum. Soil conservation techniques as they apply to actual situations.
Prerequisite: PSC 3000
</t>
  </si>
  <si>
    <t>Agroecology</t>
  </si>
  <si>
    <t>PSC 4070</t>
  </si>
  <si>
    <t>PSC 6070</t>
  </si>
  <si>
    <t>This is a critical evaluation of agroecology and its role in the management of agroecosystems. Ecology concepts are introduced from an agricultural perspective with research examples discussed. Adoption challenges and the role of community in sustainable food systems are explored.
Cross-listed as: PSC 6070
Prerequisites: 
PSC 3800 
PSC 3000 
PSC 3500</t>
  </si>
  <si>
    <t>Cross-listed as: PSC 6070</t>
  </si>
  <si>
    <t>Cross-listed as: PSC 4070</t>
  </si>
  <si>
    <t>Advanced Residential Landscape Design</t>
  </si>
  <si>
    <t>PSC 4302</t>
  </si>
  <si>
    <t>Provide students with the opportunity to study advanced landscape design concepts including environmentally responsive site planning, advanced planting design, and professional presentation. 
Prerequisites: PSC 3300 and PSC 4301</t>
  </si>
  <si>
    <t>Forage Production and Pasture Management</t>
  </si>
  <si>
    <t>PSC 4320</t>
  </si>
  <si>
    <t>Cultivation and management of legumes and grasses used throughout the Intermountain region of the U.S. and the world for grazing, stored feed, soil improvement, and conservation. Forage plant growth and development, nutrient and water utilization, and responses to environmental stress. Prerequisite: .
Prerequisite/Restriction: Integrated Science or comparable breadth course.
Semester(s) Traditionally Offered: Fall even years</t>
  </si>
  <si>
    <t>Environmental Physics of Land Ecosystems &amp; Climate</t>
  </si>
  <si>
    <t>PSC 5500</t>
  </si>
  <si>
    <t>PSC 6500</t>
  </si>
  <si>
    <t xml:space="preserve">How terrestrial ecosystems and climate affect each other at various scales, from microclimates, to regional and finally global climate. Quantitative exploration of the biophysical processes that connect the land and climate.
Cross-listed as: PSC 6500.
Semester(s) Traditionally Offered: Spring Odd Years
</t>
  </si>
  <si>
    <t>Cross-listed as: PSC 6500</t>
  </si>
  <si>
    <t>Sociology of the Environment and Natural Resources</t>
  </si>
  <si>
    <t>SOC 4620</t>
  </si>
  <si>
    <t>Social aspects associated with the environment and natural resources. Topics include: environmental attitudes and perceptions, environmentalism as a social movement, resource scarcity and land use, and social change in resource-based communities. (Sp)</t>
  </si>
  <si>
    <t>Sociology of Race and Ethnicity</t>
  </si>
  <si>
    <t>SOC 2850</t>
  </si>
  <si>
    <t>This course offers sociological perspectives on the dynamics of racial and ethnic relations focusing on social structure, group interaction processes, group inequality, cultural diversity, and gender relations within and between groups.</t>
  </si>
  <si>
    <t>Social Policy and Inequality</t>
  </si>
  <si>
    <t>SOC 6770</t>
  </si>
  <si>
    <t>This course examines the causes and consequences of inequality with particular emphasis on the role of social policies in reducing or exacerbating inequality among individuals and their families.</t>
  </si>
  <si>
    <t>Social Work</t>
  </si>
  <si>
    <t>Human Behavior in the Social Environment</t>
  </si>
  <si>
    <t>SW 2100</t>
  </si>
  <si>
    <t xml:space="preserve">This course covers the interrelatedness of social, cultural, and environmental factors that combine with biological and psychological components to mold human behavior. It also covers the relevance of these factors to generalist social work practice.
</t>
  </si>
  <si>
    <t>SW 4160</t>
  </si>
  <si>
    <t>Introduction to generalist social work practice at the macro level. Emphasizes study of skills from a strengths and empowerment perspective with groups, organizations, and community systems. Special attention paid to ethical issues and working with diverse populations. Prerequisite: SW 3050. (Sp)</t>
  </si>
  <si>
    <t>Aquaponic Systems</t>
  </si>
  <si>
    <t>TEE 2200</t>
  </si>
  <si>
    <t>This is an introduction to the design, construction, operation, and maintenance of a sustainable aquaponic system. Emphasis is placed on the safety, ethics, chemistry, and mechanics of monitoring and maintaining a balanced and healthy system.</t>
  </si>
  <si>
    <t>USU 1350</t>
  </si>
  <si>
    <t>Interdisciplinary course focusing on basic concepts of life science. Demonstrates role of modeling, prediction, and observation in the process of scientific discovery, which occurs within an historical and social context. (F,Sp,Su)</t>
  </si>
  <si>
    <t>Integrated Physical Science</t>
  </si>
  <si>
    <t>USU 1360</t>
  </si>
  <si>
    <t xml:space="preserve">Interdisciplinary course focusing on basic concepts of physical science, including structure of matter and magnitude and character of the forces of nature. Demonstrates role of modeling, prediction, and observation in the process of scientific discovery, which occurs within an historical and social context. </t>
  </si>
  <si>
    <t>Watershed Sciences</t>
  </si>
  <si>
    <t>Biodiversity and Sustainability</t>
  </si>
  <si>
    <t>WATS 1200</t>
  </si>
  <si>
    <t xml:space="preserve">Provides students with an understanding of the biodiversity dilemma and the impact our species is having on natural ecosystems. Today, species extinctions occur at an alarming rate. These losses of biodiversity occur because of changes humans have made to the habitats and biogeochemical cycles of our planet The last third of the course focuses on ways to mitigate these impacts.
Semester(s) Traditionally Offered: Spring
</t>
  </si>
  <si>
    <t>Natural Resources Teaching Experiences</t>
  </si>
  <si>
    <t>WATS 4000</t>
  </si>
  <si>
    <t>Students will learn principles of outdoor education and will be trained in delivering hands-on environmental education lessons. Mentored by educators and agency professionals, students will deliver environmental education lessons to 4th grade students. Fall section - September. Spring section - Feb - April.
P/F only.
Semester(s) Traditionally Taught: Fall, Spring</t>
  </si>
  <si>
    <t>Small Watershed Hydrology</t>
  </si>
  <si>
    <t>WATS 4490</t>
  </si>
  <si>
    <t>WATS 6490</t>
  </si>
  <si>
    <t xml:space="preserve">Detailed exploration of concepts of hydrologic processes in small, wildland watersheds. Concentrates on recent research findings concerning key hydrological processes. Particular attention paid to study of partitioning of water in the hydrologic cycle, sources for runoff generation, snow and snowmelt, and erosion. Features process modeling and parameter estimation techniques as related to wildland systems.
Prerequisite/Restriction: MATH 1100 or MATH 1210; and WATS 3700
Cross-listed as: WATS 6490 
</t>
  </si>
  <si>
    <t>Cross-listed as: WATS 6490</t>
  </si>
  <si>
    <t>Cross-listed as: WATS 4490</t>
  </si>
  <si>
    <t>WATS 2220</t>
  </si>
  <si>
    <t>Study of the interrelationships among organisms, humans, and their environments, addressing where and how organisms live. Adaptation, population growth, species interactions, biodiversity, and ecosystem function are explored for a wide variety of organisms and ecosystems.
Prerequisite/Restriction: BIOL 1610 and BIOL 1620 may be taken concurrently
Cross-listed as: BIOL 2220
Semester(s) Traditionally Offered: Fall, Spring</t>
  </si>
  <si>
    <t>Oceanography</t>
  </si>
  <si>
    <t>WATS 3000</t>
  </si>
  <si>
    <t xml:space="preserve">This course examines fundamental interrelationships between the physical environment of the oceans and the life forms they support. It is suitable for nonbiologists. An optional Saturday field trip is part of the curriculum.
Semester(s) Traditionally Offered: Spring
</t>
  </si>
  <si>
    <t>Fish Diversity and Conservation</t>
  </si>
  <si>
    <t>WATS 3100</t>
  </si>
  <si>
    <t xml:space="preserve">Systematics, physiology, ecology, evolution, and conservation of major groups of marine and freshwater fishes. Stresses functional morphology, physiological ecology, and community interactions explaining fish abundance and distribution.
Prerequisite/Restriction: BIOL 1010 or BIOL 1610 or BIOL 1620.
Semester(s) Traditionally Offered: Fall
</t>
  </si>
  <si>
    <t>Fundamentals of Watershed Science</t>
  </si>
  <si>
    <t>WATS 3700</t>
  </si>
  <si>
    <t xml:space="preserve">Study of water movement, hillslope processes, and nutrient movement in catchments, and its relevance to the properties, land use, and management of watersheds as natural resource units.
Semester(s) Traditionally Offered: Spring
</t>
  </si>
  <si>
    <t>Water Quality and Pollution</t>
  </si>
  <si>
    <t>WATS 6530</t>
  </si>
  <si>
    <t>WATS 4530</t>
  </si>
  <si>
    <t>This course covers sources, transport and transformation processes, impacts, prevention, and mitigation of the major categories of water pollution.  It includes policy and management approaches required by the Clean Water Act and state law. One Saturday field trip is required.
Cross-listed as: WATS 6530.
Semester(s) Traditionally Offered: Fall</t>
  </si>
  <si>
    <t>Cross-listed as: WATS 4530</t>
  </si>
  <si>
    <t>Cross-listed as: WATS 6530</t>
  </si>
  <si>
    <t>Fluvial Geomorphology</t>
  </si>
  <si>
    <t>WATS 5150</t>
  </si>
  <si>
    <t>WATS 6150</t>
  </si>
  <si>
    <t>This course focuses on field analysis of physical processes in streams that control their shape, plan form, slope, bed material, and channel bar distribution. Students apply geomorphology to aquatic ecology and environmental restoration. Weekend field trips are required.
Cross-listed as: WATS 6150 and GEO 5150/GEO 6150.
Semester(s) Traditionally Offered: Fall</t>
  </si>
  <si>
    <t>Cross-listed as: WATS 6150</t>
  </si>
  <si>
    <t xml:space="preserve">
Prioritizing conservation and management actions with Marxan</t>
  </si>
  <si>
    <t>WATS 6750</t>
  </si>
  <si>
    <t>Identifying areas for protection and management remains at the heart of conservation strategies. In this course, students learn the concepts behind systematic landscape planning, and are provided with the software skills and tools necessary to conduct landscape analyses.</t>
  </si>
  <si>
    <t>Wildland Resources</t>
  </si>
  <si>
    <t>Ecology of Our Changing World</t>
  </si>
  <si>
    <t>WILD 2200</t>
  </si>
  <si>
    <t xml:space="preserve">Foundations of ecological and evolutionary relationships of organisms with other organisms and with the physical environment, emphasizing populations, communities, and ecosystems. Integration of basic science with applications of science to understanding human interactions with the environment.
Semester(s) Traditionally Offered: Fall, Spring
</t>
  </si>
  <si>
    <t>Plant and Animal Populations</t>
  </si>
  <si>
    <t>WILD 3810</t>
  </si>
  <si>
    <t>Basics of plant and animal population ecology, including population regulation, life histories, single and multi-species interactions, and metapopulations. Case studies will cover topics of both management and conservation concern.
Prerequisite/Restriction: WATS/BIOL 2220 and MATH 1100 or higher (C- grade or better); STAT 2000 or STAT 3000 (C- grade or better) .
Semester(s) Traditionally Offered: Spring</t>
  </si>
  <si>
    <t>Vegetation and Habitat Management</t>
  </si>
  <si>
    <t>WILD 3850</t>
  </si>
  <si>
    <t>Applying ecological principles and concepts to manipulate the composition, structure, and productivity of wildland vegetation for a range of objectives, including the creation and maintenance of wildlife habitat, using biological, chemical, and mechanical methods, as well as fire. 
Prerequisites: WILD 3800</t>
  </si>
  <si>
    <t>Range Ruminant Nutrition and Management</t>
  </si>
  <si>
    <t>WILD 4340</t>
  </si>
  <si>
    <t>WILD 6340</t>
  </si>
  <si>
    <t>The purpose of this course is to explore the nutrition of ruminants grazing on rangelands under the framework of environmental variablity and animal adaptations.
Dual Listed: WILD 6340
Semester(s) Traditionally Taught: Alternate/Odd Years</t>
  </si>
  <si>
    <t>Cross-listed as: WILD 6340</t>
  </si>
  <si>
    <t>Cross-listed as: WILD 4340</t>
  </si>
  <si>
    <t>Principles of Wildlife Management</t>
  </si>
  <si>
    <t>WILD 4500</t>
  </si>
  <si>
    <t>Provides students with a working knowledge of the application of basic concepts in ecology and animal behavior to the management of wildlife resources to achieve diverse objectives of conservation, control, or cropping.
Prerequisite/Restriction: WILD 3810.
Semester(s) Traditionally Offered: Spring</t>
  </si>
  <si>
    <t>Conservation Biology</t>
  </si>
  <si>
    <t>WILD 4600</t>
  </si>
  <si>
    <t xml:space="preserve">Patterns and processes creating biological diversity. Causes and consequences of diversity losses from genes to ecosystems, including habitat fragmentation and exotic invasion. Conservation laws and organizations. Approaches to conserving diversity loss, including reserve design, corridors, and species reintroductions.
Prerequisite/Restriction: WATS 2220/BIOL 2220.
Semester(s) Traditionally Offered: Spring
</t>
  </si>
  <si>
    <t>Ecological Foundations of Restoration</t>
  </si>
  <si>
    <t>WILD 4700</t>
  </si>
  <si>
    <t xml:space="preserve">An advanced plant ecology course emphasizing topics especially relevant to successful establishment of plants in disturbed environments and restoration of functioning dynamic ecosystems. It covers basic ecological processes from the population the ecosystem level and applications to ecological restoration.
Prerequisite/Restriction: BIOL 1610, BIOL 1620 and WATS 2220 or BIOL 2220
Semester(s) Traditionally Offered: Spring
</t>
  </si>
  <si>
    <t>Monitoring and Assessment in Natural Resource and Environmental Management</t>
  </si>
  <si>
    <t>WILD 4750</t>
  </si>
  <si>
    <t>Lectures, laboratory exercises, and field-based projects introduce students to the concepts, strategies, and analytical methods of natural resource and environmental monitoring and assessment.
Prerequisite/Restriction: BIOL 1620 and BIOL 2220 or WATS 2220 and MATH 1100 or MATH 1210; STAT 2000 or STAT 3000; and a prerequisite or co-requisite of WILD 3810.
Semester(s) Traditionally Offered: Fall</t>
  </si>
  <si>
    <t>List of Distinct Departments with Sustainability course offerings</t>
  </si>
  <si>
    <t>Sustainability-Inclusive</t>
  </si>
  <si>
    <t>Sustainability-Focused</t>
  </si>
  <si>
    <t>ADVS</t>
  </si>
  <si>
    <t>Undergrad</t>
  </si>
  <si>
    <t>ANTH</t>
  </si>
  <si>
    <t>Grad</t>
  </si>
  <si>
    <t>APEC</t>
  </si>
  <si>
    <t>Total</t>
  </si>
  <si>
    <t>ASTE</t>
  </si>
  <si>
    <t>BENG</t>
  </si>
  <si>
    <t>BIOL</t>
  </si>
  <si>
    <t>CEE</t>
  </si>
  <si>
    <t>CHEM</t>
  </si>
  <si>
    <t>CMST</t>
  </si>
  <si>
    <t>ECN</t>
  </si>
  <si>
    <t>ENGL</t>
  </si>
  <si>
    <t>ENVS</t>
  </si>
  <si>
    <t>GEO</t>
  </si>
  <si>
    <t>GEOG</t>
  </si>
  <si>
    <t>HIST</t>
  </si>
  <si>
    <t>LAEP</t>
  </si>
  <si>
    <t>MAE</t>
  </si>
  <si>
    <t>MGT</t>
  </si>
  <si>
    <t>PHIL</t>
  </si>
  <si>
    <t>POLS</t>
  </si>
  <si>
    <t>PSC</t>
  </si>
  <si>
    <t>PUBH</t>
  </si>
  <si>
    <t>SOC</t>
  </si>
  <si>
    <t>SW</t>
  </si>
  <si>
    <t>WATS</t>
  </si>
  <si>
    <t>WILD</t>
  </si>
  <si>
    <t>Instructor Comment: "In HONR 1350, students discuss issues involving the impact of meat production on climate, the effects of climate change on wildlife, and issues of sustainability in relation to meat production and consumption. We discuss a great many other issues involving animals, but these issues apply directly to sustainability."</t>
  </si>
  <si>
    <t>No Department</t>
  </si>
  <si>
    <t>WLC</t>
  </si>
  <si>
    <t>VM</t>
  </si>
  <si>
    <t>TEAL</t>
  </si>
  <si>
    <t>SERC</t>
  </si>
  <si>
    <t>SA</t>
  </si>
  <si>
    <t>PSY</t>
  </si>
  <si>
    <t>PHYS</t>
  </si>
  <si>
    <t>NURS</t>
  </si>
  <si>
    <t>NDFS</t>
  </si>
  <si>
    <t>MS</t>
  </si>
  <si>
    <t>MATH</t>
  </si>
  <si>
    <t>KIN</t>
  </si>
  <si>
    <t>JCOM</t>
  </si>
  <si>
    <t>ITLS</t>
  </si>
  <si>
    <t>IELI</t>
  </si>
  <si>
    <t>HDFS</t>
  </si>
  <si>
    <t>EED</t>
  </si>
  <si>
    <t>ECE</t>
  </si>
  <si>
    <t>CS</t>
  </si>
  <si>
    <t>COMD</t>
  </si>
  <si>
    <t>CAI</t>
  </si>
  <si>
    <t>AVTE</t>
  </si>
  <si>
    <t>AS</t>
  </si>
  <si>
    <t>Total Courses Offered</t>
  </si>
  <si>
    <t>AD</t>
  </si>
  <si>
    <t>List of Distinct Departments with sustainable course offerings</t>
  </si>
  <si>
    <t>List of Distinct Departments</t>
  </si>
  <si>
    <t>Cross-listed course not found</t>
  </si>
  <si>
    <t>Students will undertake an independent research project that requires use of advanced GIS, geoprocessing and spatial analytical techniques. Students will present their research at a peer-reviewed poster session and synthesize findings in a mock manuscript for submission to a peer-reviewed journal of their choice. Course will be taught in the last five weeks of the semester.
Cross-listed as: WATS 6921
Semester(s) Traditionally Offered: Spring</t>
  </si>
  <si>
    <t>WATS 4931</t>
  </si>
  <si>
    <t>Emphasizes physical basis of climate (climate dynamics), as well as the mechanisms and processes for its fluctuations on sub-seasonal to interannual time scales (climate variations) and on regional to hemispheric/global time scales.
Cross-listed as: PSC 6810
Semester(s) Traditionally Taught: Spring</t>
  </si>
  <si>
    <t>PSC 4810</t>
  </si>
  <si>
    <t>Topics include mathematics of wave motion, electromagnetic theory of light, light propagation, geometrical optics, and superposition of waves. For graduate (6000-level) credit, additional reading, recitation, use of optical-design software, and/or writing will be required.
Prerequisite/Restriction: PHYS 2710, MATH 2210, MATH 2250; or ECE 3870.
Cross-listed as: PHYS 6650 and ECE 4650/ECE 6650.</t>
  </si>
  <si>
    <t>PHYS 4650</t>
  </si>
  <si>
    <t>Provides a wide-ranging introduction to the interdisciplinary field of book and manuscript studies, with an emphasis on the history of the book in the medieval and early modern eras. Organized around the collaborative curation of an exhibition.
Cross-listed as: ARTH 6430</t>
  </si>
  <si>
    <t>ARTH 4630</t>
  </si>
  <si>
    <t>ARTH</t>
  </si>
  <si>
    <t>An interdisciplinary survey of feminist and women's movements in a global context. The focus will be on organized social and political organizations.
Cross-listed as: WGS 4540</t>
  </si>
  <si>
    <t>HIST 4540</t>
  </si>
  <si>
    <t>Interdisciplinary examination of key issues such as: cloning, human genetic screening and therapy, and transgenic animals and food.
Cross-listed as: PHIL 6530.</t>
  </si>
  <si>
    <t>PHIL 4530</t>
  </si>
  <si>
    <t>Examines the nature of gender-based images in a variety of mass media, from advertising to magazines, television, and film. Analysis of gender stereotypes and portrayals in news and entertainment media, along with resulting social impacts.
Prerequisite/Restriction: Fulfillment of Communications Literacy CL2 requirement; junior standing or instructor permission.
Cross-listed as: WGS 6410 and JCOM 6410/JCOM 4410.
Semester(s) Traditionally Offered: Fall</t>
  </si>
  <si>
    <t>WGS 4410</t>
  </si>
  <si>
    <t>WGS</t>
  </si>
  <si>
    <t>Exploration of the role of communication in a global setting, including issues of language, culture, power and technology. A variety of theories and perspectives will be explored.
Prerequisites: CMST 1330
Cross-listed as: LANG 4330
Semester(s) Traditionally Offered: Fall, Spring, Summer</t>
  </si>
  <si>
    <t>CMST 4330</t>
  </si>
  <si>
    <t>Looking at the traditions of North and South Euro- and Native America, Europe, Asia and the Pacific Islands and Africa, this course will introduce students to some of the many ways fiber has been used.
Cross-listed: ARTH 6310
Prerequisites/Restrictions: ARTH 2710 and ARTH 2720. ART Majors, ARTH Majors/Minors only.
Semester(s) Traditionally Taught: Fall</t>
  </si>
  <si>
    <t>ARTH 4310</t>
  </si>
  <si>
    <t>This course analyzes the social, religious, political, and cultural factors that shaped experiences of gender, sexuality, and families in the Atlantic world whether as workers, wives, mothers, criminals, political subjects, peasants, or even witches.
Crosslist: HIST 4260</t>
  </si>
  <si>
    <t>WGS 4260</t>
  </si>
  <si>
    <t>N</t>
  </si>
  <si>
    <t>Study of dramatic theory and sample plays, combined with practice in writing short plays. Students must write a minimum of three plays. 
Prerequisite: THEA 1713. 
Also taught as: THEA 4760. (F)</t>
  </si>
  <si>
    <t>ENGL 4250</t>
  </si>
  <si>
    <t xml:space="preserve">This course is an introduction to topics wherein mathematical modeling and analysis are crucial for the understanding of some biological processes. Single-credit lecture module topics include Predator-Prey and diseases models, stochastic models, fitting equations, model construction and selection.
Cross-listed as: BIOL 4230
Prerequisites/Restrictions: 
Math 2280 and Math 2270
or
Math 2250
</t>
  </si>
  <si>
    <t>MATH 4230</t>
  </si>
  <si>
    <t xml:space="preserve">Composite manufacturing processes, composite materials survey, tooling design and fabrication, autoclave processes, vacuum bag techniques, filament winding processes, equipment requirements, materials cutting and storage, and composite materials testing.
Prerequisite/Restriction: AV 1100 and a grade of C- or better in MATH 1050, Aviation Technology majors only
Cross-listed as: AV 6200
Semester(s) Traditionally Offered: Fall, Spring, Summer
</t>
  </si>
  <si>
    <t>AV 4200</t>
  </si>
  <si>
    <t>AV</t>
  </si>
  <si>
    <t>Course familiarizes students with methods of anthropological field research including data collection, recording, analysis and write-up giving students the opportunity for conducting field research in a controlled, supervised setting. Fulfills methods requirement for anthropology.
Cross-listed as: ANTH 6170</t>
  </si>
  <si>
    <t>ANTH 4170</t>
  </si>
  <si>
    <t>Investigates ways in which human languages are structured, how they change, how they reflect the cultures in which they are used, and how they are learned.
Cross-listed as: ANTH 4100.
Semester(s) Traditionally Offered: Fall, Spring (Summer distance ed. only)</t>
  </si>
  <si>
    <t>LING 4100</t>
  </si>
  <si>
    <t>LING</t>
  </si>
  <si>
    <t xml:space="preserve">This course consists of a comprehensive study of communicable diseases. Topics include etiological agents, reservoirs of infection, and mechanisms of transmission, control, and prevention.
Cross-listed as: BIOL 4030
Prerequisite/Restriction: 
One of the following: 
BIOL 1610 
BIOL 2060 
BIOL 2420
</t>
  </si>
  <si>
    <t>PUBH 4030</t>
  </si>
  <si>
    <t>A comprehensive exploration of mass communication law. The course examines media rights of free expression and both the history and applicability of First Amendment protections. The course discusses the structure and functioning of the U.S. court system, defamation, trademark, copyright, access to information, and other related topics and themes.
Prerequisite/Restriction: Junior standing or permission of instructor.
Cross-listed as: JCOM 6430.
Semester(s) Traditionally Offered: Fall, Spring</t>
  </si>
  <si>
    <t>JCOM 4030</t>
  </si>
  <si>
    <t>Study of ethical systems and philosophies and their applications to the practice of mass communication.
Prerequisite/Restriction: Junior standing.
Cross-listed as: JCOM 6440.
Semester(s) Traditionally Offered: Spring</t>
  </si>
  <si>
    <t>JCOM 4010</t>
  </si>
  <si>
    <t>The relationship between earth and state. World political phenomena studied from a geographic point of view, including international boundaries, territorial seas, and landlocked states.
Cross-listed as: GEOG 3430.
Prerequisite: ENGL 2010 and POLS 2100 or POLS 2200 or POLS 2300 or POLS 2400</t>
  </si>
  <si>
    <t>POLS 3430</t>
  </si>
  <si>
    <t>Explores all aspects of museum work, from the acquisition and storage of collections to fundraising and educational programs. As part of course requirements, students tour area museums and get first-hand perspectives on the challenges and rewards of museum work from professionals in the field. Course fee for field trip(s) required.
Cross-listed as: MUSM 3310</t>
  </si>
  <si>
    <t>ANTH 3310</t>
  </si>
  <si>
    <t>This course follow the evolution of the concept of holy war in Europe, western Asia and North Africa from the European campaigns to Jerusalem in the 1000s CE to the expansion of the Muscovite and Ottoman empires in the 1500s.
Dual Listed with HIST 3270
Semester(s) Traditionall Taught: Fall</t>
  </si>
  <si>
    <t>RELS 3270</t>
  </si>
  <si>
    <t>RELS</t>
  </si>
  <si>
    <t>Provides students with overview of major themes in medieval European history from 500 to 1500 A.D. Also introduces major historiographical problems related to this period. Writing intensive and document based.
Dual Listed as: RELS 3220
Prerequisite: Fulfillment of Communications Literacy CL2 requirement.</t>
  </si>
  <si>
    <t>HIST 3220</t>
  </si>
  <si>
    <t>Study of Japanese writing system through practicing the art of calligraphy. No prerequisites. Also taught as: ART 3050. Repeatable for credit. (Sp)</t>
  </si>
  <si>
    <t>JAPN 3050</t>
  </si>
  <si>
    <t>JAPN</t>
  </si>
  <si>
    <t xml:space="preserve">Students learn the structures and functions of major human organ systems. 
Cross-listed as: HEAL 1500
Prerequisites: 
Only health professions certificate and degree program students should register for BIOL 1500.
This course is not intended for Biology majors or for preparation for graduate programs in health professions.
</t>
  </si>
  <si>
    <t>BIOL 1500</t>
  </si>
  <si>
    <t>Students learn the structures and functions of major human organ systems. 
Cross-listed as: BIOL 1500
Prerequisites: 
Only health professions certificate and degree program students should register for HEAL 1500.
This course is not intended for Biology majors or for preparation for graduate programs in health professions.</t>
  </si>
  <si>
    <t>HEAL 1500</t>
  </si>
  <si>
    <t>HEAL</t>
  </si>
  <si>
    <t>This course is designed for all students, introducing them to personal financial planning throughout all stages of life. Emphasis is placed on planning for, acquiring, protecting and investing wealth to meet personal financial objectives.
Cross-listed as: FCSE 1020</t>
  </si>
  <si>
    <t>BUSN 1021</t>
  </si>
  <si>
    <t>BUSN</t>
  </si>
  <si>
    <t>Cross-listed as: WATS 3600</t>
  </si>
  <si>
    <t xml:space="preserve">Students learn about geomorphic processes, origin of landforms and surficial deposits. The course emphasizes fluvial and hillslope landscape elements, and surficial geologic mapping. Both lectures and labs are included.
Prerequisite/Restriction: 
MATH 1060, MATH 1100, MATH 1210, or AP Calculus AB score of 3 or higher, or instructor permission
PHYS 2210 recommended
Cross-listed as: WATS 3600.
Semester(s) Traditionally Offered: Fall
</t>
  </si>
  <si>
    <t>WATS 3600</t>
  </si>
  <si>
    <t>GEO 3600</t>
  </si>
  <si>
    <t>Cross-listed as: TEE 3440</t>
  </si>
  <si>
    <t xml:space="preserve">Designed to challenge students from all academic majors to develop an understanding of the dynamic interaction between science, technology, and society. Explores responsibility of humans for directing the utilization of technology as a creative enterprise.
Cross-listed as: ETE 3440.
Semester(s) Traditionally Offered: Fall, Spring
</t>
  </si>
  <si>
    <t>TEE 3440</t>
  </si>
  <si>
    <t>ASTE 3440</t>
  </si>
  <si>
    <t>Cross-listed as: SPED 1010</t>
  </si>
  <si>
    <t xml:space="preserve">Discussion of definitions and types of disabilities, ethical issues, society?s prejudice and discrimination against people with disabilities, and the individual?s adjustment to the disability experience. Disability as a natural part of life.
Cross-listed as: SPED 1010.
Semester(s) Traditionally Offered: Fall, Spring
</t>
  </si>
  <si>
    <t>SPED 1010</t>
  </si>
  <si>
    <t>REH 1010</t>
  </si>
  <si>
    <t>REH</t>
  </si>
  <si>
    <t>Cross-listed as: RELS 4730</t>
  </si>
  <si>
    <t>Study of African-American experience from slavery to freedom, as well as the difficult quest for democracy and equality in contemporary America. Includes both creative and research writing components.
Cross-listed as: RELS 4730
Semester(s) Traditionally Offered: Spring</t>
  </si>
  <si>
    <t>RELS 4730</t>
  </si>
  <si>
    <t>HIST 4730</t>
  </si>
  <si>
    <t>Cross-listed as: RELS 4566</t>
  </si>
  <si>
    <t xml:space="preserve">This course introduces students to the history of the Islamic world in the modern era (1500s to 2000s). 
Cross-listed as: RELS 4566
</t>
  </si>
  <si>
    <t>RELS 4566</t>
  </si>
  <si>
    <t>HIST 4566</t>
  </si>
  <si>
    <t>Cross-listed as: RELS 4560</t>
  </si>
  <si>
    <t>Within a religious and historical framework, it explores topics such as gender and social roles, womenâ€™s rights, veiling and dress, female circumcisions, arranged marriages, education, employment, parenting, honor killings, and politics in the lives of Islamic women. A basic knowledge of Islam is recommended before enrolling. Also taught as: RELS 4560.</t>
  </si>
  <si>
    <t>RELS 4560</t>
  </si>
  <si>
    <t>HIST 4560</t>
  </si>
  <si>
    <t>Cross-listed as: RELS 4555</t>
  </si>
  <si>
    <t>This course explores the historical, textual, and social questions relevant to the status of women in the Buddhist world ranging from the time of Buddhism's origins in South Asia to the present day.
Cross-listed as: RELS 4555</t>
  </si>
  <si>
    <t>RELS 4555</t>
  </si>
  <si>
    <t>HIST 4555</t>
  </si>
  <si>
    <t>Cross-listed as: RELS 4230</t>
  </si>
  <si>
    <t>Introduces students to history of Christian spirituality, asking how Christianity has been lived and how it has shaped lives over two thousand years. Uses original sources to introduce both the history and the historiographical problems surrounding the Christian religion. Writing intensive. 
Dual Listed: RELS 4230</t>
  </si>
  <si>
    <t>RELS 4230</t>
  </si>
  <si>
    <t>HIST 4230</t>
  </si>
  <si>
    <t>Cross-listed as: RELS 3080</t>
  </si>
  <si>
    <t>Students consider the history of Mormonism in the context of American religious history, including the history of religious groups that trace their origins to Joseph Smith, but focusing on the history of the Church of Jesus Christ of Latter-day Saints.
Cross-listed as: RELS 3080</t>
  </si>
  <si>
    <t>RELS 3080</t>
  </si>
  <si>
    <t>HIST 3080</t>
  </si>
  <si>
    <t>Cross-listed as: RELS 3030</t>
  </si>
  <si>
    <t>This course focuses on the core beliefs, historical practices, scriptures and sentiments that have defined historically Muslim communities. In addition, the course examines the spiritual dimensions, theological discourses and historical traditions of Islam.
Cross-listed as: RELS 3030</t>
  </si>
  <si>
    <t>RELS 3030</t>
  </si>
  <si>
    <t>HIST 3030</t>
  </si>
  <si>
    <t>Cross-listed as: RELS 3020</t>
  </si>
  <si>
    <t>Surveys history, doctrinal developments, and sociological concerns of Hinduism from the Vedic Period through the Modern Period. Focuses primarily on Hindu religious thought as applied to Hindu life through various modes of religious action.
Cross-listed as: RELS 3020.</t>
  </si>
  <si>
    <t>RELS 3020</t>
  </si>
  <si>
    <t>HIST 3020</t>
  </si>
  <si>
    <t>Cross-listed as: RELS 3010</t>
  </si>
  <si>
    <t>General survey of historical development, basic doctrine, and practice of Hinayana and Mahayana Buddhism.
Cross-listed as: RELS 3010.</t>
  </si>
  <si>
    <t>RELS 3010</t>
  </si>
  <si>
    <t>HIST 3010</t>
  </si>
  <si>
    <t>Cross-listed as: RELS 3165</t>
  </si>
  <si>
    <t>This course introduces students to the knowledge, values, and skill-sets needed to navigate religious complexity and diversity in the world today.
Prerequisite/Restriction: ANTH 3160/RELS 3160, RELS 1010, or instructor approval
Cross-listed as: RELS 3165</t>
  </si>
  <si>
    <t>RELS 3165</t>
  </si>
  <si>
    <t>ANTH 3165</t>
  </si>
  <si>
    <t>Cross-listed as: RELS 3160</t>
  </si>
  <si>
    <t>Cross-cultural description and theoretical analysis of religion and its functional relationships to human psychology, society, and the natural environment.
Cross-listed as: RELS 3160</t>
  </si>
  <si>
    <t>RELS 3160</t>
  </si>
  <si>
    <t>ANTH 3160</t>
  </si>
  <si>
    <t>Cross-listed as: RELS 4790</t>
  </si>
  <si>
    <t>Varieties of American religious experience from settlement to the present. Also taught as: RELS 4790. (F)</t>
  </si>
  <si>
    <t>RELS 4790</t>
  </si>
  <si>
    <t>HIST 4790</t>
  </si>
  <si>
    <t>Cross-listed as: PUBH 4040</t>
  </si>
  <si>
    <t>This course provides an introduction to the study of the distribution and causes of communicable and noncommunicable diseases in humans and other animals.
Cross-listed as: PUBH 4040
Prerequisites: A course in statistics is recommended</t>
  </si>
  <si>
    <t>PUBH 4040</t>
  </si>
  <si>
    <t>BIOL 4040</t>
  </si>
  <si>
    <t>Cross-listed as: PSY 4930</t>
  </si>
  <si>
    <t>This course provides students a practical experience in a laboratory setting working in the mental health field.
Cross-listed as: PSY 4930</t>
  </si>
  <si>
    <t>PSY 4930</t>
  </si>
  <si>
    <t>HDFS 4930</t>
  </si>
  <si>
    <t>Cross-listed as: PSY 3700</t>
  </si>
  <si>
    <t>This course provides introductory knowledge of issues to support individuals with mental health needs. The course includes the sociocultural history of mental health, current epidemiology to increase critical thinking skills, and development of skills to be effective advocates and responders.
Cross-listed as: PSY 3700</t>
  </si>
  <si>
    <t>PSY 3700</t>
  </si>
  <si>
    <t>HDFS 3700</t>
  </si>
  <si>
    <t>Cross-listed as: PSY 4000</t>
  </si>
  <si>
    <t>This course provides an understanding of theory and applications in the specialty area of sports psychology, including enhancement of motivation and performance, stress, anxiety, aggression and time management, and the relation of these issues to physical development and coaching styles.
Cross-listed as: PSY 4000.</t>
  </si>
  <si>
    <t>PSY 4000</t>
  </si>
  <si>
    <t>KIN 4000</t>
  </si>
  <si>
    <t>Cross-listed as: POLS 3170</t>
  </si>
  <si>
    <t>Explains legal and political rules, the organization of government, and other institutional processes. Uses standard microeconomic tools and concepts, such as scarcity, choice, preferences, incentives, and supply and demand.
Cross-listed as: POLS 3170.
Semester(s) Traditionally Offered: Spring</t>
  </si>
  <si>
    <t>POLS 3170</t>
  </si>
  <si>
    <t>ECN 3170</t>
  </si>
  <si>
    <t>Cross-listed as: LING 2100</t>
  </si>
  <si>
    <t>This course familiarizes students with ways to think about and analyze language. An understanding of language - what it is, how it works, how it is learned, how it is used - is an asset to everyone regardless of professional context.
Cross-listed as: LING 2100
Semester(s) Traditionally Offered: Spring</t>
  </si>
  <si>
    <t>LING 2100</t>
  </si>
  <si>
    <t>LANG 2100</t>
  </si>
  <si>
    <t>LANG</t>
  </si>
  <si>
    <t>Cross-listed as: LANG 3550</t>
  </si>
  <si>
    <t>Students explore the cultures of three East Asian countries: China, Japan and Korea. Students gain an understanding of these cultures through readings, activities, video materials, writing, and discussions. Topics include: customs, traditions, beliefs, food, contemporary issues, and more.</t>
  </si>
  <si>
    <t>LANG 3550</t>
  </si>
  <si>
    <t>ANTH 3550</t>
  </si>
  <si>
    <t>Cross-listed as: JCOM 3090</t>
  </si>
  <si>
    <t>Prepares students to be proficient in elements of design, graphic art production, photo editing, and image composition techniques used in agricultural communications and journalism fields.
Crosslist: JCOM 3090</t>
  </si>
  <si>
    <t>JCOM 3090</t>
  </si>
  <si>
    <t>ASTE 3090</t>
  </si>
  <si>
    <t>TEE</t>
  </si>
  <si>
    <t>USU</t>
  </si>
  <si>
    <t>OPDD</t>
  </si>
  <si>
    <t>NEPA</t>
  </si>
  <si>
    <t>ID</t>
  </si>
  <si>
    <t>FCSE</t>
  </si>
  <si>
    <t>ELED</t>
  </si>
  <si>
    <t>HONR</t>
  </si>
  <si>
    <t>CAS</t>
  </si>
  <si>
    <t>Provides basic understanding of a broad range of themes, which cut across human history and continue to be important in contemporary society. (F,Sp,Su)</t>
  </si>
  <si>
    <t>USU 1320</t>
  </si>
  <si>
    <t>Students gain experience in conceptualizing, creating, and analyzing two-dimensional compositions and three-dimensional forms through the application of the basic elements and principles of design. This is a studio course, including hands-on work, critiques, demonstrations, discussions, and presentations.</t>
  </si>
  <si>
    <t>OPDD 1050</t>
  </si>
  <si>
    <t>Students learn graphic techniques for landscape architectural drawings emphasizing 2D black and white representation. Various media are explored for preparing drawings and sketches for presentation, including CAD software. There are two three-hour studios per week.</t>
  </si>
  <si>
    <t>LAEP 1200</t>
  </si>
  <si>
    <t>Studio projects of various complexity and type, having residential focus. Analysis of various approaches to problem solving. Graphic and verbal presentation, emphasizing high-end design evaluation.
Prerequisite/Restriction: ID 3760.
Semester(s) Traditionally Offered: Fall, Spring</t>
  </si>
  <si>
    <t>ID 3770</t>
  </si>
  <si>
    <t>Studio projects of various complexity and type, having commercial focus. May include hospitality, retail, medical, office, and other commercial and institutional design opportunities.
Prerequisite/Restriction: ID 2730.
Semester(s) Traditionally Offered: Fall, Spring</t>
  </si>
  <si>
    <t>ID 3760</t>
  </si>
  <si>
    <t>This course covers the application of wildland management principles, new theory, and public policy to on-the-ground decision-making in wildland ecosystems. Field trips are required.</t>
  </si>
  <si>
    <t>WILD 7000</t>
  </si>
  <si>
    <t>Students learn the basics of the Python programming language and how to use it with various GIS packages, including ArcGIS and GDAL. The course also introduces other Python modules that are useful for working with GIS data.
Prerequisites: Basic GIS Knowledge</t>
  </si>
  <si>
    <t>WILD 6920</t>
  </si>
  <si>
    <t>Examines research design from statistical perspective, showing how data analysis is largely determined by research design and its implementation. Reviews statistical tools for analysis of ecological data in the context of design. Prerequisite: Graduate standing. (F)</t>
  </si>
  <si>
    <t>WILD 6500</t>
  </si>
  <si>
    <t>Detailed analysis of forest stand structure and growth. Development of silvicultural prescriptions to meet specific objectives. Analysis of costs and benefits of alternative forest management strategies. Emphasizes forest management to achieve a broad range of objectives.
Prerequisites/Restrictions: Enrollment restricted to WILD majors or instructor permission.
Semester(s) Traditionally Offered: Spring</t>
  </si>
  <si>
    <t>WILD 5700</t>
  </si>
  <si>
    <t xml:space="preserve">Review of current research by graduate students and faculty. Exposes students to new developments in research and management in the fields of wildland resources. Features participation by students, faculty, and guest lecturers.
Repeatable for credit
Pass/Fail only
Semester(s) Traditionally Offered: Fall, Spring
</t>
  </si>
  <si>
    <t>WILD 4980</t>
  </si>
  <si>
    <t>Science-based assessments of natural resources conducted through implementation of analytical methods and synthesis. Case studies used to develop concepts, strategies, and problem-solving skills. Basic GIS and remote sensing skills developed.
Prerequisite/Restriction: WILD 2400, WILD 3800, WILD 3810, and WILD 4750.
Semester(s) Traditionally Offered: Spring</t>
  </si>
  <si>
    <t>WILD 4910</t>
  </si>
  <si>
    <t xml:space="preserve">This is a field and laboratory-based course. Students will learn how to identify dominant grass, forb, and woody plants of the Intermountain West using taxonomic keys.
Prerequisite/Restriction: Enrollment limited to WILD Department majors or permission of department
Semester(s) Traditionally Offered: Fall
</t>
  </si>
  <si>
    <t>WILD 3830</t>
  </si>
  <si>
    <t>This course explores the identification, biology, and function of forest plants of western North America with an emphasis on the woody plants of Utah?s forest ecosystems. Introduction to woody plant anatomy, forest communities, and indicator species.
Prerequisite: MATH 1050 or higher (C- grade or better) or AP Calculus AB score of 3 or higher.
Semester(s) Traditionally Offered: Fall</t>
  </si>
  <si>
    <t>WILD 3820</t>
  </si>
  <si>
    <t>Introduction to research and management techniques for wildlife, range, and forest resources. Emphasizes field and laboratory skills for studying and managing wild plants and animals.
Prerequisite/Restriction: MATH 1050 or higher (C- or better) or AP Calculus AB score of 3 or higer, BIOL 1610 and BIOL 1620. Enrollment limited to QCNR majors. Department authorization required for all non majors.
Semester(s) Traditionally Offered: Fall</t>
  </si>
  <si>
    <t>WILD 2400</t>
  </si>
  <si>
    <t>Survey course covering fundamentals of women and gender studies. Explores women?s and men?s diverse experiences, perspectives, and contributions to society and its institutions. Examines cultural beliefs and stereotypes concerning women?s and men?s roles in society. Reviews feminist theory, socialization, ideology, and history of women?s movement.
Semester(s) Traditionally Offered: Spring</t>
  </si>
  <si>
    <t>WGS 1010</t>
  </si>
  <si>
    <t>This intensive four week crash course is GIS and is intended for graduate students who are new to GIS or to serve as a refresher for those who have not used GIS for awhile. Students will build proficiency in producing maps in ArcGIS and disseminating interactive maps via Google Earth/Google Maps.
Campus: Main campus and online through Distance Education
Semester(s) Traditionally Offered: Spring</t>
  </si>
  <si>
    <t>WATS 6915</t>
  </si>
  <si>
    <t xml:space="preserve">This course will provide theory and applications for analyzing streamflow data, focusing on the scale of small wildland watershed. We will use conceptual and mathematical models to understand hydrologic processes and quantitatively predict stocks and fluxes of water.
Semester(s) Traditionally Offered: Spring
</t>
  </si>
  <si>
    <t>WATS 6491</t>
  </si>
  <si>
    <t xml:space="preserve">This course will help improve student's abilities to communicate scientific ideas and results to peers and the public. The course is designed for new graduate students who have not yet prepared their theses proposals or presented their pre-project seminars.
Pass/Fail only
Semester(s) Traditionally Offered: Spring
</t>
  </si>
  <si>
    <t>WATS 6400</t>
  </si>
  <si>
    <t xml:space="preserve">Introduces students to the big questions in Watershed Sciences and the Department community. Students learn about nearby watersheds and the rich diversity of approaches and technologies available to address research questions. 1 credit; 5 day field course.
</t>
  </si>
  <si>
    <t>WATS 6260</t>
  </si>
  <si>
    <t>Examines biological and social factors influencing aquatic ecosystems and fish habitats within the context of forest management. Analyzes ecological relationships of fish habitats within forest ecosystem, and how these are influenced by forest management practices. Provides examples of forest habitat issues in major regions of North America, illustrating that both biological and social factors must be considered in developing management strategies and programs.
Semester(s) Traditionally Offered: Spring</t>
  </si>
  <si>
    <t>WATS 5200</t>
  </si>
  <si>
    <t>This course integrates limnological theory and methods in field and laboratory analyses. Students develop analytical, statistical, and communication skills through processing and presenting data collected from Bear Lake (ID/UT), linking research to lake management strategies. Field trips are required.
Prerequisite/Restriction: WATS 4500 (may be taken concurrently); STAT 3000, WATS 3000(may be taken concurrently)
Semester(s) Traditionally Offered: Fall</t>
  </si>
  <si>
    <t>WATS 4510</t>
  </si>
  <si>
    <t>Students learn fundamental components of climate and hydrological systems and their interaction across time and space scales with applications to water resources in the western United States. A physics course is helpful, but necessary physical principles are covered in class.
Prerequisites: MATH 1050, PHYS 2110 OR PHYS 2210 (recommended), MATH 1100 OR MATH 1210 (recommended)</t>
  </si>
  <si>
    <t>WATS 3910</t>
  </si>
  <si>
    <t>This course will introduce students to different types of clinical practice and begin their integration into the clinical setting. The course will minimize the awkwardness students face as they abruptly change from classroom to clinical courses. Credit will be received for this course in year 3 of the program of study.
Pass/Fail only
Semester(s) Traditionally Offered: Fall</t>
  </si>
  <si>
    <t>VM 7598</t>
  </si>
  <si>
    <t>Students will be introduced to radiography and diagnostic radiology. Registration is restricted to veterinary medical students.</t>
  </si>
  <si>
    <t>VM 7588</t>
  </si>
  <si>
    <t>Students will learn about clinical anesthesiology used in veterinary practice. 
Prerequisite: Must be accepted into the veterinary medicine program 
Pass/Fail only</t>
  </si>
  <si>
    <t>VM 7587</t>
  </si>
  <si>
    <t>Students will learn surgical skills and knowledge that will allow them to contribute positively to a veterinary practice as a year one DVM student. By gradually increasing their exposure to surgical skills over the next two years, they will be prepared to perform their first live animal surgery in year 3 of their veterinary training.
Pass/Fail only
Semester(s) Traditionally Offered: Fall</t>
  </si>
  <si>
    <t>VM 7586</t>
  </si>
  <si>
    <t>This is an elective course for veterinary medical students and is a joint offering with Washington State University, College of Veterinary Medicine (WSU-CVM). The course covers issues in agricultural animal medicine and surgery. This course is taught using distance education technology with lectures by clinical faculty from the WSU-CVM. 
Prerequisites/Restrictions: Restricted to Veterinary Medical Students Only
P/F only.
Semester(s) Traditionally Taught: Fall, Spring</t>
  </si>
  <si>
    <t>VM 7581</t>
  </si>
  <si>
    <t>Students will learn the fundamentals of nutrition, the importance of a balanced diet and how diet contributes to health and disease.
Pass/Fail only
Semester(s) Traditionally Offered: Spring</t>
  </si>
  <si>
    <t>VM 7580</t>
  </si>
  <si>
    <t>The objective of this course is to increase awareness of emerging and exotic diseases of animals and the appropriate response to them.
Prerequisite/Restriction: Must be accepted into the veterinary medical program
Pass/Fail only
Semester(s) Traditionally Offered: Spring</t>
  </si>
  <si>
    <t>VM 7576</t>
  </si>
  <si>
    <t>Clinical training in diagnostic and therapeutic procedures in large animal reproduction.
Prerequisite/Restriction: Must be accepted into the veterinary medical program
Pass/Fail only
Semester(s) Traditionally Offered: Spring</t>
  </si>
  <si>
    <t>VM 7571</t>
  </si>
  <si>
    <t>Integration of basic reproductive physiology with clinical aspects of reproductive management of large animals.
Prerequisite/Restriction: Must be accepted into the veterinary medical program
Pass/Fail only
Semester(s) Traditionally Offered: Spring</t>
  </si>
  <si>
    <t>VM 7567</t>
  </si>
  <si>
    <t>This course covers pre-, peri- and post-parturient mare care and management, parturition and routine post-natal care of the foal. Students conduct exams for pre-partum signs, foal out their mare and provide immediate care to both the mare and foal. â€‹
Prerequisites: 
Admission to the Washington-Idaho-Montana-Utah (WIMU) Regional Program in Veterinary Medicine
instructor permission</t>
  </si>
  <si>
    <t>VM 7560</t>
  </si>
  <si>
    <t xml:space="preserve">Students will learn the principles of system and organ response to injury, and the effects of injury/disease on the animal host. Registration is restricted to veterinary medical students. 
Prerequisite: VM 7545
</t>
  </si>
  <si>
    <t>VM 7546</t>
  </si>
  <si>
    <t>Students will learn to recognize and distinguish normal tissue findings from abnormal ones at the gross and microscopic levels, describe abnormalities using accurate oral and written descriptions, develop a working vocabulary of pathology-related terms and interpret abnormal findings on the basis of pathogenic mechanisms.
Pass/Fail only
Semester(s) Traditionally Offered: Spring</t>
  </si>
  <si>
    <t>VM 7545</t>
  </si>
  <si>
    <t>Students will learn about arthropods, protozoa, and helminths of veterinary importance; their host-parasite relationship and control. Registration is restricted to veterinary medical students.</t>
  </si>
  <si>
    <t>VM 7537</t>
  </si>
  <si>
    <t xml:space="preserve">Students will learn about pharmacology and toxicology of the systems of domestic animals. Registrations restricted to veterinary medical students. 
Prerequisite: VM 7522
</t>
  </si>
  <si>
    <t>VM 7523</t>
  </si>
  <si>
    <t>Students will learn the fundamentals of pharmacology, including pharmacokinetics (absorption, distribution, metabolism, excretion), receptor theory and general mechanisms of drug action. Registration is restricted to veterinary medical students.</t>
  </si>
  <si>
    <t>VM 7522</t>
  </si>
  <si>
    <t>Students will gain a solid understanding of how the nervous system is arranged and works, to prepare them for clinical experiences in neurology and neurological diagnosis.
Pass/Fail only
Semester(s) Traditionally Offered: Spring</t>
  </si>
  <si>
    <t>VM 7521</t>
  </si>
  <si>
    <t>Students will develop a strong base of information in functional anatomy and be able to visualize the three-dimensional structural organization of any region of the animal's body. Based upon this knowledge, a student will become self-confident in physical diagnosis, interpretation of radiographs, surgery, postmortem examination, etc. Registration is restricted to veterinary medical students.
Pass/Fail only
Semester(s) Traditionally Offered: Spring</t>
  </si>
  <si>
    <t>VM 7512</t>
  </si>
  <si>
    <t xml:space="preserve">Students will learn to recognize and identify anatomical structures using correct medical nomenclature, be able to describe normal function of structures, palpate structures to locate them in a live animal, identify structures on radiographic images, and to predict and explain structural dysfunction.
Pass/Fail only
Semester(s) Traditionally Offered: Fall
</t>
  </si>
  <si>
    <t>VM 7511</t>
  </si>
  <si>
    <t>Students will participate in exercises designed to enhance communication and relational skills. Registration is restricted to veterinary medical students.</t>
  </si>
  <si>
    <t>VM 7502</t>
  </si>
  <si>
    <t>This course will provide students with an opportunity to learn and practice skill sets considered integral for success in the veterinary profession. Students will be trained to portray the "Gentle Doctor", who exhibits characteristics of compassion, expertise, humaneness, judgment, care, compassion and understanding.
Pass/Fail only
Semester(s) Traditionally Offered: Fall</t>
  </si>
  <si>
    <t>VM 7500</t>
  </si>
  <si>
    <t>This is a non-repeatable, non-graded (SC only) course. Credits cannot be used for degree requirements. There will be no tuition or fees charged. It will not appear on a student's program of study. This course will not have any implication for the order of dissertation/thesis review by the School of Graduate Studies.
Prerequisite/Restriction: Successful Record of Examination Form turned into the School of Graduate Studies. Special approval for registration is required.
Semester(s) Traditionally Offered: Fall, Spring, Summer</t>
  </si>
  <si>
    <t>USU 7777</t>
  </si>
  <si>
    <t>Available to students involved in structured leadership training provided as part of their role and responsibility at the University. For details, contact the Office of University Advising (TSC 304).
Prerequisite/Restriction: Approval of course coordinator.
Repeatable for credit.
Semester(s) Traditionally Offered: Fall, Spring, Summer</t>
  </si>
  <si>
    <t>USU 2160</t>
  </si>
  <si>
    <t>Practical course emphasizing application of strategies and development of critical thinking skills needed to comprehend and distill meaning from college-level texts. Courses over one credit require in-course practice time.</t>
  </si>
  <si>
    <t>USU 1750</t>
  </si>
  <si>
    <t>Orients students to the systems, tools, and resources unique to higher education that are needed to maximize academic success (e.g., library, computer lab use, etc.). Also helps students develop critical thinking, study, and learning strategies necessary for college success.</t>
  </si>
  <si>
    <t>USU 1730</t>
  </si>
  <si>
    <t>Examines debates in the social sciences about contexts which shape human experience. Compares experiences between life stages, individuals, groups, societies, and/or historical periods. Contrasts different social science disciplines. (F,Sp,Su)</t>
  </si>
  <si>
    <t>USU 1340</t>
  </si>
  <si>
    <t>Students will explore questions such as: What is Art? How is it judged? How does artistic expression vary across cultures? Course will cover several forms of art, and students will attend concerts, visit galleries, and attend theatrical performances. (F,Sp,Su)</t>
  </si>
  <si>
    <t>USU 1330</t>
  </si>
  <si>
    <t>Provides basic understanding of the history, principles, form of government, and economic system of the United States. Emphasis on ideas and critical thinking, rather than dates, names, and places. (F,Sp,Su)</t>
  </si>
  <si>
    <t>USU 1300</t>
  </si>
  <si>
    <t>Students assess and clarify their interests, values, skills, and temperaments. Emphasizes discovering relationships between these personal characteristics and the realities of educational and employment opportunities. Explores setting goals, creating action plans, and coping with change.
Semester(s) Traditionally Offered: Fall, Spring</t>
  </si>
  <si>
    <t>USU 1220</t>
  </si>
  <si>
    <t>Special Problems in Engineering and Technology Education. Repeatable for credit. Check with major department for limitations on number of credits that can be counted for graduation.</t>
  </si>
  <si>
    <t>TEE 5910</t>
  </si>
  <si>
    <t>Candidates assigned to cooperating teachers in public secondary schools within their major and minor subjects. Students have professional responsibilities with teaching. Graded Pass/Fail only. Prerequisite: TEE 5500 (must be taken concurrently). (F)</t>
  </si>
  <si>
    <t>TEE 5630</t>
  </si>
  <si>
    <t>Focuses on observations and problems arising during student teaching. Includes review of teaching plans, procedures, adaptive classroom practices, and evaluation. Graded Pass/Fail only. Prerequisite: TEE 5600 (must be taken concurrently). (F)</t>
  </si>
  <si>
    <t>TEE 5500</t>
  </si>
  <si>
    <t>Students operate and manage the laboratory aquaponics system(s). Fish, plants, and water chemistry are monitored and adjustments to the systems are made based on data collected. In addition, a special problem is completed by each student.
Prerequisite: TEE 2200 and instructor permission</t>
  </si>
  <si>
    <t>TEE 5200</t>
  </si>
  <si>
    <t>Techniques of teaching as applied to individual and group instruction. Students apply various methods in presenting lessons. Prerequisites: TEE 3200, 3300; TEE 4300 (must be taken concurrently). (Sp)</t>
  </si>
  <si>
    <t>TEE 4400</t>
  </si>
  <si>
    <t>This course provides an overview of advanced materials, such as composites, plastics, and 3D printed materials, and provides instruction on proper procedures associated with manufacturing using these materials. Emphasis is placed on material properties, manufacturing process, and safety.
Prerequisites/Restrictions: 
TEE 1030 with a C or better, or instructor approval</t>
  </si>
  <si>
    <t>TEE 4230</t>
  </si>
  <si>
    <t>Designed to enhance CADD productivity, encourage customization, and introduce students to advanced CADD techniques, including programming and introduction to parametric design. Prerequisite: TEE 1200. (Sp)</t>
  </si>
  <si>
    <t>TEE 3270</t>
  </si>
  <si>
    <t>This course consists of the study and application of DC and AC concepts, semiconductors, digital electronics, and microcomputers.
Prerequisites: Any course with a QL designation</t>
  </si>
  <si>
    <t>TEE 2300</t>
  </si>
  <si>
    <t>Introduction to fields of civil engineering and architecture. Software applications used to solve problems and communicate solutions. Topics include: project planning, site planning, building design, and project documentation and presentation. Prerequisites: TEE 1200, MATH 1050.</t>
  </si>
  <si>
    <t>TEE 2220</t>
  </si>
  <si>
    <t>Focuses on the instructional strategy of establishing a manufacturing enterprise utilizing woodworking equipment and techniques. Topics include management; finance and marketing strategies; and the design of product, tooling, and production systems. Prerequisite: TEE 1030. (F)</t>
  </si>
  <si>
    <t>TEE 2030</t>
  </si>
  <si>
    <t>Provides students with ability to accurately produce basic engineering, 2-D, and pictorial drawings using traditional and computer-aided drafting techniques. Introduction to drafting fundamentals and equipment associated with the drafting industry, including drawings, reproductions, and computer-aided techniques. (F,Sp,Su)</t>
  </si>
  <si>
    <t>TEE 1200</t>
  </si>
  <si>
    <t>Introduction to properties of industrial materials (metallic, polymeric, ceramic, and composite), processes used to produce standard stock and finished products, and the use of precision measuring instruments in manufacturing. (F,Sp)</t>
  </si>
  <si>
    <t>TEE 1030</t>
  </si>
  <si>
    <t>Introduction to tools, materials, equipment, and processes used to transmit and receive messages. Major emphasis on hardware, software, communications, and the digital age. (F)</t>
  </si>
  <si>
    <t>TEE 1010</t>
  </si>
  <si>
    <t>This course will introduce students to teaching in the areas of Technology and Engineering Education (TEE) and Career and Technical Education (CTE). Students will explore professional teaching opportunities and learn what is needed to obtain a set of professional credentials. 
Semester(s) Traditionally Offered: Fall</t>
  </si>
  <si>
    <t>TEE 1000</t>
  </si>
  <si>
    <t>Examines a variety of research designs applicable to mathematics education, including teaching experiments, classroom research, clinical studies, and mathematical modeling. Evaluates mathematics assessments and instrumentation and considers the role of assessments nationally and internationally. Provides experience in conceptualizing a research project. Prerequisites: TEAL 7551 and 7555; admission to the PhD or EdD Program in the School of Teacher Education and Leadership. (F)</t>
  </si>
  <si>
    <t>TEAL 7556</t>
  </si>
  <si>
    <t>Reviews and critiques current issues and policy documents in mathematics education nationally and internationally, including research trends, emerging theories, and political policies influencing mathematics education. Synthesizes cutting-edge research to develop a theoretical framework and original research questions and inquiries. Prerequisite: Admission to the PhD or EdD Program in the School of Teacher Education and Leadership. (Su)</t>
  </si>
  <si>
    <t>TEAL 7555</t>
  </si>
  <si>
    <t>Emphasizes the application of theory, research, and pedagogical strategies to the preparation of mathematics teachers and teacher leaders. Applies principles of effective professional development, develops expertise in designing and teaching mathematics methods courses, and creates mathematics experiences for teachers. Prerequisite: Admission to the PhD or EdD Program in the School of Teacher Education and Leadership. (Sp)</t>
  </si>
  <si>
    <t>TEAL 7554</t>
  </si>
  <si>
    <t>Reviews and evaluates the content of the school mathematics curriculum at the state, national, and international levels, including research on specific mathematics curriculum topics. Emphasizes research findings and recommended practices on the development and evaluation of mathematics curriculum.
Prerequisite/Restriction: Admission to the PhD or EdD Program in the School of Teacher Education and Leadership.
Semester(s) Traditionally Offered: Fall</t>
  </si>
  <si>
    <t>TEAL 7553</t>
  </si>
  <si>
    <t>This is an advanced course examining the design, methods, analytical tools and reporting of literacy research. Students will develop expertise in designing and critiquing literacy research as a part of their dissertation proposal development.</t>
  </si>
  <si>
    <t>TEAL 7326</t>
  </si>
  <si>
    <t>Emphasizes application of theory, research, and effective practice to instructional and curricular improvement. Examines educational change.
Semester(s) Traditionally Offered: Fall</t>
  </si>
  <si>
    <t>TEAL 7325</t>
  </si>
  <si>
    <t>Literacy assessment and intervention for school-age children and adolescents; provides advanced practice on methods of identifying, analyzing, and planning assessment and intervention to enhance literacy growth.</t>
  </si>
  <si>
    <t>TEAL 7324</t>
  </si>
  <si>
    <t>Students will read, discuss, present, and analyze classical and current published research across a wide range of topics in literacy.
Semester(s) Traditionally Offered: Taught Alternate Years</t>
  </si>
  <si>
    <t>TEAL 7322</t>
  </si>
  <si>
    <t>Foundations of language and literacy provides foundational knowledge and advanced readings in linguistics, language acquisition, psycho-linguistics, sociolinguistics, pragmatics, and semiotics as well as reading on race, class, and culture language content knowledge of those preparing to become researchers and university faculty in literacy education.
Semester(s) Traditionally Offered: Taught Alternate Years</t>
  </si>
  <si>
    <t>TEAL 7321</t>
  </si>
  <si>
    <t>This course introduces macro-level theoretical paradigms and mid-range theoretical models that shape theories of literacy, literacy research, and literacy instruction. By identifying these theories and models, graduate students will develop a more informed definition of literacy instruction and research.
Semester(s) Traditionally Offered: Taught Alternate Years</t>
  </si>
  <si>
    <t>TEAL 7320</t>
  </si>
  <si>
    <t>This is a seminar in which learning theories and teaching models/skills are demonstrated, critically examined, and integrated.
Prerequisite: Admission to the doctoral program</t>
  </si>
  <si>
    <t>TEAL 7310</t>
  </si>
  <si>
    <t>This course examines the relationship of modern school in terms of historical, cultural, and social foundations of education.
Prerequisites: Admission to the doctoral program</t>
  </si>
  <si>
    <t>TEAL 7300</t>
  </si>
  <si>
    <t>Examines the origins and development of major historical and contemporary curriculum theories. Considers how these theories affect the organization of the school, while also affecting the lives and work of teachers, administrators, students, and the community.
Prerequisite/Restriction: Admission to the doctoral program.
Semester(s) Traditionally Offered: Summer, Odd Numbered Years</t>
  </si>
  <si>
    <t>TEAL 7150</t>
  </si>
  <si>
    <t>This course is doctoral level class which extends and enriches some of the concepts of the TEAL 6540 course Data Based Decision Making. Student will also focus more on quality research methods for data assessment analysis and study the impact it has for instructional leaders.
Semester(s) Traditionally Taught: Spring</t>
  </si>
  <si>
    <t>TEAL 7060</t>
  </si>
  <si>
    <t>An introduction to department faculty and the expectations for consuming and evaluating educational research. Students meet and learn of the research activities of department faculty and review examples of educational research.
Semester(s) Traditionally Taught: Fall (Even Years)</t>
  </si>
  <si>
    <t>TEAL 7015</t>
  </si>
  <si>
    <t>This course introduces students to legal and policy issues in higher education and student affairs.
Semester(s) Traditionally Taught: Fall</t>
  </si>
  <si>
    <t>TEAL 6860</t>
  </si>
  <si>
    <t>Students will understand the role and contribution of family and community in the cognitive, linguistic and social development of students. Candidates provide support and advocacy for ELs and their families and understand the history, laws, and policies of ESL teaching. 
Semester Taught: Spring</t>
  </si>
  <si>
    <t>TEAL 6755</t>
  </si>
  <si>
    <t>Acquaints students with legal issues relating to public education. Considers rights and responsibilities of students, teachers, and educational practitioners. Relates these rights to school programs and operations as determined by state and federal laws and court decisions.
Semester(s) Traditionally Offered: Fall, Summer</t>
  </si>
  <si>
    <t>TEAL 6740</t>
  </si>
  <si>
    <t>This course reviews theory, research and practice related to teaching reading comprehension, including vocabulary development, strategy instruction, close reading of complex texts across genres, and fostering motivation for reading.
Semester(s) Traditionally Offered: Summer</t>
  </si>
  <si>
    <t>TEAL 6570</t>
  </si>
  <si>
    <t>Prepares prospective school leaders to conduct research and to collect and analyze data for decision making and program evaluation in schools.
Semester(s) Traditionally Offered: Fall</t>
  </si>
  <si>
    <t>TEAL 6540</t>
  </si>
  <si>
    <t xml:space="preserve">Examines current educational issues and trends within contexts of history, philosophy, and cultural foundations.
Semester(s) Traditionally Offered: Fall, Spring, Summer
</t>
  </si>
  <si>
    <t>TEAL 6410</t>
  </si>
  <si>
    <t>Investigates the nature of writing and its theoretical and research base in relation to instruction. Primarily focuses on effective methods for teaching and assessing student writing.
Semester(s) Traditionally Offered: Summer</t>
  </si>
  <si>
    <t>TEAL 6380</t>
  </si>
  <si>
    <t>Investigates the correlates of reading assessment and intervention practices designed to facilitate effective classroom instruction.
Semester(s) Traditionally Offered: Spring</t>
  </si>
  <si>
    <t>TEAL 6350</t>
  </si>
  <si>
    <t xml:space="preserve">This course introduces paradigms and models that shape theories of literacy, literacy research, and literacy instructions. Students will explore various perspectives on literacy and how they broaden the professional discussion to maximize reading and writing.
Semester(s) Traditionally Offered: Spring
</t>
  </si>
  <si>
    <t>TEAL 6320</t>
  </si>
  <si>
    <t xml:space="preserve">This course focuses on evidence-based literacy strategies to facilitate the acquisition of content knowledge.
Semester(s) Traditionally Offered: Fall, Spring
</t>
  </si>
  <si>
    <t>TEAL 6310</t>
  </si>
  <si>
    <t>Practicing teachers investigate elementary student applications of STEM practices and problem-based Learning focusing on engineering and technology.
Prerequisites: 
TEAL 5205 or TEAL 6205
TEAL 6215 or TEAL 5215
TEAL 6225
TEAL 6245</t>
  </si>
  <si>
    <t>TEAL 6265</t>
  </si>
  <si>
    <t>This course provides practicing teachers with a deep and useful understanding of force and the nature of how elementary students use concepts of forces to make sense of phenomena across life, earth, and physical science.</t>
  </si>
  <si>
    <t>TEAL 6245</t>
  </si>
  <si>
    <t>This course provides practicing teachers with a deep and useful understanding of matter and the nature of how elementary students use concepts of matter to make sense of phenomena across life, earth, and physical science.</t>
  </si>
  <si>
    <t>TEAL 6225</t>
  </si>
  <si>
    <t xml:space="preserve">Reviews the philosophical, psychological, and sociological genealogies behind historical and current theories of learning. Analyzes the approaches, metaphors, and models of teaching that these theories inform.
Semester(s) Traditionally Offered: Spring, Summer, Fall
</t>
  </si>
  <si>
    <t>TEAL 6190</t>
  </si>
  <si>
    <t>Examination of theories, principles, and foundations of curriculum, emphasizing program planning and current curriculum trends.
Semester(s) Traditionally Offered: Spring, Summer, Fall</t>
  </si>
  <si>
    <t>TEAL 6150</t>
  </si>
  <si>
    <t>Focuses on the school principalship. Provides an overview of the roles and responsibilities of the principal, with emphasis placed on understanding leadership and instructional leadership. Introduces students to knowledge, dispositions, and skills required of successful school principals.
Semester(s) Traditionally Offered: Fall, Spring, Summer</t>
  </si>
  <si>
    <t>TEAL 6080</t>
  </si>
  <si>
    <t>This course explores social, cultural, and political factors impacting the education of English language learners. Students examine instructional and social issues related to ESL students/families and schools.</t>
  </si>
  <si>
    <t>TEAL 5710</t>
  </si>
  <si>
    <t xml:space="preserve">Constitutes six semester credit hours of student teaching in an international setting. Student teachers need to demonstrate competency and professionalism in teaching. Students begin their transition from university student to professional teacher.
Prerequisite: Licensure lane designation
Pass/Fail only
Semester(s) Traditionally Offered: Fall, Spring
</t>
  </si>
  <si>
    <t>TEAL 5630</t>
  </si>
  <si>
    <t>This course explores interdisciplinary planning and teaching strategies integrating the four art forms (Dance, Music, Theater, and Visual Arts) with academic subjects in the K-6 curriculum. This course builds confidence and direction in the planning of fine arts learning experiences.
Prerequisites: Two of the following: 
ART 3700 
MUSC 3260 
THEA 3340 
THEA 3320
THEA 3330
THEA 3380</t>
  </si>
  <si>
    <t>TEAL 5080</t>
  </si>
  <si>
    <t>This course introduces students to the many constituents and actors in public schools, helping students to understand the perspectives of these actors, preparing students for their work in schools.
Prerequisites: 
ELED 1010 or TEAL 1010
HDFS 1500
TEAL 3000 or TEAL 3001 (may be taken concurrently)</t>
  </si>
  <si>
    <t>TEAL 3002</t>
  </si>
  <si>
    <t>Students assess themselves as prospective teachers. Opportunities provided for students to observe in public schools (K-12), as well as to complete volunteer service in other community educational settings.</t>
  </si>
  <si>
    <t>TEAL 1010</t>
  </si>
  <si>
    <t>This course examines psychopharmacology in clinical social work practice, including neurobiological actions and impacts of psychotropic medications. It discusses assessment, intervention, and advocacy as they relate to medication use in social work practice.</t>
  </si>
  <si>
    <t>SW 6850</t>
  </si>
  <si>
    <t xml:space="preserve">Provides students with basic understanding of law and ethics within the context of social work practice, including legal rights of individuals, legal processes, the legal system, and ethical dilemmas and issues.
Semester(s) Traditionally Offered: Fall, Summer
</t>
  </si>
  <si>
    <t>SW 6800</t>
  </si>
  <si>
    <t xml:space="preserve">Focuses on advanced application of generalist problem-solving theories and skills in working with task and treatment groups.
Semester(s) Traditionally Offered: Spring
</t>
  </si>
  <si>
    <t>SW 6750</t>
  </si>
  <si>
    <t xml:space="preserve">Focuses on advanced application of generalist problem-solving theories and skills in working with individuals and families.
Semester(s) Traditionally Offered: Fall
</t>
  </si>
  <si>
    <t>SW 6700</t>
  </si>
  <si>
    <t xml:space="preserve">Students apply their understanding of research methods, theories, and social work values (learned in SW 6200) while completing a research project.
Semester(s) Traditionally Offered: Spring, Summer
</t>
  </si>
  <si>
    <t>SW 6650</t>
  </si>
  <si>
    <t xml:space="preserve">Addresses planning and program development of human service organizations. Studies theories, types, levels, applications, and issues of planning and policy implementation.
Semester(s) Traditionally Offered: Spring
</t>
  </si>
  <si>
    <t>SW 6600</t>
  </si>
  <si>
    <t>Students apply the I-System Model, Net of Existence, I-System Analysis, and Mind-Body Bridging (MBB) principles and techniques in their specific clinical practice setting. Students receive supervision in the application of the I-System Model and MBB principles and techniques.
Prerequisites: 
SW 5905 with a B grade or higher
SW 5906 with a B grade or higher
Must have completed or be currently enrolled in a Master of Social Work, Master of Science, or Master of Arts, in a related field of study</t>
  </si>
  <si>
    <t>SW 5907</t>
  </si>
  <si>
    <t>Students deepen their understanding of the application of the I-System Model with their clients, including the Net of Existence and I-System Analysis, and how to incorporate MBB principles and techniques in their clinical practice.
Prerequisites: SW 5905 with a B grade or higher
Must have completed or be currently enrolled in a Master of Social Work, Master of Science, or Master of Arts, in a related field of study</t>
  </si>
  <si>
    <t>SW 5906</t>
  </si>
  <si>
    <t>Students learn basic I-System Model and Mind-Body Bridging (MBB) principles and techniques with their Micro, Meso, and Macro applications to Social Work practice. The MBB evidence-based transdiagnostic intervention alleviates psychological distress for a range of mental health issues.
Prerequisites: 
Must have completed or be currently enrolled in a Master of Social Work, Master of Science, or Master of Arts, in a related field of study</t>
  </si>
  <si>
    <t>SW 5905</t>
  </si>
  <si>
    <t>Practical experience in a social service agency. Seminar integrates field work experiences and academic knowledge. Emphasizes use of self and integration of knowledge, values, skills, and methods of practice, with special emphasis given to the code of ethics.
Prerequisite/Restriction: Instructor?s permission and by application.
Repeatable for credit.
Semester(s) Traditionally Offered: Fall</t>
  </si>
  <si>
    <t>SW 4870</t>
  </si>
  <si>
    <t>Introduction to generalist social work practice at the micro level. Emphasizes study of skills from a strengths and empowerment perspective with individuals, families, and small groups. Special attention paid to ethical issues and working with diverse population. Prerequisite: SW 3050. (Sp)</t>
  </si>
  <si>
    <t>SW 4150</t>
  </si>
  <si>
    <t xml:space="preserve">Overview of social work practice in an educational setting. Prerequisite: SW 1010. (Sp) 
</t>
  </si>
  <si>
    <t>SW 3450</t>
  </si>
  <si>
    <t>Developments in programs for meeting such needs of children as substitute parental care, adoptions, delinquency problems, mental retardation, and unmarried motherhood. Prerequisites: SW 1010, 2400, 2100.</t>
  </si>
  <si>
    <t>SW 3350</t>
  </si>
  <si>
    <t>Introduction of generalist social work framework as integrative tool, with special attention shown to strengths and empowerment perspective. Individuals as targets for change. Prerequisite: Admission to social work bachelor's program, SW 1010, 2400, 2100. (F)</t>
  </si>
  <si>
    <t>SW 3050</t>
  </si>
  <si>
    <t>This course examines characteristics of various populations, including patterns, dynamics, and consequences of discrimination, economic deprivation, and oppression. Emphasis is placed on empowerment of groups and individuals, as well as the accumulation of multicultural competence.</t>
  </si>
  <si>
    <t>SW 2400</t>
  </si>
  <si>
    <t>Foundation course to facilitate development of an approach to thinking about social welfare. Explores broad common base of social work professional values, knowledge, skills, social policies, and programs.
Semester(s) Traditionally Offered: Fall, Spring</t>
  </si>
  <si>
    <t>SW 1010</t>
  </si>
  <si>
    <t>This is an extension of SURG 1600 where proficiencies in the duties and responsibilities related to surgery are enhanced. Exposure to clinical surgical settings, instrumentation, and equipment are emphasized for students to develop skill and confidence with these procedures. Externship experiences are included.
Prerequisites: SURG 1600</t>
  </si>
  <si>
    <t>SURG 1700</t>
  </si>
  <si>
    <t>SURG</t>
  </si>
  <si>
    <t>This is a skills laboratory setting for students to develop proficiencies in duties and responsibilities related to surgery. Exposure to clinical surgical settings, instrumentation and equipment are emphasized for students to develop skill and confidence with these procedures. 
Prerequisite: Admission to the Surgical Technician Certificate Program</t>
  </si>
  <si>
    <t>SURG 1600</t>
  </si>
  <si>
    <t>This is a continuation of skill development from SURG 1035. Covered topics include general, gastrointestinal, obstetric, gynecological, genitourinary, oral and maxillofacial, ENT, and ophthalmic surgery. Surgical procedures, patient preparation and instrumentation are included.
Prerequisite: SURG 1035</t>
  </si>
  <si>
    <t>SURG 1045</t>
  </si>
  <si>
    <t>This course is a review of factors associated with specialty surgeries including plastic and reconstructive surgery, orthopedic surgery, neurosurgery, cardiothoracic surgery, and peripheral vascular surgery.
Prerequisite: SURG 1030</t>
  </si>
  <si>
    <t>SURG 1040</t>
  </si>
  <si>
    <t>This is an externship experience related to surgical technician duties and responsibilities. It includes the exploration of various surgical specialties including general surgery, genitourinary, oral and maxillofacial, ENT and opthalmic surgery. Review of patient preparation and instrumentation is emphasized.</t>
  </si>
  <si>
    <t>SURG 1035</t>
  </si>
  <si>
    <t xml:space="preserve">Repeatable for credit.
</t>
  </si>
  <si>
    <t>STAT 7810</t>
  </si>
  <si>
    <t>STAT</t>
  </si>
  <si>
    <t>Review of current literature and developments in statistics.
Prerequisite/Restriction: Permission of instructor.
Repeatable for credit.
Semester(s) Traditionally Offered: Taught as needed</t>
  </si>
  <si>
    <t>STAT 6910</t>
  </si>
  <si>
    <t>Students learn the theory and application of the linear model (LM), linear mixed model (LMM), generalized linear model (GLM) and generalized linear mixed model (GLMM) for unbalanced mixed-effect models using GLIMMIX.
 Prerequisite: Both of the following or instructor permission
STAT 5200 with a C- or better
MATH 5720 with a C- or better</t>
  </si>
  <si>
    <t>STAT 6200</t>
  </si>
  <si>
    <t>Students explore modern linear and non-linear regression topics for regularization and prediction including ridge regression, LASSO, LAR, elastic net, principal components regression, partial least squares, generalized linear and additive models, MARS, regression trees, random forests, boosted trees, and support vector machines.
 Prerequisites: 
STAT 5100 with a C- or better
MATH 2270 or 2250 with a C- or better</t>
  </si>
  <si>
    <t>STAT 6100</t>
  </si>
  <si>
    <t>Modern data technologies, including the basics of simulation, resampling, bootstrap, regular expressions, web scraping, XML, data bases and SQL, and the Tidyverse (a collection of R packages for data science) are discussed. Students use unprocessed real-life data sets whenever possible. For graduate (6000-level) credit, a major project is required.
Prerequisite/Restriction: C- or better in (
STAT 3000 or STAT 5100 with a C- or better
STAT 5050 with a C- or better
STAT 5550 is recommended</t>
  </si>
  <si>
    <t>STAT 6080</t>
  </si>
  <si>
    <t>Prerequisite/Restriction: Permission of instructor
Repeatable for credit.</t>
  </si>
  <si>
    <t>STAT 5810</t>
  </si>
  <si>
    <t>Students learn principal components analysis, discriminant analysis, logistic regression, nearest neighbor classification, classification trees, random forests, and are introduced to AdaBoost, gradient boosting machines, and support vector machines. They also learn agglomerative and k-means clustering, canonical correlation, and multivariate regression.
Prerequisite: STAT 5100 with a C- or better</t>
  </si>
  <si>
    <t>STAT 5650</t>
  </si>
  <si>
    <t>Students learn basic construction and refinement of statistical graphics for categorical and low-dimensional data via various R packages. They discuss good and bad graphics design principles with examples drawn from everyday sources and the scientific literature.
Prerequisite: STAT 5050 with a C- or better</t>
  </si>
  <si>
    <t>STAT 5550</t>
  </si>
  <si>
    <t>This course teaches analysis of balanced experimental designs with fixed, random, crossed, and nested factors; factorial, nested, nested factorial, split plot, split block, and repeated measures designs; and fixed and mixed effects models, residual analysis, and post hoc mean comparisons.
 Prerequisite: C- or better in STAT 2000 or 3000. (Sp)</t>
  </si>
  <si>
    <t>STAT 5200</t>
  </si>
  <si>
    <t>This course introduces the analysis of cross-tabulated and other categorical data, log-linear models for higher order cross-tabulations, independence graphs, logit models and logistic regression, generalized estimating equations, trend tests and other methods for ordinal classifications, and McNemarâ€™s and Cochran-Mantel-Haenszal tests.
Prerequisite: C- or better in STAT 5100. (F)</t>
  </si>
  <si>
    <t>STAT 5120</t>
  </si>
  <si>
    <t xml:space="preserve">Students learn multiple linear regression, diagnostics for outliers and influential points, robust regression, quantile regression, collinearity, variable selection, ridge regression, the LASSO and elastic net, generalized linear models, and non-linear regression methods including generalized additive models and tree-based methods.
Prerequisite/Restriction: C- or better in STAT 2000 or STAT 3000.
Semester(s) Traditionally Offered: Fall
</t>
  </si>
  <si>
    <t>STAT 5100</t>
  </si>
  <si>
    <t>Students install and run R, RStudio and R Markdown; write reports using R Markdown; finding R functions, objects, and documentation; issue commands and save results; understand, manipulate, and subset data types (vectors, matrices, data frames, lists); and write simple functions.
Prerequisite: STAT 2000 with a C- or better (or equivalent course)</t>
  </si>
  <si>
    <t>STAT 5050</t>
  </si>
  <si>
    <t>Investigation of probability and statistics secondary school content from an advanced perspective and with attention to its historical development. Topics include: probability, data summary techniques, parameter estimation, and inference.
Prerequisite: C- or better in STAT 3000</t>
  </si>
  <si>
    <t>STAT 4010</t>
  </si>
  <si>
    <t>Introduction to statistical concepts, graphical techniques, discrete and continuous distributions, parameter estimation, hypothesis testing, and chi-square tests.
Prerequisite/Restriction: C- or better in MATH 1100 or MATH 1210.
Semester(s) Traditionally Offered: Fall, Spring, Summer</t>
  </si>
  <si>
    <t>STAT 3000</t>
  </si>
  <si>
    <t>Descriptive and inferential statistics, probability, sampling, estimation, tests of hypotheses, linear regression and correlation, chi-square tests, analysis of variance, and multiple regression.
Prerequisite/Restriction: One of the following within the last year or three consecutive semesters (including summer); ACT Math score of at least 25; SAT Math score of at least 580; Grade of C- or better in MATH 1050 or MATH 1100; or satisfactory score on the Math Placement Exam.
Semester(s) Traditionally Offered: Fall, Spring, Summer</t>
  </si>
  <si>
    <t>STAT 2300</t>
  </si>
  <si>
    <t>Introduction to statistical concepts, graphical techniques, probability, distributions, estimation, one and two sample testing, chi-square tests, and simple linear regression, one-way ANOVA.
Prerequisite/Restriction: One of the following within the last year or three consecutive semesters (including summer); ACT Math score of at least 25; SAT Math score of at least 580; Grade of C- or better in MATH 1050 or MATH 1100; or satisfactory score on the Math Placement Exam.
Semester(s) Traditionally Offered: Fall, Spring, Summer</t>
  </si>
  <si>
    <t>STAT 2000</t>
  </si>
  <si>
    <t xml:space="preserve">Intro to statistics with an emphasis on conceptual understanding and statistical reasoning. Foundational algebra, types of studies, summarizing data, probability, hypothesis testing. NOTE: This course does NOT meet the prerequisites for MATH 1050.
Prerequisite/Restriction: One of the following within the last year or three consecutive semesters (including summer): ACT Math score of 16 or higher; SAT Math score of 400 or higher; or Grade of C- or better in MATH 0950 or satisfactory score on the MATH Placement Exam.
Semester(s) Traditionally Offered: Fall, Spring, Summer
</t>
  </si>
  <si>
    <t>STAT 1045</t>
  </si>
  <si>
    <t xml:space="preserve">Descriptive and inferential statistical methods. Emphasis on conceptual understanding and statistical thinking. Examples presented from many different areas.
Prerequisite/Restriction: One of the following within the last year or three consecutive semesters (including summer); ACT Math score of 19 or higher; SAT Math score of 460 or higher; AP Calculus AB score of at least 3; Grade of C- or better in MATH 0995; Grade of C- or better in MATH 1050 or MATH 1100; or satisfactory score on the Math Placement Exam.
</t>
  </si>
  <si>
    <t>STAT 1040</t>
  </si>
  <si>
    <t>Seminar discussion of recent empirical and theoretical journal articles in special education and related fields.
Repeatable for credit.
Pass/Fail only.
Semester(s) Traditionally Offered: Fall, Spring, Summer</t>
  </si>
  <si>
    <t>SPED 7940</t>
  </si>
  <si>
    <t>SPED</t>
  </si>
  <si>
    <t>Orients new students to doctoral program, utilizing five goals: (1) familiarize students with requirements of the program and of the Graduate School, (2) acquaint students with the faculty and the resources available, (3) initiate a career planning process, (4) teach students some fundamental concepts underlying scientific research, and (5) teach students to conduct literature reviews. (F)</t>
  </si>
  <si>
    <t>SPED 7920</t>
  </si>
  <si>
    <t xml:space="preserve">Preparation for, and successful completion of, written preliminary examinations. Students demonstrate methodological and analytical skills, as well as scientific foundations, for doctoral studies in special education or applied behavior analysis.
Pass/Fail only.
Semester(s) Traditionally Offered: Summer
</t>
  </si>
  <si>
    <t>SPED 7840</t>
  </si>
  <si>
    <t>Surveys major issues, topics, and perspectives related to the intersection of cultural/linguistic diversity and disability.
Semester(s) Traditionally Offered: Fall</t>
  </si>
  <si>
    <t>SPED 7400</t>
  </si>
  <si>
    <t>This course will give students the skills to facilitate effective academic and behavior support across each tier of need in the school. Students will ascertain strategies in the assessment and intervention of schools, learn to create effective teaming and meeting structures to better support all students, and methods to provide support for individual teachers in their classrooms through evidence-based coaching and walkthrough practices.
Semester(s) Traditionally Offered: Spring, Even Years</t>
  </si>
  <si>
    <t>SPED 6770</t>
  </si>
  <si>
    <t>Expands students' understanding of the theoretical and conceptual framework and experimental research of behavior analysis. Reviews philosophical underpinnings and experimental research in behavior analysis.</t>
  </si>
  <si>
    <t>SPED 6710</t>
  </si>
  <si>
    <t>Provides knowledge of a wide range of legal issues concerning the provision of special education services to students with disabilities.
Semester(s) Traditionally Offered: Fall, Spring, Summer</t>
  </si>
  <si>
    <t>SPED 6060</t>
  </si>
  <si>
    <t>The purpose of this course is to provide students with an overview of assessment in early childhood special education. Students learn about the purposes of assessment, administer multiple evaluations, and report on assessment results both orally and in writing.
Prerequisites: SPED 5040</t>
  </si>
  <si>
    <t>SPED 5880</t>
  </si>
  <si>
    <t>Designed to help teachers prepare for student teaching. Identifies teaching skills in need of assistance, then develops action plans. Reviews classroom teaching and portfolio requirements.
Pass/Fail only.
Semester(s) Traditionally Offered: Fall</t>
  </si>
  <si>
    <t>SPED 5870</t>
  </si>
  <si>
    <t>This course will provide majors an opportunity to practice ABA strategies with young children with Autism.
Repeatable for credit
Pass/Fail only
Semester(s) Traditionally Offered: Spring</t>
  </si>
  <si>
    <t>SPED 5840</t>
  </si>
  <si>
    <t>Addresses how to use knowledge of typical early childhood development to inform instruction and program development for preschool-age children with disabilities. (Su)</t>
  </si>
  <si>
    <t>SPED 5770</t>
  </si>
  <si>
    <t>Instructs teachers in how to adapt classroom activities and instruction to include and target children with various communication disabilities. Addresses the use of augmentative communication and various curricula to teach emergent literacy skills. (Sp)</t>
  </si>
  <si>
    <t>SPED 5750</t>
  </si>
  <si>
    <t>A field-based class providing experience in observing and teaching functional academic curricula to students with severe disabilities. Prerequisite: Permission of instructor. (F)</t>
  </si>
  <si>
    <t>SPED 5600</t>
  </si>
  <si>
    <t>Provides students with knowledge and skills necessary for conducting assessment activities with pupils having severe disabilities. Covers norm-referenced/standardized, criterion-referenced, and alternative assessment instruments. Students complete assignments in administering, interpreting, and communicating results of each type of assessment. (Sp)</t>
  </si>
  <si>
    <t>SPED 5540</t>
  </si>
  <si>
    <t>Familiarizes students with existing technology (IT and AT), federal and state technology legislation, and resources to fund technology in the classroom. Teaches methods for evaluating technology needs of individuals with disabilities. Prerequisite: Admission to Special Education major or permission of instructor. Taught on campus during spring semester only. Occasionally offered off campus during fall semester. (F,Sp)</t>
  </si>
  <si>
    <t>SPED 5530</t>
  </si>
  <si>
    <t>Provides information on developing and implementing secondary-level classroom, community, domestic, leisure, and transition instructional programs. Prerequisite: Admission to Special Education major or permission of instructor. (Sp)</t>
  </si>
  <si>
    <t>SPED 5520</t>
  </si>
  <si>
    <t>Provides information about commercially available curricular materials, as well as how to plan for and design functional academic curricula, for persons with severe disabilities. Prerequisite: Admission to Special Education major or permission of instructor. (F)</t>
  </si>
  <si>
    <t>SPED 5510</t>
  </si>
  <si>
    <t>Explains procedures for teaching mathematics to students with mild/moderate disabilities, so that each progresses as fast as his or her capabilities will allow. Prerequisite: Admission to special education major or permission of instructor. (Sp)</t>
  </si>
  <si>
    <t>SPED 5340</t>
  </si>
  <si>
    <t xml:space="preserve">This course covers topics of choosing and administering eligibility assessment tests for students who may have mild/moderate disabilities. It includes interpretation of test results and application of these results to decisions regarding students' eligibility for special education services.
</t>
  </si>
  <si>
    <t>SPED 5330</t>
  </si>
  <si>
    <t>Students learn to teach content area material, learning strategies, and transition-related skills to students with mild/moderate disabilities. Also includes assessment and decision making strategies related to these curricular areas. (Sp)</t>
  </si>
  <si>
    <t>SPED 5320</t>
  </si>
  <si>
    <t>Curriculum, instructional methods, assessment, and data-based decision making related to teaching reading and language arts to students with mild/moderate disabilities. (F)</t>
  </si>
  <si>
    <t>SPED 5310</t>
  </si>
  <si>
    <t xml:space="preserve">This course provides an understanding of federal and state laws for persons with disabilities and procedures for organizing a special education classroom and auxiliary staff.
Prerequisite/Restriction: SPED 5040 with a grade of B- or higher, or instructor permission
Repeatable for credit.
</t>
  </si>
  <si>
    <t>SPED 5070</t>
  </si>
  <si>
    <t>Provides strategies for communicating with parents and teachers, as members of a multidisciplinary team, to assist parents and other teachers in collaborative problem solving. Prerequisite: Admission to special education major or permission of instructor. (Sp)</t>
  </si>
  <si>
    <t>SPED 5060</t>
  </si>
  <si>
    <t>Expands knowledge of basic applied behavior analysis principles. Develops skills for remediating behavior problems using functional behavioral assessment. Prerequisite: Admission to special education major or permission of instructor. (Sp)</t>
  </si>
  <si>
    <t>SPED 5050</t>
  </si>
  <si>
    <t>Principles of standardized and curriculum-based assessment. Foundations for designing effective instructional programs to help students achieve mastery and proficiency. 
Prerequisite: Admission to special education major or permission of instructor. (F)</t>
  </si>
  <si>
    <t>SPED 5040</t>
  </si>
  <si>
    <t>This course covers topics related to collecting data, using data to make decisions, analyzing data, graphing data, and applying principles of behavior management and instruction to children and youth.
Prerequisite: 
SPED 5040 with a grade of B- or higher
Admission to the Special Education major or instructor permission</t>
  </si>
  <si>
    <t>SPED 5010</t>
  </si>
  <si>
    <t>Characteristics of all types of exceptional children with emphasis on the educational and psychological implications of these conditions to the development of the child. (F,Sp,Su)</t>
  </si>
  <si>
    <t>SPED 4000</t>
  </si>
  <si>
    <t xml:space="preserve">High school peer tutors are given university credit for tutoring low readers for one hour each day. Tutors are taught a systematic tutoring and mentoring process. In addition, specific criteria are included to evaluate tutors' instructional performance. (F,Sp)
</t>
  </si>
  <si>
    <t>SPED 1000</t>
  </si>
  <si>
    <t>Select topics of Hispanic American cultural production, such as literature, art, cinema, or music.
Prerequisite/Restriction: At least two of the following: SPAN 3600, SPAN 3610, SPAN 3620, SPAN 3630, SPAN 3640, SPAN 3650, SPAN 3660; or permission of instructor
Repeatable for credit when topics change
Semester(s) Traditionally Offered: Fall, Spring</t>
  </si>
  <si>
    <t>SPAN 4910</t>
  </si>
  <si>
    <t>SPAN</t>
  </si>
  <si>
    <t>Select topics of Spanish cultural production, such as literature, art, cinema, or music.
Prerequisite/Restriction: At least two of the following: SPAN 3600, SPAN 3610, SPAN 3620, SPAN 3630, SPAN 3640, SPAN 3650, SPAN 3660; or permission of instructor.
Repeatable for credit when topics change
Semester(s) Traditionally Offered: Fall, Spring</t>
  </si>
  <si>
    <t>SPAN 4900</t>
  </si>
  <si>
    <t>Historical, social, political, economic, and cultural conditions and institutions of Hispanic countries.
Prerequisite/Restriction: SPAN 2020 or demonstration of equivalent proficiency through testing
Repeatable for credit.
Campus: Taught only in Studies Overseas in Spanish Program.
Semester(s) Traditionally Offered: Fall, Spring, Summer</t>
  </si>
  <si>
    <t>SPAN 4800</t>
  </si>
  <si>
    <t xml:space="preserve">Intense review of selected problematic areas of Spanish grammar for students with advanced language skills.
Prerequisite/Restriction: SPAN 2020 or demonstration of equivalent proficiency through testing
Repeatable for credit.
Campus: Taught only in Studies Overseas in Spanish Program.
Semester(s) Traditionally Offered: Fall, Spring, Summer
</t>
  </si>
  <si>
    <t>SPAN 3800</t>
  </si>
  <si>
    <t>Selective readings and discussions of major works and authors in Spanish literature.
Prerequisite/Restriction: Fulfillment of Communications Literacy CL2 requirement; SPAN 3040 or permission of instructor.
Repeatable for credit.
Campus: Taught only in Studies Overseas in Spanish program.
Semester(s) Traditionally Offered: Fall, Spring, Summer</t>
  </si>
  <si>
    <t>SPAN 3650</t>
  </si>
  <si>
    <t>Selective readings and discussion of major works and authors in Hispanic American literature from the Wars of Independence (1810) through contemporary literary production.
Prerequisite/Restriction: SPAN 3300 or permission of the instructor.
Semester(s) Traditionally Offered: Fall, Spring</t>
  </si>
  <si>
    <t>SPAN 3630</t>
  </si>
  <si>
    <t xml:space="preserve">Selective readings and discussion of major works and authors in Hispanic literature from the Pre-Columbian period up to the beginning of the Wars of Independence (1810).
Prerequisite/Restriction: SPAN 3300 or permission of the instructor.
Semester(s) Traditionally Offered: Fall, Spring
</t>
  </si>
  <si>
    <t>SPAN 3620</t>
  </si>
  <si>
    <t xml:space="preserve">Selective readings and discussions of major works and authors in Spanish literature from the eighteenth to twentieth centuries.
Prerequisite/Restriction: SPAN 3300 or permission of the instructor.
Semester(s) Traditionally Offered: Fall, Spring (Summer distance ed. only)
</t>
  </si>
  <si>
    <t>SPAN 3610</t>
  </si>
  <si>
    <t xml:space="preserve">Selective readings and discussions of major works and authors in Spanish literature from El Cid through Calderon.
Prerequisite/Restriction: SPAN 3300 or permission of the instructor.
Semester(s) Traditionally Offered: Fall, Spring
</t>
  </si>
  <si>
    <t>SPAN 3600</t>
  </si>
  <si>
    <t>A thematic approach to Hispanic American cultures and civilization. Individual course sections may focus alternately on topics such as Contemporary Art, Cinema, Popular Music, Cuisine, Dictatorship and Democracy, Globalization, Popular Resistance, Human Rights, Exile and/or Immigration. Course may be repeated as the content changes.
Prerequisite/Restriction: SPAN 2020 or demonstration of equivalent proficiency through testing
Semester(s) Traditionally Offered: Fall, Spring (Summer distance ed. only)</t>
  </si>
  <si>
    <t>SPAN 3570</t>
  </si>
  <si>
    <t>An introduction to U.S. Latino/Latina history, civilization, literature, and culture. Students will examine the socio-historical, cultural, and political contexts that shape the educational experience of Latinos in the U.S..
Prerequisites/Restrictions: SPAN 2020 or demonstration of equivalent proficiency through testing.
Semester(s) Traditionally Offered: Spring</t>
  </si>
  <si>
    <t>SPAN 3560</t>
  </si>
  <si>
    <t>Historical, social, political, economic, and cultural conditions and institutions of Spain.
Prerequisites/Restrictions: SPAN 2020 or demonstration of equivalent proficiency through testing
Semester(s) Traditionally Offered: Fall, Spring (Summer distance ed. only)</t>
  </si>
  <si>
    <t>SPAN 3550</t>
  </si>
  <si>
    <t>Readings in Hispanic literatures, focusing on literary analysis (both oral and written) in the principle literary genres: narrative, drama, and poetry. 
Prerequisite: B- or better in Span 2020 or permission of the instructor.</t>
  </si>
  <si>
    <t>SPAN 3300</t>
  </si>
  <si>
    <t>Study of medical terminology in Spanish and exploration of Hispanic cultural issues and beliefs affecting delivery of effective, equitable healthcare. Provides conversational practice for medical situations. May feature guest lectures relevant to providing healthcare to Hispanics and other minotiry populations.
Prerequisite: SPAN 3040 or permission of instructor.
Semester(s) Traditionally Taught: Fall</t>
  </si>
  <si>
    <t>SPAN 3100</t>
  </si>
  <si>
    <t>Development of advanced conversation and writing skills through debate and composition on contemporary controversial topics.
Prerequisite/Restriction: SPAN 2020 or demonstration of equivalent proficiency through testing
Semester(s) Traditionally Offered: Fall, Spring</t>
  </si>
  <si>
    <t>SPAN 3060</t>
  </si>
  <si>
    <t xml:space="preserve">
Intense review of selected problematic areas of Spanish grammar for students with advanced language skills.
Prerequisite/Restriction: SPAN 2020 (or equivalent coursework) or placement in this specific class by examination.
Semester(s) Traditionally Offered: Fall, Spring (Summer distance ed. only)</t>
  </si>
  <si>
    <t>SPAN 3040</t>
  </si>
  <si>
    <t>Explores theoretical and empirical sociological literature on the human community. Topics include: conceptualization and measurement of community well-being, dynamics and impacts of social and economic change on community life, and comparison of community research conducted in different settings. (Sp)</t>
  </si>
  <si>
    <t>SOC 7720</t>
  </si>
  <si>
    <t>Examines the empirical and methodological literature regarding techniques for designing and implementing qualitative data collection and analysis for sociological research. Emphasizes practical tools for graduate students seeking to use qualitative methods for their thesis or dissertation research. (Sp)</t>
  </si>
  <si>
    <t>SOC 7150</t>
  </si>
  <si>
    <t>Provides instruction in use of rates, ratios, life tables, and related measures to describe, analyze, and estimate population. Review of measures designed to examine the three demographic processes: fertility, mortality, and migration. Utilization of analytical tools to explore population composition. Special emphasis placed on use of U.S. Census data to create population profiles. (Sp)</t>
  </si>
  <si>
    <t>SOC 6230</t>
  </si>
  <si>
    <t>Statistical procedures for sociological analysis; nonparametric statistics; inferential statistics, cross-tabulation, and log-linear analysis; correlation; regression; ANOVA; and other multivariable social science statistical treatments. (Sp)</t>
  </si>
  <si>
    <t>SOC 6150</t>
  </si>
  <si>
    <t>Examines philosophical bases, techniques, and political and ethical aspects of social research.
Semester(s) Traditionally Offered: Fall</t>
  </si>
  <si>
    <t>SOC 6100</t>
  </si>
  <si>
    <t>Sociological analysis of relationship between law and social control and social change, especially regarding law enforcement, courts, and corrections. (Sp)</t>
  </si>
  <si>
    <t>SOC 4420</t>
  </si>
  <si>
    <t>A social, cultural, and spatial perspective on the characteristics of cities. Examines changes associated with urbanization processes and the effect of urbanization and urbanism on community, crime, neighborhoods, social and urban space.</t>
  </si>
  <si>
    <t>SOC 3600</t>
  </si>
  <si>
    <t>Examines theoretical explanations for crime in the U.S. Describes characteristics of major forms of criminal behavior. (F,Sp)</t>
  </si>
  <si>
    <t>SOC 3420</t>
  </si>
  <si>
    <t xml:space="preserve">This course covers the social causes of illness, the changing nature of the health care system and the profession of medicine, and their impact on physician-patient interaction and health outcomes.
</t>
  </si>
  <si>
    <t>SOC 3330</t>
  </si>
  <si>
    <t>This course covers descriptive and inferential statistical methods used by social scientists. It emphasizes conceptual understanding, practical application, and effective communication of statistical processes and findings. Students work with hypothetical and real-world social data, using hand and computer-based calculations to produce statistical estimates.
Prerequisites: Completion of 6 credits in departmental courses and grade of "C-" or better in STAT 1040 or STAT 1045 or equivalent. (F,Sp,Su)</t>
  </si>
  <si>
    <t>SOC 3120</t>
  </si>
  <si>
    <t>Examines theories and research concerning how race, class, and gender intersect in the lives of societal members. (F,Sp)</t>
  </si>
  <si>
    <t>SOC 3010</t>
  </si>
  <si>
    <t>Examines impacts of social constructions of gender on individual and collective experience. Investigates how gender is shaped through social processes and through the effects of social institutions. Particular attention given to relation of gender to social stratification.
Semester(s) Traditionally Offered: Fall</t>
  </si>
  <si>
    <t>SOC 2370</t>
  </si>
  <si>
    <t>This course is designed to provide students with a very basic understanding of specific statistical techniques and how to interpret data in order to be more critical consumers of information, first as students and then as citizens.</t>
  </si>
  <si>
    <t>SOC 2120</t>
  </si>
  <si>
    <t>Examination of social behavior of humans and social institutions. Theories and methods for studying society and social issues, along with insights from related disciplines.
Semester(s) Traditionally Offered: Fall, Spring</t>
  </si>
  <si>
    <t>SOC 1010</t>
  </si>
  <si>
    <t>Guides students in developing a philosophical rationale for teaching social studies. Includes strategies for integrating best practices in and across the curriculum. (Sp)</t>
  </si>
  <si>
    <t>SCED 5810</t>
  </si>
  <si>
    <t>SCED</t>
  </si>
  <si>
    <t>Students learn about human development as it relates to learning and human cognition, and use that knowledge to develop their skills in designing curricular materials using a standardsâ€™ based instructional model. Lastly, students learn how to differentiate and assess learning.
Prerequisites:  Program admission and completion of Level 1</t>
  </si>
  <si>
    <t>SCED 5210</t>
  </si>
  <si>
    <t xml:space="preserve">This course examines how theories and research about language, learning, and literacy inform the teaching practices required to motivate and enable secondary students to comprehend, interpret, analyze, evaluate, integrate, and use domain-specific and cross-curricular concepts.
Prerequisite/Restriction: 
Program admission
</t>
  </si>
  <si>
    <t>SCED 5200</t>
  </si>
  <si>
    <t>Methods course focused on science curriculum and instruction for preservice secondary teachers with teaching majors in any of the science areas. Must be taken at Level 2. A grade of C or better is required in this course for advancement to student teaching.
Prerequisite/Restriction: Program admission, completion of Level 1, and SCED 3400.
Semester(s) Traditionally Offered: Spring</t>
  </si>
  <si>
    <t>SCED 4400</t>
  </si>
  <si>
    <t>Methods course focused on social studies curriculum and instruction for preservice secondary teachers with teaching majors or minors in history or any of the social sciences. Should be taken at Level 1. A grade of C or better is required in this course for advancement to student teaching.
Prerequisite: Program admission. 
Semesters Taught: Fall, Spring</t>
  </si>
  <si>
    <t>SCED 3500</t>
  </si>
  <si>
    <t xml:space="preserve">Students examine political, economic, and educational policies influencing students' access to equitable educational experiences. The course explores historical and philosophical foundations influencing multicultural education in our society, the influence of personal biases on instructional practices, and development of multicultural curriculum.
</t>
  </si>
  <si>
    <t>SCED 3210</t>
  </si>
  <si>
    <t>This course expands student knowledge and understanding of ethical considerations in everyday Russian life. It also further develops student language skills required to manage these situations successfully.
Prerequisites: RUSS 2020 or equivalent</t>
  </si>
  <si>
    <t>RUSS 3600</t>
  </si>
  <si>
    <t>RUSS</t>
  </si>
  <si>
    <t>Study of current Russian business and commercial terminology and practices. Development of communication skills for international Russian business purposes. Prerequisite: RUSS 2020 or equivalent.</t>
  </si>
  <si>
    <t>RUSS 3510</t>
  </si>
  <si>
    <t>Reading and discussion of contemporary popular, literary, and scientific materials in Russian. Also cultural and historical considerations of today's Russia. Prerequisite: RUSS 2020 or equivalent. (F)</t>
  </si>
  <si>
    <t>RUSS 3300</t>
  </si>
  <si>
    <t>This course provides a multidisciplinary survey of Judaism, from its Biblical origins to modern times, including an introduction to its sacred texts, religious practices, and social dimensions.
Semester(s) Traditionally Taught: Fall, Spring</t>
  </si>
  <si>
    <t>RELS 3060</t>
  </si>
  <si>
    <t>This course is intended to be a general survey of the historical development, basic doctrine and practice of Christianity.</t>
  </si>
  <si>
    <t>RELS 3050</t>
  </si>
  <si>
    <t>This course explores and interrogates what one scholar has called â€œthe ambivalence of the sacred,â€ meaning the ways in which religion has alternately contributed to both violent conflict and peacebuilding in historical and contemporary societies throughout the world.</t>
  </si>
  <si>
    <t>RELS 1070</t>
  </si>
  <si>
    <t>Historical and comparative survey of the principal beliefs and practices of the world's religions, as well as an exploration of their interplay with the cultures in which they exist. Following general introduction to the study of religion, course includes units on Hinduism, Buddhism, Chinese and Japanese Religions, Islam, Judaism, Christianity, and the "new religions" in America.</t>
  </si>
  <si>
    <t>RELS 1010</t>
  </si>
  <si>
    <t>Opportunity to provide specialized training in topics unique to rehabilitation. Topics cover many disability, employment, and independent-living issues.
Repeatable for credit.
Semester(s) Traditionally Offered: Fall, Spring, Summer</t>
  </si>
  <si>
    <t>REH 6560</t>
  </si>
  <si>
    <t>This course provides foundational knowledge of the philosophies, science, models, and practices of serving transition-age secondary students and youth with disabilities and their families; and of the role of rehabilitation counselors in the planning and service delivery of pre-employment transition and transition services.</t>
  </si>
  <si>
    <t>REH 6500</t>
  </si>
  <si>
    <t>This course provides an in-depth exploration of the process of assessing clinical mental health using the Diagnostic and Statistical Manual, including etiology, diagnostic criteria and process, disorder subtypes, and associated features and disorders.</t>
  </si>
  <si>
    <t>REH 6320</t>
  </si>
  <si>
    <t xml:space="preserve">This course provides an overview of major developmental theories and the way these theories frame human growth and development across the lifespan. It explores issues faced by individuals with disabilities (e.g., physical, clinical mental health, neurodevelopmental, intellectual) at various life stages.
</t>
  </si>
  <si>
    <t>REH 6260</t>
  </si>
  <si>
    <t xml:space="preserve">Introduction to group counseling, including theory and practice specific to persons with disabilities. Students will participate in small and large group sessions while learning about group formation, significant stages of the group process, and ethical/legal issues related to group counseling.
Semester(s) Traditionally Offered: Summer
</t>
  </si>
  <si>
    <t>REH 6250</t>
  </si>
  <si>
    <t>The course examines professional ethical standards, ethical decision-making processes, current issues, and multicultural considerations within the counseling profession. Professional Codes of Ethics outlined by the ACA, CRCC, NBCC, and AMHCA are examined.</t>
  </si>
  <si>
    <t>REH 6240</t>
  </si>
  <si>
    <t>This course emphasizes research design (e.g., qualitative, quantitative, and mixed methods) and research principles necessary for effective research and evaluation practices in rehabilitation counseling, including locating, reviewing, evaluating, and synthesizing relevant literature. Principles of program evaluation are emphasized.</t>
  </si>
  <si>
    <t>REH 6230</t>
  </si>
  <si>
    <t>This course introduces established counseling theories for use in counseling services to persons with disabilities, including those with mental health concerns. A specific focus on case conceptualization is included. The course emphasizes the development of an individual theoretical orientation.</t>
  </si>
  <si>
    <t>REH 6200</t>
  </si>
  <si>
    <t>This course addresses vocational assessment with an emphasis on individuals with disabilities. It includes history, ethics, special issues, formal and informal assessments selection and administration, psychometrics, and report writing for ecologically valid and reliable evaluations using contemporary methodology.</t>
  </si>
  <si>
    <t>REH 6190</t>
  </si>
  <si>
    <t>Utilizes role playing of simulated interviews and rehabilitation counseling sessions to develop the basic skills necessary to function as a human service helper. Must be taken concurrently with REH 6140. Prerequisite: Permission of instructor. (Su)</t>
  </si>
  <si>
    <t>REH 6130</t>
  </si>
  <si>
    <t>This course provides a broad orientation to the counseling profession and specialties. Students familiarize themselves with counseling roles and functions, credentialing standards, and organizations relevant to practice. Foundational knowledge for practice as a rehabilitation counselor is also provided.</t>
  </si>
  <si>
    <t>REH 6100</t>
  </si>
  <si>
    <t>This course introduces students to professional issues in counseling. Topics include ethics, licensure and certification, self-care, and other counseling related content. Skills requisite for success in graduate school are addressed within the context of professional issues and concerns.</t>
  </si>
  <si>
    <t>REH 6000</t>
  </si>
  <si>
    <t>This course covers methods to control chemical occupational health hazards, with an emphasis on the function, design, and management of local exhaust ventilation. There are three lectures and one lab.
Prerequisites: PUBH 4310, MATH 1210. (F)</t>
  </si>
  <si>
    <t>PUBH 5330</t>
  </si>
  <si>
    <t>Participant seminar on current problems in public health.
Repeatable for credit.
Semester(s) Traditionally Offered: Spring</t>
  </si>
  <si>
    <t>PUBH 5000</t>
  </si>
  <si>
    <t>Through lectures, demonstrations, and hands-on activities, covers recognition and control of industrial safety hazards (including power tools, fire, electricity, excavations, confined spaces, and falls), material handling, process safety, protective equipment, safety promotion and training, and standards and programs. (Sp)</t>
  </si>
  <si>
    <t>PUBH 4410</t>
  </si>
  <si>
    <t>Field experience in the practice of industrial hygiene. Participation in an active program serving employees in either the private or public sector.
Prerequisite/Restriction: PUBH 4300, PUBH 4320, and PUBH 4330.
Repeatable for credit.
Semester(s) Traditionally Offered: Fall, Spring, Summer</t>
  </si>
  <si>
    <t>PUBH 4380</t>
  </si>
  <si>
    <t>Through lectures and labs, covers the potential health effects, methods of exposure evaluation, and principles of control of noise, vibration, heat and cold, and nonionizing and ionizing radiation hazards that can occur in the workplace. 
Prerequisite: PUBH 3310 or 4310.</t>
  </si>
  <si>
    <t>PUBH 4330</t>
  </si>
  <si>
    <t>SThis is a survey of principles and methods used to evaluate industrial chemical health hazards and includes practical application in a field sampling project. There are two lectures and one lab.
 Prerequisite: PUBH 3310. (Sp)</t>
  </si>
  <si>
    <t>PUBH 4320</t>
  </si>
  <si>
    <t>Through classroom and field experiences, provides an introduction to industrial hazards and familiarizes students with manufacturing and industrial processes in which industrial hygienists commonly work. Prerequisite: PUBH 3310 (may be taken concurrently). (F)</t>
  </si>
  <si>
    <t>PUBH 4310</t>
  </si>
  <si>
    <t>Participant seminar on current developments in industrial hygiene.
Prerequisites/Restrictions: Public Health Majors Only
Repeatable for credit.
Semester(s) Traditionally Offered: Fall</t>
  </si>
  <si>
    <t>PUBH 4300</t>
  </si>
  <si>
    <t>Covers the principles of occupational health and safety, including regulatory standards. Emphasizes on-the-job health and safety problems from the occupational health and safety professional and management view.
Semester(s) Traditionally Offered: Fall</t>
  </si>
  <si>
    <t>PUBH 3310</t>
  </si>
  <si>
    <t>Focuses on health aspects of various population groups within the community. Particular emphasis placed on guidelines for optimal family health.
Semester(s) Traditionally Offered: Spring</t>
  </si>
  <si>
    <t>PUBH 3120</t>
  </si>
  <si>
    <t>Experiments and demonstration projects are conducted and reported.</t>
  </si>
  <si>
    <t>PSY 7910</t>
  </si>
  <si>
    <t>Overview of neuropsychological symptoms, common syndromes, and underlying neural structures. Coverage of neuropsychological assessment approaches, diagnostic issues, and supervised experience with selected neuropsychological tests. Includes some discussion of rehabilitation, but primarily emphasizes assessment.
Semester(s) Traditionally Offered: Summer</t>
  </si>
  <si>
    <t>PSY 7820</t>
  </si>
  <si>
    <t>This course covers various statistical models for repeated measures data, including longitudinal confirmatory factor analysis, state trait models, autoregressive/crosslagged models, change score models, growth curve models, dynamic structural equation modeling with applications in the Mplus software, and missing data.
Prerequisites: PSY 7760</t>
  </si>
  <si>
    <t>PSY 7770</t>
  </si>
  <si>
    <t>Coverage of multilevel (ie, mixed-effects, hierarchical linear) and marginal (ie, GEE) models for both continuous and categorical outcomes. Includes application of these methods to many types of cross-sectional and longitudinal research designs (eg, experimental, case-control, cohort, cross-over, complex sample, randomized controlled trials).
Prerequisite/Restriction: PSY 7610/EDUC 7610.
Semester(s) Traditionally Offered: Spring</t>
  </si>
  <si>
    <t>PSY 7650</t>
  </si>
  <si>
    <t xml:space="preserve">Introduces knowledge foundations of clinical supervision, as well as consultation theories and models in diverse settings. Discusses ethical, legal, and evaluation issues. Focuses on exposure to a knowledge base, rather than on applied practice.
Prerequisite/Restriction: Matriculation into School Psychology or Combined Psychology Program.
Semester(s) Traditionally Offered: Spring, Summer
</t>
  </si>
  <si>
    <t>PSY 7630</t>
  </si>
  <si>
    <t>In-depth study of theories, models, and current research int he field of developmental psychology, including memory, perception, language, and social development.
Semester(s) Traditionally Taught: Fall</t>
  </si>
  <si>
    <t>PSY 7530</t>
  </si>
  <si>
    <t>Designed to train clinicians and researchers in the field of psychology to operate within the professional ethics and standards of the field. (Sp)</t>
  </si>
  <si>
    <t>PSY 7250</t>
  </si>
  <si>
    <t>In-depth study of theories, models, and current research in the field of cognitive neuroscience, including memory, perception, problem-solving, and decision making. 
Semester(s) Traditionally Taught: Fall</t>
  </si>
  <si>
    <t>PSY 7110</t>
  </si>
  <si>
    <t>Explores normal and abnormal behavior from a basic neuroanatomical/neurophysiological perspective. Discusses pharmacological/nonpharmacological applications. (Sp)</t>
  </si>
  <si>
    <t>PSY 7100</t>
  </si>
  <si>
    <t xml:space="preserve">Provides opportunity for doctoral students in the Experimental and Applied Psychological Science Program to meet on a regular basis to discuss journal articles and explore student and faculty research projects.
Repeatable for credit.
Pass/Fail only.
Semester(s) Traditionally Offered: Fall
</t>
  </si>
  <si>
    <t>PSY 7090</t>
  </si>
  <si>
    <t xml:space="preserve">This course covers classical test theory (CTT), latent state-trait theory (LSTT), and item-response theory (IRT). Students learn how to estimate, evaluate, and interpret measurement models of CTT, LSTT, and IRT in the software Mplus. We also discuss advanced topics in the test validity and test validation literature.
Prerequisites: EDUC/PSY 6600. (Sp)
</t>
  </si>
  <si>
    <t>PSY 7070</t>
  </si>
  <si>
    <t xml:space="preserve">Prepares graduate students for college teaching. Students learn to prepare study guides, examinations, and lectures, and learn to use audio-visual aids. Students also examine various current methods of instruction and course evaluation schemes.
Repeatable for credit.
Semester(s) Traditionally Offered: Fall, Spring, Summer
</t>
  </si>
  <si>
    <t>PSY 6930</t>
  </si>
  <si>
    <t>This seminar is designed to orient beginning PhD students to the combined program and to the School of Graduate Studies. Opportunity provided for students to meet and talk with all faculty members concerning their research. Students also begin their own research and become acquainted with required paperwork for their program.
Pass/Fail only
Semester(s) Traditionally Offered: Fall</t>
  </si>
  <si>
    <t>PSY 6850</t>
  </si>
  <si>
    <t>Introduction to application of evidence-based practice, focusing on adults. (Sp)</t>
  </si>
  <si>
    <t>PSY 6750</t>
  </si>
  <si>
    <t>Status and trends in Neuroeconomics, an interdisciplinary field that seeks to explain decision making, the ability of the brain to process multiple alternatives and to choose a course of action. Studies how neuroscientific discoveries constrain and guide models of economics.
Prerequisites/Restrictions: PSY 6200 or BIOL 6100
Semester(s) Traditionally Taught: PSY 6200 or BIOL 6100</t>
  </si>
  <si>
    <t>PSY 6680</t>
  </si>
  <si>
    <t>Survey of theory and principles in cognitive psychology, with special emphasis on applying these principles in instructional settings. (Sp)</t>
  </si>
  <si>
    <t>PSY 6660</t>
  </si>
  <si>
    <t>In-depth examination of the major behavioral theories of learning, including classical and operant conditioning.
Semester(s) Traditionally Offered: Fall</t>
  </si>
  <si>
    <t>PSY 6650</t>
  </si>
  <si>
    <t>Introduction to skills and research fundamental to consultation and supervision, with particular emphasis on educational settings. Majority of course devoted to instruction in the skills required through applied case work.
Prerequisite/Restriction: Matriculation into School Psychology or Combined Psychology Program.
Semester(s) Traditionally Offered: Spring</t>
  </si>
  <si>
    <t>PSY 6630</t>
  </si>
  <si>
    <t>This course trains future school counselors as systemic change leaders and provides evidence-based practices for effective classroom instruction. Additional professional school counseling topics are discussed.
Prerequisite: Admission into the school counseling program or program permission</t>
  </si>
  <si>
    <t>PSY 6580</t>
  </si>
  <si>
    <t>Advanced survey course in general developmental psychology. Theory and research in human development across the lifespan, with particular emphasis on child and adolescent development.
Semester(s) Traditionally Offered: Fall</t>
  </si>
  <si>
    <t>PSY 6530</t>
  </si>
  <si>
    <t>Provides students with common knowledge base in social psychology. Emphasizes recent developments in the field, while providing an in-depth overview of classic research in the field.
Semester(s) Traditionally Offered: Spring</t>
  </si>
  <si>
    <t>PSY 6510</t>
  </si>
  <si>
    <t>Students explore legal, ethical and transition issues in school counseling including advocacy for regular and special education populations, leadership, and systemic change.</t>
  </si>
  <si>
    <t>PSY 6460</t>
  </si>
  <si>
    <t>Theories and models of group counseling with emphasis on application with children and adolescents in school settings.
Prerequisite/Restriction: Admission into the School Counseling graduate program
Semester(s) Traditionally Offered: Spring</t>
  </si>
  <si>
    <t>PSY 6420</t>
  </si>
  <si>
    <t xml:space="preserve">Models and guidelines for conducting ethical, valid and reliable evaluation studies in the schools, with emphasis on state-required data projects for school counseling centers.
Prerequisite/Restriction: Admission into the School Counseling graduate program or prior approval
Semester(s) Traditionally Offered: Summer
</t>
  </si>
  <si>
    <t>PSY 6390</t>
  </si>
  <si>
    <t>Introduction to empirically based psychological practice (EBPP) and basic theories of psychological intervention. Explores basic models of EBPP, common factors associated with therapeutic change, and core theories of psychological intervention. Prerequisite: Matriculation into School Psychology or Combined Psychology program. (F,Su)</t>
  </si>
  <si>
    <t>PSY 6350</t>
  </si>
  <si>
    <t>Students will learn to create positive collaborative efforts between school professionals, students, parents, community organizations and health care providers, including mental health professionals.
Prerequisite/Restriction: Admission into the School Counseling graduate program
Semester(s) Traditionally Offered: Summer</t>
  </si>
  <si>
    <t>PSY 6340</t>
  </si>
  <si>
    <t>Research bases and clinical applications of objective psychological assessment instruments and techniques, designed to measure adolescent and adult personality, affect, and psychotherapy. Prerequisite: PSY 6310. (Sp)</t>
  </si>
  <si>
    <t>PSY 6320</t>
  </si>
  <si>
    <t>Course will advance cultural competence development in trainees; particular focus on specific skills in psychotherapy and psychological/educational assessment with ethnic, linguistic, and culturally diverse clients/families/groups/schools/communities. Students will acquire skills in training others in developing cultural self-awareness, knowledge, and skills.
Prerequisite: PSY 6350 or instructor's consent.
Semester(s) Traditionally Taught: Spring</t>
  </si>
  <si>
    <t>PSY 6290</t>
  </si>
  <si>
    <t>Students examine the role of the professional school counselor and attain the skills necessary to establish an effective school counseling program using national and Utah comprehensive and systemic school counseling models.</t>
  </si>
  <si>
    <t>PSY 6240</t>
  </si>
  <si>
    <t>Comprehensive introductory neuroscience course for graduate students building on material learned in Neuroscience I. Course provides an overview of brain circuits and higher brain functions. Neuropsychiatric disease is also discussed.
Prerequisites/Restrictions: PSY 6200 or BIOL 6100
Semester(s) Traditionally Taught: Spring (Odd years)</t>
  </si>
  <si>
    <t>PSY 6210</t>
  </si>
  <si>
    <t>Comprehensive introductory neuroscience course for graduate students. Course covers basic principles of ogranization and function of the nervous system, as well as references to neurological and psychiatric disorders.
Semester(s) Traditionally Taught: Fall (Alternate/Even Years)</t>
  </si>
  <si>
    <t>PSY 6200</t>
  </si>
  <si>
    <t>Introduction to application of evidence-based practice in psychology, focusing on child and adolescent populations. (F)</t>
  </si>
  <si>
    <t>PSY 6150</t>
  </si>
  <si>
    <t>To prepare students to design and implement evidence-based intervention in K-12 school populations. (F)</t>
  </si>
  <si>
    <t>PSY 6130</t>
  </si>
  <si>
    <t xml:space="preserve">Experiments and demonstration projects are conducted and reported.
Prerequisite/Restriction: Psychology advisor approval
Repeatable for credit.
Pass/Fail only
Semester(s) Traditionally Offered: Fall, Spring, Summer
</t>
  </si>
  <si>
    <t>PSY 5910</t>
  </si>
  <si>
    <t>Theory, models, and practice in basic principles of interviewing and counseling, including listening skills, facilitation of verbal interaction, gathering information, attending to nonverbal behavior, interpersonal dynamics, and promoting helping relationships. Prerequisites: Psychology major or minor, matriculation in master's program requiring PSY 5200, or consent of instructor. (F)</t>
  </si>
  <si>
    <t>PSY 5200</t>
  </si>
  <si>
    <t>Students plan and execute their apprenticeship experience in a research setting (with faculty members) and an applied setting (e.g., community service agency or school). Students are encouraged to take this course three or more semesters prior to graduation.
Prerequisite/Restriction: PSY 2010.
Semester(s) Traditionally Offered: Fall, Spring, Summer</t>
  </si>
  <si>
    <t>PSY 4950</t>
  </si>
  <si>
    <t>In-depth study of basic concepts, methods, and theories involved in perception, memory, and thinking. Lab required. Prerequisite: PSY 1010. (Sp)</t>
  </si>
  <si>
    <t>PSY 4420</t>
  </si>
  <si>
    <t xml:space="preserve">Cooperative education work experience position; increased level of complexity and a more professional level of experience as student advances toward completion of the program.
Prerequisite/Restriction: Approval of Psychology Department cooperative education coordinator.
Repeatable for credit
Pass/Fail only
Semester(s) Traditionally Offered: Fall, Spring, Summer
</t>
  </si>
  <si>
    <t>PSY 4250</t>
  </si>
  <si>
    <t>Explores cultural influences on basic psychological processes, including perception, cognition, language, emotion, intelligence, attitudes, values, and intergroup relations. Prerequisite: PSY 1010. (F)</t>
  </si>
  <si>
    <t>PSY 4240</t>
  </si>
  <si>
    <t xml:space="preserve">Critical analysis of evidence for sex differences, gender roles, the effect of gender on traditional psychology, and other topics, including parenthood, cultural influence, and sexual orientation.
Semester(s) Traditionally Offered: Spring Even Years
</t>
  </si>
  <si>
    <t>PSY 4230</t>
  </si>
  <si>
    <t>Explanatory study of various personality theories, their origin, and approaches to the understanding of human behavior.
Prerequisite/Restriction: PSY 1010 and PSY 2800.
Semester(s) Traditionally Offered: Spring</t>
  </si>
  <si>
    <t>PSY 4210</t>
  </si>
  <si>
    <t xml:space="preserve">Approaches to applied behavior analysis in a variety of settings and populations. 
Prerequisite/Restriction: PSY 1010, PSY 1400, PSY 1410.
Semester(s) Traditionally Offered: Fall
</t>
  </si>
  <si>
    <t>PSY 3720</t>
  </si>
  <si>
    <t>Study of the individual in society; problems, theories, and methods of social psychology; will relate reading assignments to current social issues. Prerequisite: PSY 1010. (F)</t>
  </si>
  <si>
    <t>PSY 3510</t>
  </si>
  <si>
    <t xml:space="preserve">Comprehensive introduction to research methods in psychological science. Students will understand, analyze, and evaluate existing research and develop their own research proposal. Content includes: defining and measuring variables; selecting research participants; application of different research designs; and conducting ethical research.
Prerequisite/Restriction: PSY 1010 and ENGL 2010
Semester(s) Traditionally Offered: Fall, Spring, Summer
</t>
  </si>
  <si>
    <t>PSY 3500</t>
  </si>
  <si>
    <t>Introductory course examining relationship between central nervous system anatomy and physiology in controlling behavior and emotional functioning. Also considers neural and biochemical substrates of behavior.
Prerequisite/Restriction: PSY 1010
Semester(s) Traditionally Offered: Fall</t>
  </si>
  <si>
    <t>PSY 3460</t>
  </si>
  <si>
    <t xml:space="preserve">Introduction to the sensation and perception field presented from both a cognitive and neurocognitive perspective. Analysis of how sensory processes influence how one senses the world, and how the body interprets these sensations, with a large range of applications including music, sports, learning, memory, attention, and clinical applications.
Prerequisite/Restriction: PSY 1010.
Semester(s) Traditionally Offered: Fall
</t>
  </si>
  <si>
    <t>PSY 3450</t>
  </si>
  <si>
    <t>In-depth examination of principles introduced in PSY 1400. Considers principles governing more complex human and animal behavior, as well as emotional and motivational factors in behavior. Lab included as part of credit.
Prerequisite/Restriction: PSY 1400 and PSY 1410.
Semester(s) Traditionally Offered: Fall, Spring</t>
  </si>
  <si>
    <t>PSY 3400</t>
  </si>
  <si>
    <t>Introduction to ?abnormal? human behavior. Covers characteristics, etiology, and treatment of a variety of psychological disorders.
Prerequisite/Restriction: PSY 1010.
Semester(s) Traditionally Offered: Fall, Spring</t>
  </si>
  <si>
    <t>PSY 3210</t>
  </si>
  <si>
    <t xml:space="preserve">Introduction to ?biopsychosocial model? of health and well-being. Focuses on reciprocal interactions among biological, psychological, and social factors in human functioning and disease. Explores cultural approaches to health, illness, and treatment.
Prerequisite/Restriction: PSY 1010.
Semester(s) Traditionally Offered: Spring Odd Years
</t>
  </si>
  <si>
    <t>PSY 3110</t>
  </si>
  <si>
    <t xml:space="preserve">An introduction to descriptive and inferential statistics for the behavioral sciences. Topics include measures of central tendency and variability, sampling distributions, and hypothesis testing procedures including t-tests, analysis of variance, and correlation and regression.
Prerequisite/Restriction: One of the following: 
STAT 1040 with a grade of C or better 
STAT 1045 with a grade of C or better 
STAT 2000 with a grade of C or better
AP Statistics with a passing grade
Semester(s) Traditionally Taught: Fall, Spring, Summer
</t>
  </si>
  <si>
    <t>PSY 3010</t>
  </si>
  <si>
    <t xml:space="preserve">Characteristics of adolescents and their psychological, educational, and adjustment problems are discussed in detail.
Prerequisite/Restriction: PSY 1010.
Semester(s) Traditionally Offered: Spring Odd Years
</t>
  </si>
  <si>
    <t>PSY 2100</t>
  </si>
  <si>
    <t>Overview of the field and major. Students clarify career goals, identify steps necessary to achieve goals, prepare a vita, and gain major-relevant skills (e.g., APA-style writing, ethics, and library usage).
Prerequisite/Restriction: PSY 1010 and consent of Psychology Advising Office.
Semester(s) Traditionally Offered: Fall, Spring, Summer</t>
  </si>
  <si>
    <t>PSY 2010</t>
  </si>
  <si>
    <t>Laboratory experience accompanying PSY 1400.
Prerequisite/Restriction: PSY 1010.
Semester(s) Traditionally Offered: Fall, Spring, Summer</t>
  </si>
  <si>
    <t>PSY 1410</t>
  </si>
  <si>
    <t xml:space="preserve">A laboratory course about the scientific methods used in the study of animal and human behavior.
Corequisite: PSY 1410
Prerequisite/Restriction: PSY 1010.
Semester(s) Traditionally Offered: Fall, Spring, Summer
</t>
  </si>
  <si>
    <t>PSY 1400</t>
  </si>
  <si>
    <t>Covers theories and stages of development across the life span.
Prerequisite/Restriction: PSY 1010 
Semester(s) Traditionally Offered: Fall, Spring</t>
  </si>
  <si>
    <t>PSY 1100</t>
  </si>
  <si>
    <t>Explores basic areas of psychology, and how each explains human thought and behavior at the individual, familial, and cultural levels.
Semester(s) Traditionally Offered: Fall, Spring, Summer</t>
  </si>
  <si>
    <t>PSY 1010</t>
  </si>
  <si>
    <t>Management strategies for undesirable plant species in native and agroecosystems. Interference and allelopathy, undesirable plant invasion and spread, noxious weed eradication principles and practices, integrated plant management strategies, herbicide interactions with weeds and crops, and economics of management emphases. (F)</t>
  </si>
  <si>
    <t>PSC 6550</t>
  </si>
  <si>
    <t>Description of forms, transformations, and movement of plant nutrients in soils. Discussion of factors affecting nutrient supply, both qualitatively and quantitatively, for nutrient elements essential for plant growth. Prerequisites: PSC 3000; CHEM 1110 or 1210. (Sp)</t>
  </si>
  <si>
    <t>PSC 6530</t>
  </si>
  <si>
    <t>Morphology, development, and classification of soils. Lectures and weekly field exercises emphasize soil as a natural body of the landscape: its properties, distribution, behavior, and interpretations for diverse land uses. Prerequisite: Understanding of fundamental soil science; PSC 3000 recommended. (F)</t>
  </si>
  <si>
    <t>PSC 6130</t>
  </si>
  <si>
    <t>This course provides background on Mendelian plant genetics including gene mapping, linkage, qualitative, quantitative, and population genetics. Topics include detailed selection schemes for agronomic and horticultural crops including selection schemes for allogamous and autogamous plants, maximizing genetic gain, and marker assisted selection.
Prerequisite/Restriction: BIOL 1620 (may not take concurrently) or graduate student status
Semester(s) Traditionally Offered: Spring Odd Years</t>
  </si>
  <si>
    <t>PSC 5700</t>
  </si>
  <si>
    <t>Soil salinity, soil-moisture-plant relationships, water supply and quality, irrigation water measurements, soil moisture movement, and irrigation methods.
Prerequisite/Restriction: PSC 3000 or equivalent, or permission of instructor.
Semester(s) Traditionally Offered: Spring</t>
  </si>
  <si>
    <t>PSC 4700</t>
  </si>
  <si>
    <t>Introduction to principles involved in cereal chemistry and processing. Covers starch chemistry, dry milling, wet milling, decortication, malting, and extrusion. Processing of all major cereals also covered.
Prerequisite/Restriction: MATH 1030 or STAT 1040 or STAT 1045 or completion of University Studies Quantitative Literacy (QL) requirement.
Semester(s) Traditionally Offered: Spring even years</t>
  </si>
  <si>
    <t>PSC 4600</t>
  </si>
  <si>
    <t>Principles and practices underlying scientific vegetable culture. Discussion of production of important vegetables, focusing on the physiological processes influencing their culture. Explores crop performance in research and commercial applications.
Prerequisite/Restriction: BIOL 1010 or BIOL 1610.
Semester(s) Traditionally Offered: Fall</t>
  </si>
  <si>
    <t>PSC 4400</t>
  </si>
  <si>
    <t xml:space="preserve">Students will learn to use modern CAD software used in residential landscape design. This will include acquiring basic skills to digitally create landscape designs, generate plant and supply lists for bidding, and generate presentation and marketing materials.
Prerequisite/Restriction: PSC 3300
Semester(s) Traditionally Offered: Fall
</t>
  </si>
  <si>
    <t>PSC 4301</t>
  </si>
  <si>
    <t>Explores principles and practices underlying scientific fruit production. Focuses on physiological principles undergirding production practices. Topics include: plant growth and development, fruit anatomy, site selection, fertilizers, harvest, post-harvest physiology, and storage. Includes discussion of the production of important temperate fruit crops.
Prerequisite/Restriction: BIOL 1010 or BIOL 1610.
Semester(s) Traditionally Offered: Spring</t>
  </si>
  <si>
    <t>PSC 4200</t>
  </si>
  <si>
    <t>Design and management of greenhouse facilities. Production requirements of primary greenhouse crops.
Semester(s) Traditionally Offered: Spring</t>
  </si>
  <si>
    <t>PSC 4050</t>
  </si>
  <si>
    <t>Propagation of plants by sexual and asexual means. Covers fundamental physiology of propagation, as well as cultural practices and techniques used in crop production.
Prerequisite/Restriction: BIOL 1610 recommended.
Semester(s) Traditionally Offered: Fall</t>
  </si>
  <si>
    <t>PSC 3700</t>
  </si>
  <si>
    <t>An introduction to plant breeding and heredity provides the basis for the improvement of plants. The course includes fundamentals of plant reproduction and basics of heredity and selection.</t>
  </si>
  <si>
    <t>PSC 3600</t>
  </si>
  <si>
    <t>Introduction to principles of plant physiology and fundamentals of plant anatomy, emphasizing implications for management and utilization.
Prerequisite/Restriction: Integrated Science or comparable breadth course, BIOL 1010 or BIOL 1610.
Semester(s) Traditionally Offered: Spring</t>
  </si>
  <si>
    <t>PSC 3500</t>
  </si>
  <si>
    <t>Introduction to methods and equipment used in landscape installation, such as techniques of layout, pavers, water features, planting, sod installation, sprinkler and drip irrigation installation, and equipment operation.
Semester(s) Traditionally Offered: Fall</t>
  </si>
  <si>
    <t>PSC 3430</t>
  </si>
  <si>
    <t xml:space="preserve">Functional and aesthetic relationships of plants and structures in the landscape in connection with installation considerations.
Prerequisite/Restriction: PSC 2620 and PSC 2600 recommended.
Semester(s) Traditionally Offered: Spring
</t>
  </si>
  <si>
    <t>PSC 3300</t>
  </si>
  <si>
    <t>Lectures, readings, and discussions to explore effects of soil physical, chemical, and biological properties on civilization throughout history. Influence of soils on settlement patterns, land use/management, and civilization decline. Case studies focus on current soil and land use issues in western North America.
Semester(s) Traditionally Offered: Spring</t>
  </si>
  <si>
    <t>PSC 3100</t>
  </si>
  <si>
    <t xml:space="preserve">Principles of basic flower design using fresh, dried, and artificial flowers. Proper care of cut flowers and foliages. Basic plant physiology behind such principles. Lab fee required.
Campus: Offered through Distance Education only.
Semester(s) Traditionally Offered: Fall
</t>
  </si>
  <si>
    <t>PSC 3010</t>
  </si>
  <si>
    <t>Student-selected practical problems in horticulture and/or agronomy.
Repeatable for credit.
Semester(s) Traditionally Offered: Fall, Spring, Summer</t>
  </si>
  <si>
    <t>PSC 2900</t>
  </si>
  <si>
    <t>Identification, culture, and utilization of woody ornamental plants in the landscape, including shade trees, flowering trees and shrubs, hedge plants, and vines. Review of native plants commonly used in the landscape.
Semester(s) Traditionally Offered: Fall</t>
  </si>
  <si>
    <t>PSC 2620</t>
  </si>
  <si>
    <t>Identification, culture, and utilization of herbaceous ornamental plants in the landscape, including annual and perennial flowering plants, herbaceous ground covers, ornamental grasses, and herbs.
Semester(s) Traditionally Offered: Fall</t>
  </si>
  <si>
    <t>PSC 2600</t>
  </si>
  <si>
    <t>Introduction to production of nursery, greenhouse, fruit, and vegetable crops. Explores residential and commercial landscape construction and management. Students also learn about interior plants, arboriculture, turf science, landscape plant materials, and home gardening.
Semester(s) Traditionally Offered: Fall</t>
  </si>
  <si>
    <t>PSC 1800</t>
  </si>
  <si>
    <t>This course provides an exploration of historical, political, social, economic, and cultural issues impacting current affairs in Brazil. 
Prerequisite: PORT 3040 or instructor permission</t>
  </si>
  <si>
    <t>PORT 4000</t>
  </si>
  <si>
    <t>PORT</t>
  </si>
  <si>
    <t>Selected readings and discussions of major works and authors in Brazilian literature.
Prerequisite/Restriction: PORT 3040.
Semester(s) Traditionally Offered: Fall, Spring</t>
  </si>
  <si>
    <t>PORT 3630</t>
  </si>
  <si>
    <t xml:space="preserve">Historical, social, political, economic, and cultural conditions and institutions of Brazil.
Prerequisite/Restriction: PORT 3040 or permission of instructor.
Semester(s) Traditionally Offered: Fall, Spring
</t>
  </si>
  <si>
    <t>PORT 3570</t>
  </si>
  <si>
    <t>This course is designed to help students develop knowledge and understanding in the Portuguese business language and culture. It emphasizes business vocabulary, concepts, conversation, reading, interviewing skills, and resume writing in the target language.
Prerequisites/Restrictions: PORT 3040 or permission of instructor based on demonstration of equivalent proficiency through testing.
Semester(s) Traditionally Taught: Fall</t>
  </si>
  <si>
    <t>PORT 3510</t>
  </si>
  <si>
    <t xml:space="preserve">This is an introduction to the popular music of Brazil and the other Portuguese speaking countries. Close attention is paid to the historical, socio-cultural, and political forces that have shaped the formation of popular music in those countries.
Prerequisite/Restriction: PORT 3040
Semester(s) Traditionally Offered: Spring
</t>
  </si>
  <si>
    <t>PORT 3400</t>
  </si>
  <si>
    <t xml:space="preserve">Review of the more complex Portuguese grammatical points and development of writing skills through composition.
Prerequisite/Restriction: PORT 2020 or equivalent.
Semester(s) Traditionally Offered: Fall, Spring
</t>
  </si>
  <si>
    <t>PORT 3040</t>
  </si>
  <si>
    <t>This course is an overview of key theorists in the history of political thought and the relationship between ideas and political institutions.</t>
  </si>
  <si>
    <t>POLS 6310</t>
  </si>
  <si>
    <t>This is an overview of American politics literature as well as theoretical and methodological approaches.</t>
  </si>
  <si>
    <t>POLS 6300</t>
  </si>
  <si>
    <t xml:space="preserve">Examines the social science of international relations by surveying important theoretical assumptions made by theoretical paradigms of realism, liberalism, institutionalism, etc. and by evaluating the logic of proposed arguments and the evidence presented in support of those arguments.
</t>
  </si>
  <si>
    <t>POLS 6250</t>
  </si>
  <si>
    <t>Examines the social science of comparative politics by surveying important theoretical assumptions and paradigms and by evaluating the logic of proposed arguments and the evidence presented in support of those arguments.</t>
  </si>
  <si>
    <t>POLS 6220</t>
  </si>
  <si>
    <t>Emphasizes political and economic development in Europe.</t>
  </si>
  <si>
    <t>POLS 5290</t>
  </si>
  <si>
    <t>Analyzes the relationship between law and the formation and implementation of policy. (Sp)</t>
  </si>
  <si>
    <t>POLS 5130</t>
  </si>
  <si>
    <t>Political data, quantitative and analytical techniques. 
Prerequisite for majors: POLS 3000. (F)</t>
  </si>
  <si>
    <t>POLS 5000</t>
  </si>
  <si>
    <t xml:space="preserve">Introduces students to the research process by having them complete a major research project in the topic area of the particular professor.
Repeatable for credit.
Semester(s) Traditionally Offered: Fall, Spring
</t>
  </si>
  <si>
    <t>POLS 4990</t>
  </si>
  <si>
    <t>Credit arranged.
Prerequisite/Restriction: Permission of instructor.
Repeatable for credit.
Semester(s) Traditionally Offered: Fall, Spring</t>
  </si>
  <si>
    <t>POLS 4890</t>
  </si>
  <si>
    <t>This course introduces undergraduates to the principle theories used in security studies and to the major security issues faced by the United States.
Prerequisite/Restriction: POLS 1100 and POLS 2100 or permission of the instructor
Semester(s) Traditionally Offered: Taught Alternate Years</t>
  </si>
  <si>
    <t>POLS 4464</t>
  </si>
  <si>
    <t xml:space="preserve">Study and analysis of foreign relations of Latin American nations among themselves and with the rest of the world. </t>
  </si>
  <si>
    <t>POLS 4450</t>
  </si>
  <si>
    <t xml:space="preserve">Issues and thinkers in modern and contemporary political thought.
Semester(s) Traditionally Offered: Spring
</t>
  </si>
  <si>
    <t>POLS 4320</t>
  </si>
  <si>
    <t xml:space="preserve">Issues and thinkers in ancient and medieval political thought.
Semester(s) Traditionally Offered: Spring
</t>
  </si>
  <si>
    <t>POLS 4310</t>
  </si>
  <si>
    <t>Semester(s) Traditionally Offered: Spring</t>
  </si>
  <si>
    <t>POLS 4260</t>
  </si>
  <si>
    <t>Examines origins of ethnic groups and the causes of ethnic conflicts, as well as different strategies for preventing or resolving such conflict. Explores conditions facilitating interethnic cooperation, the more common form of ethnic group interaction.</t>
  </si>
  <si>
    <t>POLS 4220</t>
  </si>
  <si>
    <t>Explores creation and ongoing development of the European Union. Examines governing institutions, and internal and external politics of the European Union across a number of issues areas. (F)</t>
  </si>
  <si>
    <t>POLS 4210</t>
  </si>
  <si>
    <t>Provides an in-depth examination of the first amendment of the U.S. Constitution, based on case law of the Supreme Court and interpretations made within government agencies.</t>
  </si>
  <si>
    <t>POLS 4160</t>
  </si>
  <si>
    <t xml:space="preserve">Introduces students to constitutional theory, with particular emphasis on American constitutional theory.
Prerequisite/Restriction: POLS 1100.
Semester(s) Traditionally Offered: Spring
</t>
  </si>
  <si>
    <t>POLS 4130</t>
  </si>
  <si>
    <t>Analyzes the separation of powers, checks and balances, federalism, the Bill of Rights, and other constitutional amendments. (F)</t>
  </si>
  <si>
    <t>POLS 4120</t>
  </si>
  <si>
    <t>Formulation, execution, and impact of United States foreign policy.
Semester(s) Traditionally Offered: Fall, Spring</t>
  </si>
  <si>
    <t>POLS 3400</t>
  </si>
  <si>
    <t xml:space="preserve">Introduces students to debate over constitutions, constitutionalism, and constitution-making which occurred during the period (roughly) from the Revolution to the election of 1800. </t>
  </si>
  <si>
    <t>POLS 3320</t>
  </si>
  <si>
    <t xml:space="preserve">Survey of most of the governments and politics of Latin America, emphasizing events, policies, and governmental actions of the past decade.
Semester(s) Traditionally Offered: Fall
</t>
  </si>
  <si>
    <t>POLS 3270</t>
  </si>
  <si>
    <t xml:space="preserve">Semester(s) Traditionally Offered: Spring
</t>
  </si>
  <si>
    <t>POLS 3250</t>
  </si>
  <si>
    <t>This course examines why some countries are rich while others are poor. It surveys theories of development before analyzing the intersection of politics and socio-economic factors as determinants of poverty and economic growth using Asian, African and Latin American examples.</t>
  </si>
  <si>
    <t>POLS 3200</t>
  </si>
  <si>
    <t>Examines the origins, purposes, and scope of the executive power in the American constitutional system. (F)</t>
  </si>
  <si>
    <t>POLS 3140</t>
  </si>
  <si>
    <t>Legislative process. (Sp)</t>
  </si>
  <si>
    <t>POLS 3130</t>
  </si>
  <si>
    <t>Examines history, processes, and theories underlying American law and politics. Makes selective comparison of the American legal system with other legal systems. (F)</t>
  </si>
  <si>
    <t>POLS 3120</t>
  </si>
  <si>
    <t>Political parties, campaigns, and elections.</t>
  </si>
  <si>
    <t>POLS 3110</t>
  </si>
  <si>
    <t>Methodology, methods, and approaches used to study and analyze political events and relationships, including the use of library resources. 
Prerequisite: STAT 1040 or STAT 1045, MATH 1030 or MATH 1050. (F,Sp)</t>
  </si>
  <si>
    <t>POLS 3000</t>
  </si>
  <si>
    <t>This course is designed to introduce students to different fields that make up international studies, different methods used to gain knowledge about human societies and the policies those societies pursue, as well as career opportunities in those fields.
Semester(s) Traditionally Taught: Fall</t>
  </si>
  <si>
    <t>POLS 2500</t>
  </si>
  <si>
    <t>A survey course covering ancient and modern political theory.
Semester(s) Traditionally Offered: Fall, Spring</t>
  </si>
  <si>
    <t>POLS 2300</t>
  </si>
  <si>
    <t>Comparisons of differences in political culture, institutions, and processes, including authoritarian and democratic systems, violence and corruption, political development, and public policy.
Semester(s) Traditionally Offered: Fall, Spring</t>
  </si>
  <si>
    <t>POLS 2200</t>
  </si>
  <si>
    <t>Analysis of the nation-state system as well as interdependence of the global community.
Semester(s) Traditionally Offered: Fall, Spring</t>
  </si>
  <si>
    <t>POLS 2100</t>
  </si>
  <si>
    <t>Continuation of PHYS 6110. Prerequisite: PHYS 6110.</t>
  </si>
  <si>
    <t>PHYS 6120</t>
  </si>
  <si>
    <t>Fundamental laws of electrostatics and magnetostatics; dielectric media, Maxwell's equations, time varying fields, and electromagnetic waves. Waveguides and radiation by moving charges. Prerequisite: PHYS 4600 or equivalent.</t>
  </si>
  <si>
    <t>PHYS 6110</t>
  </si>
  <si>
    <t xml:space="preserve">A series of invited lectures on specialized topics in physics and related subjects.
Repeatable for credit.
Pass/Fail only.
</t>
  </si>
  <si>
    <t>PHYS 5800</t>
  </si>
  <si>
    <t>Explores issues in contemporary physics at the advanced undergraduate and beginning graduate level.
Repeatable for credit.</t>
  </si>
  <si>
    <t>PHYS 5500</t>
  </si>
  <si>
    <t>Continuation of PHYS 5340. Prerequisite: PHYS 5340.</t>
  </si>
  <si>
    <t>PHYS 5350</t>
  </si>
  <si>
    <t>Physics applications of vector calculus and differential geometry, group theory, infinite series, complex analysis, differential equations, Sturm-Liouville theory, orthogonal functions, integral equations, and the calculus of variations.</t>
  </si>
  <si>
    <t>PHYS 5340</t>
  </si>
  <si>
    <t>Continuation of PHYS 4700. Prerequisite: PHYS 4700.</t>
  </si>
  <si>
    <t>PHYS 4710</t>
  </si>
  <si>
    <t>This course covers principles of quantum mechanics, operators in Hilbert space, matrix mechanics, angular momentum, spin, perturbation theory, and applications.
Prerequisites: 
PHYS 3600
PHYS 3750</t>
  </si>
  <si>
    <t>PHYS 4700</t>
  </si>
  <si>
    <t>Modern experimental physics techniques, with emphasis on student designed and implemented experimental projects. Prerequisite: PHYS 3870.</t>
  </si>
  <si>
    <t>PHYS 3880</t>
  </si>
  <si>
    <t>Modern experimental techniques, data and error analysis, experimental design, and communication skills. Exercises complement upper-level theory courses, and include some experiments of historical importance. Prerequisites: PHYS 2500, PHYS 2710 (may be taken concurrently).</t>
  </si>
  <si>
    <t>PHYS 3870</t>
  </si>
  <si>
    <t>Survey of wave phenomena in physics, with emphasis on application of mathematical techniques to the wave equation, Schrodinger equation, and Maxwell equations. Prerequisites: PHYS 2710, MATH 2210, 2250.</t>
  </si>
  <si>
    <t>PHYS 3750</t>
  </si>
  <si>
    <t>Introduction to the principles and applications of special and general relativity. Space-time, relativistic kinematics and dynamics, gravity and geometry, black holes, Big Bang, nuclei, radioactivity, and nuclear reactions. Interconnections between modern cosmology and elementary particle physics. 
Prerequisites: MATH 1220, PHYS 2220 or 2320.</t>
  </si>
  <si>
    <t>PHYS 3710</t>
  </si>
  <si>
    <t>Introduces and explores issues in contemporary physics at an intermediate undergraduate level. Focuses on phenomena and experimental methods.
Prerequisite/Restriction: PHYS 2710 and permission of instructor.
Repeatable for credit.</t>
  </si>
  <si>
    <t>PHYS 3500</t>
  </si>
  <si>
    <t>Lives and work of men and women responsible for scientific revolution: Maxwell (loved children), Einstein (despised authority), Curie (suffered discrimination against women), Schrodinger (fled from Hitler), Watson and Crick (the DNA story), Feynman (lock picker), Rubin (as a young girl built her own telescope), and others. Prerequisite: Fulfillment of University Studies Breadth Physical Sciences (BPS) or Breadth Life Sciences (BLS) requirement.</t>
  </si>
  <si>
    <t>PHYS 3020</t>
  </si>
  <si>
    <t>Comparative introduction to the Earth and other planets in our solar system, including geological structure and atmosphere. Emphasis on space exploration methods, including spacecraft and detection instrumentation. Examines latest results of Mars missions, Jupiter and Saturn exploration, etc. 
Prerequisites: Completion of University Studies Quantitative Literacy (QL) and Breadth Physical Sciences (BPS) requirements.</t>
  </si>
  <si>
    <t>PHYS 3010</t>
  </si>
  <si>
    <t>Overview of the origins, principles, and practical applications of quantum mechanics. Atomic structure and periodic table, molecular bonding, solids, electronic properties of metals and semiconductors, and superconductivity. 
Prerequisites: MATH 1220, PHYS 2220 or 2320.</t>
  </si>
  <si>
    <t>PHYS 2710</t>
  </si>
  <si>
    <t>Topics include: (1) use of numerical, graphical, and symbolic manipulation software to solve physics problems; and (2) interfacing computers to instrumentation for control and data acquisition. 
Prerequisite: PHYS 1800 or PHYS 2110 or PHYS 2210 or PHYS 2310</t>
  </si>
  <si>
    <t>PHYS 2500</t>
  </si>
  <si>
    <t xml:space="preserve">Explores issues in contemporary physics at an introductory level.
Prerequisite/Restriction: Permission of instructor.
Repeatable for credit.
</t>
  </si>
  <si>
    <t>PHYS 2400</t>
  </si>
  <si>
    <t>The study of waves, electromagnetism, quantum phenomena, and relativity. Topics include sound waves, electromagnetic forces and fields, electric potential, Maxwell?s equations, electrical circuits, optics, particle-wave duality, atomic and nuclear phenomena, and special relativity. Includes activities related to the profession of physics.
Prerequisites: MATH 1210, PHYS 2310 or 2210 and permission of instructor.</t>
  </si>
  <si>
    <t>PHYS 2320</t>
  </si>
  <si>
    <t>Computer assisted laboratory investigations of wave, electricity and magnetism, optics, and quantum-physics principles taught in PHYS 2220 or PHYS 2320.
Prerequisite/Restriction: PHYS 2220 or PHYS 2320 (may be taken concurrently)</t>
  </si>
  <si>
    <t>PHYS 2225</t>
  </si>
  <si>
    <t xml:space="preserve">The study of waves, electricity and magnetism, optics, and quantum phenomena. Topics include electric and magnetic forces and fields, electric potential, Maxwell?s equations, DC and AC circuits, geometrical optics, wave nature of light, special relativity, and atomic, molecular, nuclear phenomena. Lecture and required recitation. 
Prerequisite/Restriction: MATH 1210; PHYS 2210 or PHYS 2310
</t>
  </si>
  <si>
    <t>PHYS 2220</t>
  </si>
  <si>
    <t>Computer assisted laboratory investigations of mechanics and thermal physics principles taught in PHYS 2210 and PHYS 2310.
Prerequisite: PHYS 2210 or PHYS 2310 (may be taken concurrently)</t>
  </si>
  <si>
    <t>PHYS 2215</t>
  </si>
  <si>
    <t>This course is an introduction to electromagnetism, optics, and quantum phenomena including the microscopic structure of matter, with applications in biology and biotechnology. A recitation and lab are required.
Prerequisite: 
PHYS 2110
One of the following: 
MATH 1060
MATH 1100
MATH 1210</t>
  </si>
  <si>
    <t>PHYS 2120</t>
  </si>
  <si>
    <t>Exploration of solar system and universe. Laws of motion, fundamental interactions, structure of matter, electromagnetic radiation, and conceptual models of celestial motions. Conceptual and quantitative homework problems and exams, along with writing assignments and observation reports, are required. Facility with high school mathematics is expected.</t>
  </si>
  <si>
    <t>PHYS 1040</t>
  </si>
  <si>
    <t xml:space="preserve">This course is designed for Philosophy Majors near the completion of the degree. Students complete a substantive research project, present to others, and provide feedback on other students' projects.
</t>
  </si>
  <si>
    <t>PHIL 4990</t>
  </si>
  <si>
    <t>Detailed consideration of a particular philosopher or philosophical problem. Course may be repeated when a different topic is discussed.
Prerequisite/Restriction: Permission of instructor.
Repeatable for credit.
Semester(s) Traditionally Offered: Fall, Spring</t>
  </si>
  <si>
    <t>PHIL 4900</t>
  </si>
  <si>
    <t xml:space="preserve">Examines the nature of law, relations between law and morality, the obligation to obey law, ways to interpret law, the justification of legal punishment, and appropriate conditions for civil and criminal liability.
</t>
  </si>
  <si>
    <t>PHIL 4600</t>
  </si>
  <si>
    <t>Study of fundamental problems of existence. Topics include: mind and its relation to the body, determinism and human freedom, fatalism, idealism and realism, truth, and our knowledge of the world.</t>
  </si>
  <si>
    <t>PHIL 4400</t>
  </si>
  <si>
    <t>Study of different views of the nature of science: the classical traditions of Hempel and Popper, Kuhn's subjectivism, and Feyerabend's anarchism. Topics include confirmation, induction, scientific realism, reductionism, and the growth of scientific knowledge.</t>
  </si>
  <si>
    <t>PHIL 4310</t>
  </si>
  <si>
    <t>This is a variable topic course which explores philosophical ideas through topics drawn from popular culture. The aim is to make connections between our popular culture and perennial philosophical questions. It may be repeated once with a change in topic.</t>
  </si>
  <si>
    <t>PHIL 3990</t>
  </si>
  <si>
    <t>Analysis of foundational theories for the study of gender and sexuality. Of central interest are the ethical issues raised in theorizing gender, sexuality, and sex: what would a claim to sexual justice look like and what could ground such a claim.
Semester(s) Traditionally Offered: Spring</t>
  </si>
  <si>
    <t>PHIL 3820</t>
  </si>
  <si>
    <t xml:space="preserve">Analysis of traditional theories of aesthetics and art criticism. Theories are applied to illustrative examples, including music, painting, photography, sculpture, dance, literature and cinema. </t>
  </si>
  <si>
    <t>PHIL 3810</t>
  </si>
  <si>
    <t>Explores the nature of a just society, political obligation, and justification and proper limits of political power.
Semester(s) Traditionally Offered: Fall (Odd Years)</t>
  </si>
  <si>
    <t>PHIL 3700</t>
  </si>
  <si>
    <t>Problems in defining "religion" and the existence of God; the problem of evil; the immortality of the soul; religious experience; faith; alternatives to theism; religious language.</t>
  </si>
  <si>
    <t>PHIL 3600</t>
  </si>
  <si>
    <t>An examination of how social and economic concerns relate to moral issues generally. Topics will include the ethics of production, consumption, exchange, and accountability, as well as workplace issues and questions about the economic dimensions of human nature and the well-lived life.
Semester(s) Traditionally Taught: Spring</t>
  </si>
  <si>
    <t>PHIL 3580</t>
  </si>
  <si>
    <t xml:space="preserve">Key issues in business, including: foreign bribery, corporate responsibility, corporate culture, ethical theories, justice, and preferential treatment. </t>
  </si>
  <si>
    <t>PHIL 3520</t>
  </si>
  <si>
    <t xml:space="preserve">Key issues in medicine, including: consent, competency, confidentiality, euthanasia, abortion, and the justification of health care. </t>
  </si>
  <si>
    <t>PHIL 3500</t>
  </si>
  <si>
    <t xml:space="preserve">Study of Kant and nineteenth-century European philosophers, which may include, Hegel, Kierkegaard, Mill, Marx, Schopenhauer, and Nietzsche.
Prerequisite: PHIL 1000 or PHIL 3120/RELS 3120 or permission of instructor
</t>
  </si>
  <si>
    <t>PHIL 3150</t>
  </si>
  <si>
    <t xml:space="preserve">Philosophers and philosophical disputes in Western Europe from 1400-1750. Figures and topics may include: Bacon, Hobbes, Descartes, Locke, Hume, nominalism, empiricism, rationalism, religion, politics, and morals.
</t>
  </si>
  <si>
    <t>PHIL 3120</t>
  </si>
  <si>
    <t xml:space="preserve">Study of judgments concerning what is good or bad, right or wrong. How judgments are justified and related to action. Relativism, subjectivism, absolutism, freedom, and responsibility. </t>
  </si>
  <si>
    <t>PHIL 2400</t>
  </si>
  <si>
    <t>Study of deductive arguments and techniques for evaluating their validity, including construction of proofs. Recognizing formal fallacies in reasoning. Symbolizing English sentences and arguments to make their meanings precise. Propositional logic. Study of quantifiers and relations. 
Prerequisite: MATH 1030 or MATH 1050 or higher mathematics class, AP Calculus AB score of 3 or higher, or STAT 1040 or STAT 1045 or higher statistics class</t>
  </si>
  <si>
    <t>PHIL 2200</t>
  </si>
  <si>
    <t>Study of great books and great ideas with a focus on perennial human questions. Topics include the good life, the meaning of civilization in the soul and society, the good, the beautiful, suffering, meaning and the transcendent.
Semester Taught: Fall, Spring, Summer</t>
  </si>
  <si>
    <t>PHIL 1320</t>
  </si>
  <si>
    <t>Introduction to philosophical questions regarding truth, knowledge, reality, mind, God, morality, and meaning. Examination of various philosophical responses to these questions.
Semester(s) Traditionally Offered: Fall, Spring</t>
  </si>
  <si>
    <t>PHIL 1000</t>
  </si>
  <si>
    <t>Development and application of effective business writing skills, emphasizing business correspondence. Includes thorough review of grammar, spelling, and punctuation related to business correspondence.</t>
  </si>
  <si>
    <t>OSS 1550</t>
  </si>
  <si>
    <t>OSS</t>
  </si>
  <si>
    <t>Professional display and presentation of student work in preparation for formal exhibit. Student work will be reviewed and critiqued by industry leaders and experts before exhibit opens.
Semester(s) Traditionally Taught: Spring</t>
  </si>
  <si>
    <t>OPDD 4770</t>
  </si>
  <si>
    <t>Emphasis on complete design and development of a collection of outdoor products. Specifications and products are developed according to industry requirements. A cohesive collection will be manufactured and presented.
Prerequisites: OPDD 4750 and Senior Ranking
Semester(s) Traditionally Taught: Spring</t>
  </si>
  <si>
    <t>OPDD 4760</t>
  </si>
  <si>
    <t>Exploration of application of the relationship between user needs, aesthetics, and brand image. Consideration of human factors that influence design. Students will develop detailed user and brand profiles.
Prerequisites: OPDD 3030
Semester(s) Traditionally Taught: Fall</t>
  </si>
  <si>
    <t>OPDD 4440</t>
  </si>
  <si>
    <t>Advanced application of skills learned in Digital Design Technologies I to the development of seamless print and logo design, tech-pack development and other applications that require Adobe Illustrator and 3-D modeling software.
Prerequisites: OPDD 4420
Semester(s) Traditionally Taught: Spring</t>
  </si>
  <si>
    <t>OPDD 4430</t>
  </si>
  <si>
    <t>Using industry-standard software, students will apply creative and innovative problem-solving skills to outdoor product design. Students will create and develop design ideas using 3-D modeling software and the Adobe Creative Suite (specifically Adobe Illustrator).
Prerequisites: TEE 1200 and OPDD 3400
Semester(s) Traditionally Taught: Fall</t>
  </si>
  <si>
    <t>OPDD 4420</t>
  </si>
  <si>
    <t>Students conduct a short-term investigation and/or literature analysis with a critical review of contemporary issues in outdoor product design and development. A formal contract with approved faculty is included. Activities culminate with a written report.
Prerequisite: Instructor permission</t>
  </si>
  <si>
    <t>OPDD 3900</t>
  </si>
  <si>
    <t>Studio projects applying concepts related to contexts, materials, and components of outdoor product with emphasis on designing for diverse contexts and applications. Students will experiment with new solutions, uses for products considering contextual factors that impact design.
Prerequisites: OPDD 3760
Semester(s) Traditionally Taught: Spring</t>
  </si>
  <si>
    <t>OPDD 3770</t>
  </si>
  <si>
    <t>This course consists of studio projects applying concepts related to materials and fasteners used in the outdoor product industry. Students experiment with various combinations of materials and methodologies for the design of soft goods for leisure and sports gear.
Prerequisites: OPDD 3030 and OPDD 4420
Semester(s) Traditionally Taught: Fall</t>
  </si>
  <si>
    <t>OPDD 3760</t>
  </si>
  <si>
    <t>This course expands on general concepts specific to the outdoor industry. Students identify and discuss the exploration of careers, and professional opportunities in the industry. Industry leaders participate in the seminar to expose students to current issues and topics.
Prerequisites: 
OPDD 1700 (2 credits required)
Restricted to juniors and seniors
Matriculation into the Outdoor Product Design Development Program</t>
  </si>
  <si>
    <t>OPDD 3700</t>
  </si>
  <si>
    <t>Students analyze social, cultural, and psychological implications of color in everyday life. They explore emotional responses to color, it's anomalies, symbolism, and trends. Color interactions and science are applied through a series of industry-driven design projects.
Prerequisite: TEE 1010
Semester(s) Traditionally Taught: Fall</t>
  </si>
  <si>
    <t>OPDD 3400</t>
  </si>
  <si>
    <t>Communication through writing and speaking, emotional intelligence, authentic relating, creativity, work ethic, organization, and collaboration are necessary traits for success as design and development professionals. In this class students explore these topics through writing, speaking, and in-class experiences.
Prerequisites/Restrictions: 
OPDD 3030
Matriculation into the OPDD program</t>
  </si>
  <si>
    <t>OPDD 3200</t>
  </si>
  <si>
    <t>This is an in-depth exploration of the properties, language, and function of materials used for outdoor product design. Application of design thinking methodologies guides the exploration of how materials function when different design methods are used in outdoor product development.
Prerequisite: TEE 4420 and admission to the OPDD major
Semester(s) Traditionally Taught: Spring</t>
  </si>
  <si>
    <t>OPDD 3030</t>
  </si>
  <si>
    <t>Orientation to outdoor industry. Exploration of careers, professional opportunities in industry will be identified and discussed. Participation of industry leaders will be integrated into seminar to expose students to current issues, topics in industry.
Repeatable up to eight credits.
Semester(s) Traditionally Taught: Fall, Spring</t>
  </si>
  <si>
    <t>OPDD 1700</t>
  </si>
  <si>
    <t>Students are introduced to the product creation process, taking an idea to the store shelf. Students get an overview of how products are designed and developed and the various employment opportunities that exist in the process.</t>
  </si>
  <si>
    <t>OPDD 1100</t>
  </si>
  <si>
    <t>Students are introduced to the approach of communicating, presenting, and ideating through sketching. The students are exposed to various sketching methods, media, and formats, including both analog and digital.
Prerequisites: OPDD declared majors only</t>
  </si>
  <si>
    <t>OPDD 1000</t>
  </si>
  <si>
    <t>In this course, students apply the clinical skills and knowledge they have gained in the role of a professional nurse, with a focus on interdisciplinary collaboration.
Prerequisite: 
Admission to the Bachelor of Science in Nursing Program</t>
  </si>
  <si>
    <t>NURS 4215</t>
  </si>
  <si>
    <t>This capstone focusses on theory and application of principles related to the professional nursing role, emphasizing holistic nursing principles and evidence and theory in the care of diverse peoples and populations.
Prerequisite: 
Admission to the Bachelor of Science in Nursing Program</t>
  </si>
  <si>
    <t>NURS 4210</t>
  </si>
  <si>
    <t>Students apply skills learned to the nursing of aging adults, emphasizing acute and chronic health problems and end-of-life issues. Topics include communication, critical thinking, patient safety, and the use of evidence in leading holistic, person-centered care for diverse individuals.
Prerequisite: 
Admission to the Bachelor of Science in Nursing Program</t>
  </si>
  <si>
    <t>NURS 4025</t>
  </si>
  <si>
    <t>This course explores the nursing of aging adults, emphasizing acute and chronic health problems and end-of-life issues. Topics include communication, critical thinking, patient safety, and the use of evidence in leading holistic, person-centered care for diverse individuals. 
Prerequisite: 
Admission to the Bachelor of Science in Nursing Program</t>
  </si>
  <si>
    <t>NURS 4020</t>
  </si>
  <si>
    <t>Students learn evidence-based leadership and management theories and concepts to prepare them to function as professional nurses in a variety of health care settings. Topics include ethics, finance, health outcomes, organizational theory, personal career development, role transition, quality, and values.
Prerequisite: 
Admission to the Bachelor of Science in Nursing Program</t>
  </si>
  <si>
    <t>NURS 4010</t>
  </si>
  <si>
    <t xml:space="preserve">This course emphasizes the use of health informatics principles to transform data and information into knowledge to assure safe care. Topics include emerging informatics tools for practice, administration, research, education, quality improvement, and for population health.
Prerequisites: Admission to the Bachelor of Science in Nursing Program
</t>
  </si>
  <si>
    <t>NURS 3240</t>
  </si>
  <si>
    <t>This course focuses on the use of research evidence in health care decision-making. Topics include analysis of health-related resources, biostatistics, and the application of evidence-based practice to health care.
Prerequisite: 
Admission to the Bachelor of Science in Nursing Program</t>
  </si>
  <si>
    <t>NURS 3230</t>
  </si>
  <si>
    <t>This course introduces theoretical and evidence-based perspectives toward care which promote the health of families, women in the reproductive years, newborns, and children in a variety of settings.
Prerequisite: 
Admission to the Bachelor of Science in Nursing Program</t>
  </si>
  <si>
    <t>NURS 3220</t>
  </si>
  <si>
    <t>Application within a variety of settings of nursing care of adult clients with a focus on wellness, restoring health, and end of life care. Enhancing critical thinking and communication knowledge and skills necessary to provide holistic, person-centered care for diverse clients in various settings.
Prerequisite: Accepted into BSN Program.</t>
  </si>
  <si>
    <t>NURS 3035</t>
  </si>
  <si>
    <t>Application and practice of nursing skills, medical terminology, medication calculation, nursing process, health promotion, and interprofessional communication related to holistic care of diverse people. Interprofessional communication will focus on person-centered care planning and documentation using electronic medical records.
Prerequisite: Accepted into BSN Program.</t>
  </si>
  <si>
    <t>NURS 3025</t>
  </si>
  <si>
    <t>Builds a theoretical basis for nursing skills, medical terminology, medication calculation, nursing process, health promotion, and interprofessional communication related to holistic care of diverse people.
Prerequisite: Accepted into BSN Program.</t>
  </si>
  <si>
    <t>NURS 3020</t>
  </si>
  <si>
    <t>Application and practice of comprehensive and focused assessment of individuals throughout the lifespan.
Prerequisite: Accepted into BSN Program.</t>
  </si>
  <si>
    <t>NURS 3015</t>
  </si>
  <si>
    <t>This course focuses on changes in cellular and systemic physiology that occur in human disease and dysfunction. Students Investigate the physiological basis of problems associated with major organ systems and effects upon whole body homeostasis. The course is designed to meet the needs of students preparing for careers in nursing.
Prerquisite: BIOL 2320, BIOL 2420</t>
  </si>
  <si>
    <t>NURS 2500</t>
  </si>
  <si>
    <t>Focus on complex child and family nursing care throughout the lifespan. 
Prerequisites: Admission to the Associate of Applied Science in Nursing program.</t>
  </si>
  <si>
    <t>NURS 2240</t>
  </si>
  <si>
    <t>Develop nursing leadership and professionalism in complex health alterations throughout the lifespan.
Prerequisite/Restriction: Admission to the Associate of Applied Science in Nursing program. 
Corequisite: NURS 2230
Campus: USU Eastern only
Semester(s) Traditionally Offered: Spring</t>
  </si>
  <si>
    <t>NURS 2220</t>
  </si>
  <si>
    <t xml:space="preserve">Holistic higher-level critical thinking and problem solving in complex nursing care for mother, newborn, and family.
Prerequisite: Admission to the Associate of Applied Science in Nursing Program.
</t>
  </si>
  <si>
    <t>NURS 2140</t>
  </si>
  <si>
    <t xml:space="preserve">Advanced nursing process and skills with emphasis on prioritizing and nursing judgement.
Prerequisite/Restriction: Admission to the Associate of Applied Science in Nursing program.
Campus: USU Eastern only
Semester(s) Traditionally Offered: Fall
</t>
  </si>
  <si>
    <t>NURS 2020</t>
  </si>
  <si>
    <t>Principles related to holistic application of pharmacological and non-pharmacological care are applied to practice. Emphasis is placed on promoting health and safety.
Prerequisite/Restriction: Admission to the Practical Nursing Program.
Semester(s) Traditionally Offered: Spring</t>
  </si>
  <si>
    <t>NURS 1240</t>
  </si>
  <si>
    <t>Expands concepts learned in fundamentals course with increased emphasis on professionalism, critical thinking, and the nursing process.
Prerequisite/Restriction: Admission to the Practical Nursing Program.
Campus: USU Eastern only
Semester(s) Traditionally Offered: Spring</t>
  </si>
  <si>
    <t>NURS 1220</t>
  </si>
  <si>
    <t>The focus of this course is the nursing process as it relates to care throughout the lifespan with an emphasis on basic child health issues.
Prerequisites: Admission to the Pracitical Nursing Program.</t>
  </si>
  <si>
    <t>NURS 1122</t>
  </si>
  <si>
    <t xml:space="preserve">Basic principles of medication administration with emphasis on competency and safe pharmacological treatment.
Prerequisite/Restriction: Admission to the Pracitcal Nursing Program.
Corequisite: NURS 1020, NURS 1030 and BIOL 2420
Campus: USU Eastern only
Semester(s) Traditionally Offered: Fall
</t>
  </si>
  <si>
    <t>NURS 1110</t>
  </si>
  <si>
    <t>Focus on the nursing process as it relates to reproduction with emphasis on providing nursing care for mother, newborn, and family.
Prerequisites: Admission to the practical nursing program</t>
  </si>
  <si>
    <t>NURS 1042</t>
  </si>
  <si>
    <t>An introduction to the principles of basic nursing concepts, skills, and interventions required to provide safe, holistic care across the lifespan.
Prerequisite/Restriction: Admission to the Practical Nursing Program
Corequisite: NURS 1030, NURS 1110 and BIOL 2420
Campus: USU Eastern only
Semester(s) Traditionally Offered: Fall</t>
  </si>
  <si>
    <t>NURS 1020</t>
  </si>
  <si>
    <t>An introduction to modern nursing with an emphasis on exploring foundations of knowledge, skills and attitudes needed to be successful as a practical nurse. 
Prerequisite/Restriction: Admission to the Practical Nursing program
Campus: USU Eastern only
Semester(s) Traditionally Offered: Summer</t>
  </si>
  <si>
    <t>NURS 1010</t>
  </si>
  <si>
    <t xml:space="preserve">Reports and discussion on research and current literature.
Repeatable for credit.
Semester(s) Traditionally Offered: Fall, Spring
</t>
  </si>
  <si>
    <t>NDFS 7800</t>
  </si>
  <si>
    <t>Capstone course that incorporates and unifies the principles of food chemistry, microbiology, engineering, processing, nutrition, sensory analysis, and statistics. 
Prerequisite: Senior standing and NDFS 3100, 5110 and 5560
Semester (F)</t>
  </si>
  <si>
    <t>NDFS 5920</t>
  </si>
  <si>
    <t>Laboratory experiences working with microorganisms in food spoilage, poisoning, preservation, and sanitation.</t>
  </si>
  <si>
    <t>NDFS 5111</t>
  </si>
  <si>
    <t>Students learn about clinical nutrition requirements in pregnancy, lactation, and pediatrics. Topics include interventions for high-risk populations. 
Prerequisite: NDFS 4550 and admission to the CPD or DPD programs</t>
  </si>
  <si>
    <t>NDFS 4780</t>
  </si>
  <si>
    <t xml:space="preserve">Application of dietetics in research and professional development. 
Prerequisite: Must be enrolled din final year in Coordinated Program in Dietetics (CPD) or Didactic Program in Dietetics (DPD).
</t>
  </si>
  <si>
    <t>NDFS 4760</t>
  </si>
  <si>
    <t>Application of dietetics in research and professional development.
Prerequisite: Must be enrolled in final year in Coordinated Program in Dietetics (CPD) or Didactic Program in Dietetics (DPD).
Traditionally Offered:  Spring</t>
  </si>
  <si>
    <t>NDFS 4750</t>
  </si>
  <si>
    <t>Practical experience in food service management. Integration and application of NDFS 4720. Prerequisite: NDFS 4730. Corequisite: NDFS 4720. (Sp)</t>
  </si>
  <si>
    <t>NDFS 4740</t>
  </si>
  <si>
    <t>This course consists of practical experience in quantity food preparation and includes integration and application of NDFS 4710. 
Corequisite: NDFS 4710. 
Prerequisites: 
NDFS 1260 
NDFS 1250
NDFS 3070
Acceptance into Coordinated Program in Dietetics</t>
  </si>
  <si>
    <t>NDFS 4730</t>
  </si>
  <si>
    <t>Principles of organization, management theory, financial controls, human and labor relations, employee training,
layout, and sanitation.
Prerequisite: NDFS 4710</t>
  </si>
  <si>
    <t>NDFS 4720</t>
  </si>
  <si>
    <t>Principles of food preparation applied to large quantity production, menu planning, food selection, storage, and equipment. Prerequisites: NDFS 1240, 1250, and 3070. (F)</t>
  </si>
  <si>
    <t>NDFS 4710</t>
  </si>
  <si>
    <t>In-depth study of nutrition relationships in disease development and treatment with clinical experience in medical facilities in Salt Lake City. Prerequisites: NDFS 4550, 4560, 4570, 4580. (F)</t>
  </si>
  <si>
    <t>NDFS 4660</t>
  </si>
  <si>
    <t xml:space="preserve">Students explore the connections between nutrition, pathophysiology, and methods of disease treatment. Students complete case studies using the Nutrition Care Process per the Academy of Nutrition and Dietetics.
Prerequisite/restriction: 
One of the following: 
NDFS 4590
NDFS 4570
</t>
  </si>
  <si>
    <t>NDFS 4560</t>
  </si>
  <si>
    <t>This course is an introduction to the methods used in individual and group nutrition assessment and the application of evidence-based interventions to improve general nutrition status in normal and chronic disease states.
Prerequisite: 
Admission to the Heal Profession or Pre-Profession majors
NDFS 1020 â€‹</t>
  </si>
  <si>
    <t>NDFS 4550</t>
  </si>
  <si>
    <t>Introduction to public health nutrition, food programs, and national nutrition monitoring. Prerequisite: NDFS 1020. (F)</t>
  </si>
  <si>
    <t>NDFS 4480</t>
  </si>
  <si>
    <t>Continuation of NDFS 4050. Prerequisite: NDFS 4050. Corequisite: NDFS 4560. (Sp)</t>
  </si>
  <si>
    <t>NDFS 4060</t>
  </si>
  <si>
    <t>Students learn principles of education, counseling, and communication as applied to the field of nutrition education and clinical dietetics practice. 
Prerequisite: Junior level in Coordinated or Didactic Program in Dietetics.</t>
  </si>
  <si>
    <t>NDFS 4050</t>
  </si>
  <si>
    <t>Structures, properties, and metabolism of protein, lipids, carbohydrates, vitamins, and minerals. Includes digestion, absorption, hormonal control, cellular biochemistry, metabolic interrelationships, excretion, etc. Prerequisites: NDFS 1020, CHEM 3700, BIOL 2420. (F)</t>
  </si>
  <si>
    <t>NDFS 4020</t>
  </si>
  <si>
    <t>Impact of food technology on food spoilage, food preservation, food quality, and foodborne diseases. Basic processing operations and regulations ensuring a safe food supply. Prerequisite: University Studies Breadth Life Sciences (BLS) course. (F)</t>
  </si>
  <si>
    <t>NDFS 3110</t>
  </si>
  <si>
    <t>Science principles underlying modern food theory and practice. Relation of physical and chemical properties of food components and their systems to food preparation. Prerequisite: CHEM 1120 or 2300 or 2310. (Sp)</t>
  </si>
  <si>
    <t>NDFS 3070</t>
  </si>
  <si>
    <t>Includes information on macro/micronutrient metabolism during exercise, specific problems experienced by athletes or highly active persons, myths, ergogenic aids, and current interests. Prerequisite: NDFS 1020.(F)</t>
  </si>
  <si>
    <t>NDFS 3020</t>
  </si>
  <si>
    <t>Application of nutrition principles to the human life cycle: nutrient functions, needs, sources, and alterations during pregnancy, lactation, growth, development, maturation, and aging. Prerequisite: NDFS 1020. (Sp)</t>
  </si>
  <si>
    <t>NDFS 2020</t>
  </si>
  <si>
    <t>Challenges students to take reasoned and justified action in the home, community, and world related to food from the ground up.
Prerequisite/Restriction: Enrollment limited to Nutrition and Food Sciences majors, Family and Consumer Sciences majors, and Family and Consumer Sciences Education majors only.
Repeatable for credit.
Semester(s) Traditionally Offered: Fall</t>
  </si>
  <si>
    <t>NDFS 1260</t>
  </si>
  <si>
    <t>Covers food safety information required by the Utah Food Safety Manager Certification Act. Includes role of food handlers in controlling food-borne disease, time-temperature, employee hygiene, sanitation methods, preventing contamination from time of purchase to time of serving, food service facilities/equipment, and HACCP. Graded Pass/Fail only. (F,Sp,Su)</t>
  </si>
  <si>
    <t>NDFS 1050</t>
  </si>
  <si>
    <t>Role of dietary choices in providing nutrients and their relationship to the social, mental, and physical well-being of people. How to evaluate nutritional status with personal data using computer diet analysis program.
Semester(s) Traditionally Offered: Fall, Spring, Summer</t>
  </si>
  <si>
    <t>NDFS 1020</t>
  </si>
  <si>
    <t>This course will introduce students to the science behind chocolate manufacturing. The course will focus on physical and scientific concepts behind chocolate making and will tie these concepts to the history and social impacts associated with this high-value product.
Semester(s) Traditionally Taught: Fall</t>
  </si>
  <si>
    <t>NDFS 1010</t>
  </si>
  <si>
    <t xml:space="preserve">Explores dynamics of leading in complex situations of current military operations. Examines customs and courtesies, military law, principles of war, and rules of engagement in the face of international terrorism. Significant emphasis placed on preparing cadets for their first unit of assignment. Case studies, scenarios, and ?What Now, Lieutenant?? exercises used to prepare cadets to face complex ethical and practical demands of leading as commissioned officers in the United States Army.
Prerequisites/Restrictions: MSL 1010, MSL 1020, MSL 2010, MSL 2020, MSL 3010, MSL 3020, and MSL 4010 or at least two years prior Military Service. Only contracted Army ROTC Cadets are eligible for the course.
Semester(s) Traditionally Offered: Spring
</t>
  </si>
  <si>
    <t>MSL 4020</t>
  </si>
  <si>
    <t>MSL</t>
  </si>
  <si>
    <t xml:space="preserve">Cadets develop proficiency in planning, executing, and assessing complex operations; functioning as a member of a staff; and in providing leadership-performance feedback to subordinates. They analyze, evaluate, coach, and instruct less-experienced cadets. Both their classroom and battalion leadership experiences are designed to prepare them for their first unit of assignment. Cadets identify responsibilities of key staff, coordinate staff roles, and use situational opportunities to teach, train, and develop subordinates.
Prerequisites/Restrictions: MSL 1010, MSL 1020, MSL 2010, MSL 2020, MSL 3010, and MSL 3020 or at least two years prior Military Service. Only contracted Army ROTC Cadets are eligible for the course.
Semester(s) Traditionally Offered: Fall
</t>
  </si>
  <si>
    <t>MSL 4010</t>
  </si>
  <si>
    <t>Cadets experience increasingly intense situational leadership challenges. Skills in decision-making, persuading, and motivating team members when ?under fire? are explored, evaluated, and developed. Aspects of military operations are reviewed as a means of preparing for LDAC. Cadets are expected to apply basic principles of the Law of Land Warfare, Army training, and motivation to troop leading procedures. Emphasizes conducting military briefings and developing proficiency in Garrison operations orders.
Prerequisites/Restrictions: MSL 1010, MSL 1020, MSL 2010, MSL 2020, and MSL 3010 or at least two years prior Military Service. Only contracted Army ROTC Cadets are eligible for the course.
Semester(s) Traditionally Offered: Spring</t>
  </si>
  <si>
    <t>MSL 3020</t>
  </si>
  <si>
    <t>Cadets study, practice, and evaluate leadership skills as they are presented with the demands of the ROTC Leader Development Assessment Course (LDAC). Challenging scenarios related to small-unit tactical operations are used to develop self-awareness and critical thinking skills. Cadets receive systematic and specific feedback on their leadership abilities. Cadets begin to analyze and evaluate their own leadership values, attributes, skills, and actions. Primary attention given to preparation for LDAC.
Prerequisites/Restrictions: MSL 1010, MSL 1020, MSL 2010, and MSL 2020 or at least two years prior Military Service. Only contracted Army ROTC Cadets are eligible for the course.
Semester(s) Traditionally Offered: Fall</t>
  </si>
  <si>
    <t>MSL 3010</t>
  </si>
  <si>
    <t xml:space="preserve">Participation in Army ROTC Ranger Challenge program. Advanced military training with practical application of skills taught in MSL 1010 and MSL 4020.
Repeatable for credit.
Semester(s) Traditionally Offered: Fall, Spring
</t>
  </si>
  <si>
    <t>MSL 2420</t>
  </si>
  <si>
    <t>Physical conditioning course employing U.S. Army principles of fitness. Subjects include: body composition, nutrition, cardiorespiratory fitness, muscle endurance and strength, circuit training, and drills.
Repeatable for credit
Semester(s) Traditionally Offered: Fall, Spring</t>
  </si>
  <si>
    <t>MSL 2400</t>
  </si>
  <si>
    <t xml:space="preserve">Explores dimensions of creative and innovative tactical leadership strategies and styles by studying historical case studies and engaging in interactive student exercises. Students practice aspects of personal motivation and team building. Focuses on continued development of knowledge of leadership values and attributes through understanding of rank, uniform, customs, and courtesies. Leadership case studies provide tangible context for learning the Soldier?s Creed and Warrior Ethos.
Repeatable for credit.
Semester(s) Traditionally Offered: Fall
</t>
  </si>
  <si>
    <t>MSL 2010</t>
  </si>
  <si>
    <t xml:space="preserve">Overview of leadership fundamentals, such as setting direction, problem-solving, listening, presenting briefs, providing feedback, and using effective writing skills. Explores dimensions of leadership values, attributes, skills, and actions in context of practical, hands-on, and interactive exercises. Promotes building of stronger relationships among cadets through common experiences and practical interaction.
Repeatable for credit.
Semester(s) Traditionally Offered: Spring
</t>
  </si>
  <si>
    <t>MSL 1020</t>
  </si>
  <si>
    <t xml:space="preserve">Presents students with personal challenges and competencies that are critical for effective leadership. Students learn how personal development of life skills, such as goal setting, time management, physical fitness, and stress management, relate to leadership, officership, and the Army profession. Focuses on developing basic knowledge of Army Leadership Dimensions, while gaining a big-picture understanding of the ROTC program, its purpose in the Army, and its advantages for students.
Repeatable for credit.
Semester(s) Traditionally Offered: Fall
</t>
  </si>
  <si>
    <t>MSL 1010</t>
  </si>
  <si>
    <t xml:space="preserve">Information systems development, including analysis, design, and implementation. Students develop a working application to solve a real-world business problem. This is the capstone course for the MSMIS program.
Prerequisite: MIS 6230. Pre or co-requisite: MIS 5050 or MIS 6650
</t>
  </si>
  <si>
    <t>MIS 6900</t>
  </si>
  <si>
    <t>MIS</t>
  </si>
  <si>
    <t>Provides a conceptual and practical overview of analytical tools, techniques, and practices used to support date-driven decision making in an organization.</t>
  </si>
  <si>
    <t>MIS 6860</t>
  </si>
  <si>
    <t>Designed for IT leaders, managers, directors, and aspiring CIOs responsible for enterprise and/or business unit information systems and technology.
Prerequisite: ACCT 2010, FIN 3400, STAT 2300, and either MIS 3500 or CS 1400.</t>
  </si>
  <si>
    <t>MIS 6610</t>
  </si>
  <si>
    <t xml:space="preserve">This course provides an introduction to data mining and business intelligence technologies. Upon completing this course, students should be able to utilize a clustering algorithm for customer segmentation, an association rule algorithm for cross-selling/web site optimization, single and ensemble classifiers for churn prediction/fraud detection/targeted ads, and visualization tools for data and output representation.
Prerequisite/Restriction: Knowledge of database and spreadsheet software.
Semester(s) Traditionally Offered: Fall, Spring
</t>
  </si>
  <si>
    <t>MIS 6500</t>
  </si>
  <si>
    <t>Application of advanced database concepts using enterprise-wide database products. Includes advanced structured query language (SQL) development, database programming development, database administration basics, integration of database tools within a project context, introduction of data mining and data warehousing, reporting tools, and database and XML integration.
Prerequisite/Restriction: MIS 6230
Semester(s) Traditionally Offered: Spring</t>
  </si>
  <si>
    <t>MIS 6330</t>
  </si>
  <si>
    <t xml:space="preserve">Theory and application of designing, developing, and maintaining database systems. Principles of management of data resources to support effective information systems in organizations.
Prerequisite: ACCT 2010, FIN 3400, STAT 2300 and either MIS 3500 or CS 1400.
Semester(s) Traditionally Offered: Fall, Spring
</t>
  </si>
  <si>
    <t>MIS 6230</t>
  </si>
  <si>
    <t>Intensive workshops.
Repeatable for credit.
Semester(s) Traditionally Offered: Fall, Spring, Summer</t>
  </si>
  <si>
    <t>MIS 6110</t>
  </si>
  <si>
    <t>This course provides foundational knowledge and important skills for business professionals regarding the role and use of analytics in todayâ€™s enterprises.</t>
  </si>
  <si>
    <t>MIS 6060</t>
  </si>
  <si>
    <t xml:space="preserve">This is a required laboratory for MIS 5900, allowing students to complete assigned team projects.
Corequisite: MIS 5900.
Prerequisites/Restrictions: 
MIS 2100
MIS 3330
MIS 3800
MIS 3500 or CS 1400
Admission to a USU major
Cumulative GPA of 2.75 or higher
Completion of at least 40 credits
</t>
  </si>
  <si>
    <t>MIS 5910</t>
  </si>
  <si>
    <t xml:space="preserve">Work with a client to cover the entire systems development life cycle, from initiation of a project to final delivery of a functional system. Apply analysis, design, and project management concepts to the project. 
Prerequisites: Admittance to a USU major, cumulative GPA of 2.67 or higher, completion of at least 40 credits, MIS 2100, MIS 3800 and MIS 3500 or CS 1400.
Corequisite: MIS 5910
Semester(s) Traditionally Offered: Fall, Spring
</t>
  </si>
  <si>
    <t>MIS 5900</t>
  </si>
  <si>
    <t>This course provides students with skills in programming languages and frameworks commonly used in data analytics, systems administration, and web development.
Prerequisite: 
CS 1400 or MIS 3500
Admission to a USU major
Cumulative GPA of 2.75 or higher
Completion of at least 40 credits</t>
  </si>
  <si>
    <t>MIS 5400</t>
  </si>
  <si>
    <t>This course covers principles of data communications, local and wide-area networks, hardware, software, media standards, management, and business applications. Students learn management and strategic use of local-area networks (LANs) and wide-area networks (WANs) to solve business problems.
Prerequisite/Restriction: A
MIS 2100
MIS 3800
And admission to the MMIS program or all of the following: 
Admission to a USU major
Cumulative GPA of 2.75 or higher
Completion of at least 40 credits</t>
  </si>
  <si>
    <t>MIS 5300</t>
  </si>
  <si>
    <t xml:space="preserve">This course introduces emerging topics not covered in regular courses. It is repeatable for credit only when students enroll for topics for which they have not previously received credit. It is usually offered when the instructor has a special topic or project.
Prerequisite/Restriction: 
MIS 3330
Admission to a USU major
Cumulative GPA of 2.75 or higher
Completion of at least 40 credits
Repeatable for credit.
</t>
  </si>
  <si>
    <t>MIS 5150</t>
  </si>
  <si>
    <t>This is an in-depth exploration of security issues in business information systems. It includes workstation, work-groups, intranet, and wide-area network security. It covers development of security policies and procedures.
Prerequisite/Restriction: 
MIS 2100 or OSS 2450
Admission to a USU major
Cumulative GPA of 2.75 or higher
Completion of at least 40 credits</t>
  </si>
  <si>
    <t>MIS 4800</t>
  </si>
  <si>
    <t>This course covers advanced database topics such as concurrency control, XML databases, and web-based databases. A heavy advanced SQL and analytics focus is also a part of the course.
Prerequisite/Restriction: 
MIS 3330 or equivalent
Admission to a USU major
Cumulative GPA of 2.75 or higher
Completion of at least 40 credits
Semester(s) Traditionally Offered: Spring</t>
  </si>
  <si>
    <t>MIS 4330</t>
  </si>
  <si>
    <t xml:space="preserve">This course provides an introduction to IT infrastructure issues. It covers topics related to both computer and systems architecture and communication networks, with an overall focus on the services and capabilities that IT infrastructure solutions enable in an organizational context. 
Prerequisite/Restriction: 
MIS 2100
Admission to a USU major
Cumulative GPA of 2.75 or higher
Completion of at least 40 credits
</t>
  </si>
  <si>
    <t>MIS 3800</t>
  </si>
  <si>
    <t>This course teaches the creation of applications to solve business problems or support business functions related to financial, personnel, sales, and information systems management. Students create working systems using widely used Windows software and standard programming principles.
Prerequisites:  
Admission to a USU major
Cumulative GPA of 2.75 or higher
Completion of at least 40 credits</t>
  </si>
  <si>
    <t>MIS 3500</t>
  </si>
  <si>
    <t>This course teaches the theory and application of designing, developing, and maintaining database systems. Students learn principles of management of data resources to support effective information systems in organizations.
Prerequisite/Restriction: 
MIS 2100 or OSS 2450 or instructor permission
Admission to a USU major
Cumulative GPA of 2.75 or higher
Completion of at least 40 credits</t>
  </si>
  <si>
    <t>MIS 3330</t>
  </si>
  <si>
    <t>This course provides an introduction to business intelligence and analytics, which includes the use of data, statistical and quantitative analysis, exploratory and predictive models, and evidence-based methods to inform business decisions and actions.
Prerequisites: 
MIS 2100 with a C or better
STAT 2000 or STAT 2300 with a C or better
Admission to a USU major
Cumulative GPA of 2.75 or higher
Completion of at least 40 credits</t>
  </si>
  <si>
    <t>MIS 3300</t>
  </si>
  <si>
    <t xml:space="preserve">Students develop and apply effective oral, interpersonal and written business communication skills using critical thinking skills to analyze business-related situations and apply appropriate communication frameworks. Polished communication skills are fostered through various communication approaches and technologies.
Prerequisite/Restriction: 
ENGL 2010 with a grade of C or better
Admission to a USU major
Cumulative GPA of 2.75 or higher
Completion of at least 40 credits
</t>
  </si>
  <si>
    <t>MIS 3200</t>
  </si>
  <si>
    <t>Covers principles of management information systems including how to use and manage information technology to improve business processes, improve decision making, and gain competitive advantage. Includes MIS concepts and vocabulary, as well as information technology.
Semester(s) Traditionally Offered: Fall, Spring, Summer</t>
  </si>
  <si>
    <t>MIS 2100</t>
  </si>
  <si>
    <t>Examines laws related to employment, labor relations, civil rights, compensation, safety, health, and retirement. Provides experience in dispute resolution techniques in a nonunion employment setting, including negotiation, mediation, and arbitration.
Semester(s) Traditionally Offered: Fall</t>
  </si>
  <si>
    <t>MGT 6760</t>
  </si>
  <si>
    <t xml:space="preserve">Capstone course in Human Resource Management, designed to integrate concepts learned in specialized courses to the management of a total Human Resource function, with integration from both strategic and tactical perspectives. Covers domestic and international issues, as well as organizational change and development.
Semester(s) Traditionally Offered: Fall
</t>
  </si>
  <si>
    <t>MGT 6690</t>
  </si>
  <si>
    <t>This course focuses on the use of human capital and other business data for the purpose of describing, predicting, and improving business performance. Specific objectives include gaining a working knowledge of human resource information systems, learning to calculate ROI for HR programs, and developing and testing casual models of the linkages between human resource management practices and various business unit outcomes.
Semester(s) Traditionally Offered: Fall</t>
  </si>
  <si>
    <t>MGT 6680</t>
  </si>
  <si>
    <t>This course is designed to improve students' understanding and skills in all phases of negotiation and mediation including the development of strategy and the management of integrative and distributive aspects of the negotiation process. The course is based on a series of simulated negotiations and mediations that human resource managers are likely to encounter and covers a variety of contexts including dyadic, candidate-employer negotiations, dispute resolution and cross-cultural.
Semester(s) Traditionally Offered: Fall, Spring, Summer</t>
  </si>
  <si>
    <t>MGT 6675</t>
  </si>
  <si>
    <t xml:space="preserve">Students learn the basics of labor relations including labor history and law, union structure, bargaining, and arbitration. They also study employee relations including union avoidance, high-performance systems, layoffs and terminations, grievances, workplace investigations, and managing employee-employer relationships.
Semester(s) Traditionally Offered: Fall, Spring, Summer
</t>
  </si>
  <si>
    <t>MGT 6670</t>
  </si>
  <si>
    <t>Selected topics in management and/or human resources are pursued in depth. Topics and instructor may vary.
Repeatable for credit.
Semester(s) Traditionally Offered: Fall, Spring, Summer</t>
  </si>
  <si>
    <t>MGT 6640</t>
  </si>
  <si>
    <t xml:space="preserve">Students learn to make sound, strategically grounded decisions regarding the design and evaluation of compensation and benefit systems in organizations by designing an entire compensation system. They are introduced to retirement savings, medical benefit plans, and employee performance evaluation plans.
Semester(s) Traditionally Offered: Spring
</t>
  </si>
  <si>
    <t>MGT 6630</t>
  </si>
  <si>
    <t xml:space="preserve">Provides advanced treatment of employee, management, and organizational development. Specific topics include: historical background, needs assessment, program design and implementation, outcomes evaluation, and how individuals and organizations change.
Semester(s) Traditionally Offered: Spring
</t>
  </si>
  <si>
    <t>MGT 6620</t>
  </si>
  <si>
    <t xml:space="preserve">Focuses on development of interpersonal and team skills. Includes development of organizational systems supporting effective use of human resources, including performance management, motivation, selection, training, rewards, and career development.
Semester(s) Traditionally Offered: Fall
</t>
  </si>
  <si>
    <t>MGT 6500</t>
  </si>
  <si>
    <t xml:space="preserve">This course centers on levers and strategies driving organizational effectiveness. Topics include organizational capability and strategy execution; human and organization dimensions of operational excellence; organization structure, assessment, and design; leading organization change; and strategies for leadership talent and bench-strength development.
Semester(s) Traditionally Offered: Spring
</t>
  </si>
  <si>
    <t>MGT 6320</t>
  </si>
  <si>
    <t>This course is designed to improve students' understanding and skills in all phases of negotiation, the development of negotiation strategy and to the management of integrative and distributive aspects of the negotiation process. The course is based on a series of simulated negotiations in a variety of contexts including dyadic, buyer-seller transactions, dispute resolution, cross-cultural and third-party.
Semester(s) Traditionally Offered: Fall, Spring, Summer</t>
  </si>
  <si>
    <t>MGT 6200</t>
  </si>
  <si>
    <t>Students examine strategies and tactics used to manage global supply chains. Topics include supply chain design, strategic sourcing, information flow, and supply chain risk.
Prerequisite/Restriction: Grade of B- (2.67) or better in MGT 3700; admittance to a USU major, cumulative GPA of 2.75 or higher, completion of at least 40 credits.
Semester(s) Traditionally Offered: Fall, Spring</t>
  </si>
  <si>
    <t>MGT 4790</t>
  </si>
  <si>
    <t>This course examines concepts and tools used to identify, diagnose, and correct quality problems in manufacturing and service processes. Topics include the PDCA cycle, root cause analysis, statistical quality control, design of experiments, and quality systems.
Prerequisite/Restriction: Grade of B- (2.67) or better in MGT 3700; admittance to a USU major; cumulative GPA of 2.75 or higher; completion of at least 40 credits.
Semester(s) Traditionally Offered: Fall</t>
  </si>
  <si>
    <t>MGT 4740</t>
  </si>
  <si>
    <t>This course examines concepts and tools used in the planning and control of production activity to optimize business level metrics. Topics include forecasting, material requirements planning, capacity planning, and inventory control. 
Prerequisite/Restriction: 
MGT 3700 with a grade of B- (2.67) or better
Admission to a USU major
Cumulative GPA of 2.75 or higher
Completion of at least 40 credits</t>
  </si>
  <si>
    <t>MGT 4720</t>
  </si>
  <si>
    <t>This course examines the roles and responsibilities of an HR professional using case studies and real-world exercises.
Prerequisite/Restriction: 
MGT 3250 with a grade of B- or better
Admission to a USU major
Cumulative GPA of 2.75 or higher
Completion of at least 40 credits</t>
  </si>
  <si>
    <t>MGT 4630</t>
  </si>
  <si>
    <t>This course teaches skills necessary to complete successful negotiations while maintaining integrity and relationships. It uses simulated negotiations in a variety of professional and interpersonal settings including buyer-seller and job candidate-employer, with an emphasis on the role of negotiation preparation. 
Prerequisite/Restriction: Admittance to a USU Major, cumulative GPA of 2.75 or higher; completion of at least 40 credits.
Semester(s) Traditionally Offered: Fall, Spring</t>
  </si>
  <si>
    <t>MGT 4600</t>
  </si>
  <si>
    <t>In this course, students examine laws related to employment, labor relations, civil rights, compensation, safety, health, and retirement. The course also provides experience in drafting and reviewing human resource policies in a business setting.
Prerequisite/Restriction: Admittance to a USU major; cumulative GPA of 2.75 or higher; and completion of at least 40 credits.
Semester(s) Traditionally Offered: Fall, Spring</t>
  </si>
  <si>
    <t>MGT 3810</t>
  </si>
  <si>
    <t xml:space="preserve">This is an experientially-driven course focusing on the role of teams in organizations and on developing skills which individuals and teams need to be effective. Topics include self-awareness, supportive communication, problem solving, and conflict management.
Prerequisite/Restriction: Admittance to a USU major; cumulative GPA of 2.75 or higher; and completion of at least 40 credits.
Semester(s) Traditionally Offered: Fall, Spring
</t>
  </si>
  <si>
    <t>MGT 3710</t>
  </si>
  <si>
    <t xml:space="preserve">This course covers concepts and tools related to managing a business operation. Topics include operations strategy, process management, lean systems, quality management, supply chain management, demand forecasting, and inventory management.
Prerequisite/Restriction: 
STAT 2000 or STAT 2300 or STAT 3000
Admission to a USU major 
Cumulative GPA of 2.75 or higher
</t>
  </si>
  <si>
    <t>MGT 3700</t>
  </si>
  <si>
    <t>This course introduces students to the concepts and tools of project management. It addresses issues of scope, time, and resources, and the effective management of complexity, risk, and ambiguity. 
Prerequisites: 
STAT 2000 or STAT 2300 or STAT 3000 
Admission to a USU major
Cumulative GPA of 2.75 or higher
Completion of at least 40 credits</t>
  </si>
  <si>
    <t>MGT 3600</t>
  </si>
  <si>
    <t>This course examines the importance of human capital in organizational decision making. It considers how to effectively plan, evaluate, and manage a workforce, and how to manage individuals using evidence-based techniques. 
Prerequisite/Restriction: 
Admission to a USU major
Cumulative GPA of 2.67 or higher
Completion of at least 40 credits</t>
  </si>
  <si>
    <t>MGT 3250</t>
  </si>
  <si>
    <t>This course introduces critical thinking skills relevant to managerial decision making. Students learn how to think through complex problems, and effectively use data, objective criteria, and logical reasoning to make, communicate, and evaluate decisions.
Prerequisites: 
Admission to a USU major
Cumulative GPA of 2.75 or higher
Completion of at least 40 credits</t>
  </si>
  <si>
    <t>MGT 3150</t>
  </si>
  <si>
    <t>This course addresses selected topics, focusing on understanding human and organizational processes that facilitate or hinder work performance. The course uses organizational behavior theory and research findings to explore causes and correlates of individual and group behavior in organizational settings. 
Prerequisites: 
Admission to a USU major 
Cumulative GPA of 2.75 or higher
Completion of at least 40 credits</t>
  </si>
  <si>
    <t>MGT 3100</t>
  </si>
  <si>
    <t xml:space="preserve">Students review introductory algebra concepts. Topics include manipulating and simplifying expressions and solving and graphing equations and inequalities. Students learn real-world applications, including linear, quadratic, polynomial, rational, exponential, and radical functions.
Math 0995 is a remedial class not carrying USU or transfer credit. A remedial fee is required.
Prerequisite/Restriction: 
One of the following within the last year or three consecutive semesters (including summer): 
ACT Math score of 16 or higher; SAT Math score of 400 or higher;
MATH 0950 with a C- or better
Satisfactory score on the Math Placement Exam.
</t>
  </si>
  <si>
    <t>MATH 995</t>
  </si>
  <si>
    <t>A review of mathematics skills for MATH 0990 through MATH 1220 for USU students returning from extended absences from USU, or students whose prerequisites for courses up to MATH 2210 are more than one year (three consecutive semesters) old.
Remedial
Semester(s) Traditionally Offered: Fall, Spring</t>
  </si>
  <si>
    <t>MATH 923</t>
  </si>
  <si>
    <t xml:space="preserve">Repeatable for credit.
</t>
  </si>
  <si>
    <t>MATH 7810</t>
  </si>
  <si>
    <t>Students learn to solve linear systems of equations and analyze error, matrix norms, residual vectors, and the condition number of a matrix, Jacobi, Gauss-Seidel, SOR, Conjugate gradients, Krylov-subspace based methods, matrix orthogonalization, and least squares solution of over/undetermined systems.
Prerequisite/Restriction: 
MATH 5610 or equivalent experience</t>
  </si>
  <si>
    <t>MATH 6610</t>
  </si>
  <si>
    <t xml:space="preserve">Homotopy theory, fundamental groups, covering spaces, singular homology with applications to spheres and Euclidean spaces, CW complexes, cohomology ring, and Poincare duality.
Prerequisite/Restriction: C- or better in MATH 4310, MATH 5510; and C- or better in MATH 5310 or consent of instructor. MATH 6510 must be completed prior to MATH 6520.
</t>
  </si>
  <si>
    <t>MATH 6510</t>
  </si>
  <si>
    <t>This course emphasizes the theoretical underpinnings of solution techniques and equation behaviors. Topics include diffusion, wave, and Laplace equations from an advanced point of view, classification of second order equations, Greenâ€™s functions, the adjoint problem, and fundamental solutions.
Prerequisite/Restriction: 
MATH 5210</t>
  </si>
  <si>
    <t>MATH 6420</t>
  </si>
  <si>
    <t xml:space="preserve">Measure theory, abstract integration, differentiation, introduction to functional analysis, Hilbert and Banach spaces.
Prerequisite/Restriction: C- or better in MATH 5210; MATH 6210 must be completed prior to MATH 6220.
</t>
  </si>
  <si>
    <t>MATH 6210</t>
  </si>
  <si>
    <t>Basic theory of point and interval estimation and hypothesis testing. Topics include: sufficiency and completeness; method-of-moments, best unbiased, maximum likelihood, Bayes?, and empirical Bayes? estimators; Neyman-Pearson lemma; and likelihood ratio tests.
Prerequisite/Restriction: C- or better in MATH 5710.
Semester(s) Traditionally Offered: Spring</t>
  </si>
  <si>
    <t>MATH 5720</t>
  </si>
  <si>
    <t>Students study discrete and continuous probability, random variables, the distribution and density function, joint distributions, conditional probabilities and expectations, Bayes' theorem, moments, moment generating functions, inequalities, convergence in probability and distribution, and central limit theorem.
Prerequisite/Restriction: 
The following with a grade of C- or better: 
MATH 2210 
And one of the following with a grade of C- or better: 
MATH 2250 or MATH 2270</t>
  </si>
  <si>
    <t>MATH 5710</t>
  </si>
  <si>
    <t>Students solve initial value problems (IVP) and boundary value problems (BVP) in one dimension using standard methods. Topics include implicit and explicit methods, local and global error, stability, consistency and convergence, predictor-corrector methods and Runge-Kutta schemes, multi-step methods, and finite-difference methods for BVP.
Prerequisite/Restriction: 
MATH 4610
MATH 2250 or 2280 with a C- or better</t>
  </si>
  <si>
    <t>MATH 5620</t>
  </si>
  <si>
    <t>Continuation of MATH 5570.
Prerequisite/Restriction: C- or better in MATH 5570.
Semester(s) Traditionally Offered: Taught as needed</t>
  </si>
  <si>
    <t>MATH 5580</t>
  </si>
  <si>
    <t>Introduction to theory of risk and its application to construction and analysis of models for insurance systems.
Prerequisite/Restriction: C- or better in MATH 5710, STAT 3000, and permission of instructor.
Semester(s) Traditionally Offered: Taught as needed</t>
  </si>
  <si>
    <t>MATH 5570</t>
  </si>
  <si>
    <t>Elementary point-set topology, topological spaces, separation axioms, metric spaces, compactness, connectedness, order topology, countability axioms, continuity, and homeomorphisms.
Prerequisite/Restriction: C- or better in MATH 4200.
Semester(s) Traditionally Offered: Fall Alternate Years</t>
  </si>
  <si>
    <t>MATH 5510</t>
  </si>
  <si>
    <t xml:space="preserve">This course emphasizes the understanding and solution of physically relevant partial differential equations. Topics include derivation and analysis of the transport; diffusion, wave, and Laplace equations; the method of characteristics; eigenfunctions/Fourier series; transform methods; and fundamental solutions.
Prerequisite/Restriction: 
MATH 2250 or MATH 2280 with a C- or better
</t>
  </si>
  <si>
    <t>MATH 5420</t>
  </si>
  <si>
    <t>This course introduces traditional approaches in applied mathematics, including dimensional analysis, the Buckingham Pi Theorem, perturbation methods and successive approximation to solutions of differential equations, singular perturbations and boundary layer problems, variational methods and the Euler-Lagrange equation, and Hamiltonian systems.
Prerequisite/Restriction: 
2210 with a C- or better
2250 or 2270/80 with a C- or better</t>
  </si>
  <si>
    <t>MATH 5410</t>
  </si>
  <si>
    <t>Vector space theory, linear transformations and matrices, eigenvalues and eigenvectors, inner product spaces, orthogonality, canonical forms, and Hermitian matrices.
Prerequisite/Restriction: C- or better in MATH 2270; or C- or better in MATH 4310; or permission of instructor.
Semester(s) Traditionally Offered: Fall</t>
  </si>
  <si>
    <t>MATH 5340</t>
  </si>
  <si>
    <t>Continuation of MATH 4310. Topics include: Sylow theory for finite groups, factorization theory for commutative rings, and Galois theory.
Prerequisite/Restriction: C- or better in MATH 4310.
Semester(s) Traditionally Offered: Spring</t>
  </si>
  <si>
    <t>MATH 5310</t>
  </si>
  <si>
    <t>Basic theory and applications of complex variables for mathematics, physics, and engineering students. Topics include analytic functions, contour integration, and residue theorem conformal mappings.
Prerequisite/Restriction: C- or better in MATH 2210, MATH 2250; or C- or better in MATH 2210, MATH 2270, MATH 2280.
Semester(s) Traditionally Offered: Spring</t>
  </si>
  <si>
    <t>MATH 5270</t>
  </si>
  <si>
    <t xml:space="preserve">Continuation of MATH 5210. Rigorous development of multivariable advanced calculus.
Prerequisite/Restriction: C- or better in MATH 5210.
Semester(s) Traditionally Offered: Spring
</t>
  </si>
  <si>
    <t>MATH 5220</t>
  </si>
  <si>
    <t>One and several variable calculus from an advanced point of view. Proofs of all main theorems in calculus.
Prerequisite/Restriction: C- or better in MATH 4200 or MATH 5510.
Semester(s) Traditionally Offered: Fall</t>
  </si>
  <si>
    <t>MATH 5210</t>
  </si>
  <si>
    <t>Introduction to geometry of curves and surfaces in three dimensions, using graphic and symbolic software.
Prerequisite/Restriction: C- or better in MATH 2270; or MATH 2250 and permission of the instructor.
Semester(s) Traditionally Offered: Fall</t>
  </si>
  <si>
    <t>MATH 5110</t>
  </si>
  <si>
    <t>Pre-service and inservice mathematics teachers (1) examine cognitive principles relevant to learning mathematics, (2) apply research-based principles for designing, validating, and interpreting measures of mathematical achievement, and (3) interpret the results of standardized and high-stakes tests, and communicate those results to mathematics students and their parents.
Prerequisite/Restriction: Completion of an upper-level mathematics or statistics course (3000-level or higher).
Semester(s) Traditionally Offered: Fall</t>
  </si>
  <si>
    <t>MATH 5020</t>
  </si>
  <si>
    <t xml:space="preserve">Students will learn to use technology for teaching and learning mathematics and they will deepen their understanding of topics in geometry and functions through technology-enhanced investigation.
Prerequisite/Restriction: C- or better in MATH 3310
Semester(s) Traditionally Offered: Fall
</t>
  </si>
  <si>
    <t>MATH 5010</t>
  </si>
  <si>
    <t>This course presents fundamental topics and algorithms that are common to many areas of computational mathematics. Topics include: truncation and round-off error, basic numerical linear algebra (including Gaussian elimination and calculation of eigenvalues), root-finding methods, interpolation methods, and numerical differentiation/integration.
Prerequisite: 
Math 1220 with a C- or better in
Math 2250 or 2270 with a C- or better in
A high-level programming language (C/C++, Python, Fortran)</t>
  </si>
  <si>
    <t>MATH 4610</t>
  </si>
  <si>
    <t>Students study mathematics relevant to theoretical and practical Computer Science, including closed form solutions for sequences, finite and infinite sums, Number Theory, approximation algorithms (applied to discrete structures), meta algorithms (via matroids and integer and linear programming), and asymptotics.
Prerequisites: 
The following courses must be completed with a C- or better: 
MATH 2270
MATH 3310.</t>
  </si>
  <si>
    <t>MATH 4410</t>
  </si>
  <si>
    <t>Chronological parallel of math history with civilization, evolution of mathematical thought, historical foundations of numbers, computation, geometry, algebra, trigonometry, and calculus. Introduction to number theory.
Prerequisite/Restriction: At least one of Math 4200 and Math 4310 with a C- or better, and concurrent enrollment in the other; or admission to the mathematics emphasis of an Elementary Education or Special Education major and either Math 3110 or concurrent enrollment in Math 3110.
Semester(s) Traditionally Offered: Spring</t>
  </si>
  <si>
    <t>MATH 4400</t>
  </si>
  <si>
    <t>This course introduces the theory of algebraic structures. Topics include elementary group and ring theory.
Prerequisite/Restriction: 
The following, with a C- or better: 
MATH 2210 
MATH 3310
And one of the following, with a C- or better: 
MATH 2270 and MATH 2280 
MATH 2250</t>
  </si>
  <si>
    <t>MATH 4310</t>
  </si>
  <si>
    <t>Students study the fundamental concepts of analysis from a rigorous point of view. The course covers rigorous development of the real number system and calculus. Emphasis is placed on learning how to construct proofs.
Prerequisite/Restriction: 
The following with a C- or better: 
MATH 2210
MATH 3310
And one of the following with a C- or better: 
MATH 2250 
MATH 2270 and MATH 2280</t>
  </si>
  <si>
    <t>MATH 4200</t>
  </si>
  <si>
    <t>Logic and axiomatics, sets, functions, counting methods, recurrence relations, graph theory, Boolean algebras, combinatorial circuits, automata, grammars, and languages.
Prerequisite/Restriction: MATH 1210 with a grade of C- or better or AP Math score of 3-4 on the BC exam. 
Semester(s) Traditionally Offered: Fall, Spring, Summer</t>
  </si>
  <si>
    <t>MATH 3310</t>
  </si>
  <si>
    <t>Modern axiomatic development of Euclidean geometry with emphases on historical foundations, implications of the parallel postulate and its alternatives, discovery of geometric relationships through inductive and deductive reasoning, deductive proof, and transformational geometry.
Prerequisite/Restriction: C- or better in Math 1220; or Math 1210 and Math 2020
Semester(s) Traditionally Offered: Fall, Spring</t>
  </si>
  <si>
    <t>MATH 3110</t>
  </si>
  <si>
    <t>The historical and epistemological foundations of math as traditionally taught in schools are contrasted with the historical and epistemological foundations of authentic mathematics. The differential effects of these approaches on teaching and learning are analyzed, by examining the interplay among classical algebra, analytical geometry, and modern algebra. 
Prerequisites: C- or better in Math 2250 or Math 2270; or Math 1210, Math 2010 and Math 2020.</t>
  </si>
  <si>
    <t>MATH 3010</t>
  </si>
  <si>
    <t>Analytic solution techniques for ordinary differential equations. Initial value and boundary value problems and applications. Higher-order scalar equations, first-order linear systems, and Laplace transforms.
Prerequisite/Restriction: C- or better in MATH 2270 .
Semester(s) Traditionally Offered: Fall, Spring</t>
  </si>
  <si>
    <t>MATH 2280</t>
  </si>
  <si>
    <t>Solutions of linear systems, matrix operations, matrix factorization, vector spaces, subspaces, linear independence, bases, linear transformations, eigensystems, orthogonality, Gram-Schmidt orthogonalization, and projections.
Prerequisite/Restriction: MATH 1210 with a grade of C- or better or AP Math score of 3-4 on the BC exam
Semester(s) Traditionally Offered: Fall, Spring</t>
  </si>
  <si>
    <t>MATH 2270</t>
  </si>
  <si>
    <t>Students study linear systems, abstract vector spaces, matrices through eigenvalues and eigenvectors, solution of ode's, Laplace transforms, and first order systems.
Prerequisite/Restriction: 
C- or better in MATH 1210
   or
AP Calculus score of 5 on BC exam and C- or better in MATH 2210</t>
  </si>
  <si>
    <t>MATH 2250</t>
  </si>
  <si>
    <t xml:space="preserve">Vector calculus, multiple integration, partial derivatives, line and surface integrals. The theorems of Green, Gauss, and Stokes.
Prerequisite/Restriction: C- or better in MATH 1220 or AP Calculus score of 5 on BC exam.
Semester(s) Traditionally Offered: Fall, Spring, Summer
Close
</t>
  </si>
  <si>
    <t>MATH 2210</t>
  </si>
  <si>
    <t>For pre-service elementary school teachers. To help students develop a deep conceptual understanding of foundations of Euclidean geometry and statistics necessary for them to teach elementary school students mathematics in a manner consistent with NCTM's Principles and Standards of School Mathematics.
Prerequisites/Restrictions: MATH 1050 or 2010, Declared Major in Elementary or Special Education, Pre-Elementary or Pre-Special Education
Semester(s) Traditionally Taught: Fall, Spring</t>
  </si>
  <si>
    <t>MATH 2020</t>
  </si>
  <si>
    <t>Pre-service elementary school teachers develop a deep conceptual understanding of foundations of algebra and numeration necessary for them to teach elementary school students mathematics in a manner consistent with NCTM's Principles and Standards of School Mathematics.
Prerequisites/Restrictions: 
Students must satisfy one of the following requirements within the last year or three consecutive semesters (including summer): 
Grade of C- or better in MATH 1050
Grade of C- or better in Math 1051
ACT Math score of at least 25 or equivalent SAT Math score
AP Calculus AB score of at least 3
Satisfactory score on the Math Placement Exam
Declared major in Elementary Education, Special Education, Pre-Elementary Education, or Pre-Special Education
Semester(s) Traditionally Taught: Fall, Spring</t>
  </si>
  <si>
    <t>MATH 2010</t>
  </si>
  <si>
    <t>Integration, infinite series, introduction to vectors, and applications. Graphing calculator required.
Prerequisite/Restriction: C- or better in MATH 1210 , or AP score of at least 4 on Calculus AB exam or at least 3 on Calculus BC exam.
Semester(s) Traditionally Offered: Fall, Spring, Summer</t>
  </si>
  <si>
    <t>MATH 1220</t>
  </si>
  <si>
    <t>Analytic geometry, differential and integral calculus, transcendental functions, and applications. Graphing calculator required.
Prerequisite/Restriction: One of the following within the last year or three consecutive semesters (including summer); ACT Math score of at least 27; SAT Math score of at least 620; AP Calculus AB score of at least 3; Grade of C- or better in BOTH MATH 1050 AND MATH 1060 within the last year or 3 consecutive semesters (including summer); or satisfactory score on the Math Placement Exam.
Semester(s) Traditionally Offered: Fall, Spring, Summer</t>
  </si>
  <si>
    <t>MATH 1210</t>
  </si>
  <si>
    <t>Techniques of elementary calculus, differentiation, integration, elementary optimization, and introduction to partial derivatives. Applications in business, social science, and natural resources. Graphing calculator required.
Prerequisite/Restriction: One of the following within the last year or three consecutive semesters (including summer); ACT Math score of at least 25; SAT Math score of at least 580; AP Calculus AB score of at least 3; Grade of C- or better in MATH 1050; or satisfactory score on the Math Placement Exam.
Semester(s) Traditionally Offered: Fall, Spring, Summer</t>
  </si>
  <si>
    <t>MATH 1100</t>
  </si>
  <si>
    <t>Students learn trigonometric functions, equations, identities, and applications. A graphing calculator required.
Prerequisite/Restriction: One of the following within the last year or three consecutive semesters (including summer): 
  ACT Math score of at least 23 or equivalent SAT Math score 
  AP Calculus AB score of at least 3 
  Grade of C- or better in MATH 0995 or MATH 1050 
  Satisfactory score on the Math Placement Exam
Semester(s) Traditionally Offered: Fall, Spring, Summer</t>
  </si>
  <si>
    <t>MATH 1060</t>
  </si>
  <si>
    <t>Math 1051 is designed to lead preservice elementary school teachers to develop a deep conceptual understanding of classical algebra necessary to succeed in Math 2010, 2020 and 1210. Topics include naive set theory, the field axioms of classical algebra, functions (including binary operations; sequences and strings; bijections; and polynomial, rational, exponential, and logarithmic functions), set cardinality, and analytical geometry.
Prerequisites: (1) Declared major in elementary education or special education and (2) One of the following within the last year or three consecutive semesters (including summer): (a) Completion of the equivalent of Math 0995 with a grade C-, (b) Math ACT Score of at least 23, (c) Math SAT score of at least 540, (d) AP calculus score of at least 3 on the AB exam or (e) satisfactory score on the Math Placement Exam.</t>
  </si>
  <si>
    <t>MATH 1051</t>
  </si>
  <si>
    <t>Functions: graphs, transformations, combinations, and inverses. Polynomial, rational, exponential, logarithmic functions, and applications. Systems of equations and matrices. Partial fractions. Graphing calculator required.
Prerequisite/Restriction: One of the following within the last year or three consecutive semesters (including summer); ACT Math score of at least 23; SAT Math score of at least 540; AP Calculus AB score of at least 3; Grade of C- or better in MATH 0995; or satisfactory score on the Math Placement Exam.
Semester(s) Traditionally Offered: Fall, Spring, Summer</t>
  </si>
  <si>
    <t>MATH 1050</t>
  </si>
  <si>
    <t>Designed to cover the basic skills needed by students who are enrolled in auto mechanics, diesel mechanics, electronics, machine tool technology, and welding. It is not intended to prepare the student for calculus. Topics to be covered include a review of basic arithmetic, precision and accuracy, significant figures, English and metric measurement systems and conversions, ratio and proportion, variation, operations with formulas, solving linear and quadratic equations, systems of equations in two and three variables, fractional equations, perimeter, area and volume of geometric figures, the Pythagorean theorem, basic trigonometry, graphs of linear, quadratic and exponential functions, logarithms, polar coordinates, and the complex number system. Throughout the course, emphasis is placed on solving problems related to the technical fields.
Prerequisite/Restriction: ACT Math score of 17 or higher or equivalent SAT Math score, Grade of C- or better in MATH 0950, or satisfactory score on the Math Placement Exam
Campus: USU-CEU only
Semester(s) Traditionally Offered: Spring</t>
  </si>
  <si>
    <t>MATH 1020</t>
  </si>
  <si>
    <t>Independent or group study of engineering problems not covered in regular course offerings.
Repeatable for credit.
Semester(s) Traditionally Offered: Fall, Spring, Summer</t>
  </si>
  <si>
    <t>MAE 6930</t>
  </si>
  <si>
    <t>Advanced topics in astrodynamics to include: general and special perturbations, universal variables, methods of orbit determination, Lambert's theorem, the restricted three-body problem, and space mission planning. Prerequisite: MAE 5560. (F)</t>
  </si>
  <si>
    <t>MAE 6540</t>
  </si>
  <si>
    <t>Fundamentals of turbine and rocket propulsion, including nozzle theory and thermodynamic relations, combustion processes, and flight performance. Rocket propulsion topics, including solid, liquid, and hybrid rocket engines; and advanced engine concepts. Turbine engine propulsion systems, including turbojets, turbofans, afterburners, and advanced unducted fan concepts. Prerequisite: MAE 5420. (Sp)</t>
  </si>
  <si>
    <t>MAE 6530</t>
  </si>
  <si>
    <t>Aircraft control and maneuverability, control response and transfer functions, nonlinear dynamics with gyroscopic and aerodynamic coupling, Euler angle formulations, direction cosine formulation, quaternion formulation, numerical integration methods, software design and development.
Prerequisite/Restriction: MAE 5510.
Semester(s) Traditionally Offered: Fall</t>
  </si>
  <si>
    <t>MAE 6510</t>
  </si>
  <si>
    <t>Fundamentals of turbulent fluid flow, with emphasis on providing student with sufficient physical and mathematical background to critically evaluate current literature and make original research contributions. Topics include stochastic tools, the governing equations, transition to turbulence, isotropic turbulence, measurement techniques, and free and wall bounded turbulent shear flows.
Prerequisite/Restriction: MAE 6410 or permission of instructor.
Semester(s) Traditionally Offered: Spring</t>
  </si>
  <si>
    <t>MAE 6490</t>
  </si>
  <si>
    <t xml:space="preserve">This course covers integral, differential, and numerical methods for solving engineering problems associated with the diffusion of heat in a rigid solid, in addition to radiation theory and applications.
 Prerequisite/Restriction: MAE 3440.
</t>
  </si>
  <si>
    <t>MAE 6460</t>
  </si>
  <si>
    <t>Basic laws of fluid motion, Navier Stokes equations, kinematics of the flow field, fundamental exact solutions of viscous flow, and elements of turbulence. 
Prerequisite: MAE 3420 or CEE 3500.</t>
  </si>
  <si>
    <t>MAE 6410</t>
  </si>
  <si>
    <t>This graduate elective covers the overlap between material science and solid mechanics. Topics include deformation of single crystals, slip in poly-crystals, dislocation motion, strengthening mechanisms, and deformation at high temperature.
Prerequisites: 
MAE 3040
MAE 2160</t>
  </si>
  <si>
    <t>MAE 6060</t>
  </si>
  <si>
    <t>Mechanics of continuous media; tensors, stress, strain, deformation, rate equations, and constitutive equations. Plane stress, plane strain, torsion, and bending theories, as well as problem solutions, investigated for linear elastic materials. Prerequisites: MAE 3040 or CEE 3010; MATH 2210, 2250. (F)</t>
  </si>
  <si>
    <t>MAE 6040</t>
  </si>
  <si>
    <t>Formulation and solution of practical or theoretical problems.
Prerequisites/Restrictions: Permission of department head; Admittance to the Professional Engineering Program or Graduate Standing
Repeatable for credit.
Semester(s) Traditionally Taught: Fall, Spring, Summer</t>
  </si>
  <si>
    <t>MAE 5930</t>
  </si>
  <si>
    <t>Fundamentals of spacecraft dynamics, including Keplerian orbits, orbital position as a function of time, three-dimensional orbits, orbital determination, orbital maneuvers, satellite attitude dynamics, and rocket vehicle dynamics. 
Prerequisites/Restrictions: MAE 3320 or permission of instructor; Admittance to the Professional Engineering Program or Graduate Standing
Semester(s) Traditionally Taught: Fall</t>
  </si>
  <si>
    <t>MAE 5560</t>
  </si>
  <si>
    <t>Fundamentals of rocket and air breathing propulsion, including space flight dynamics, nozzle theory, combustion processes, and flight performance. Rocket propulsion systems, including solid, liquid, hybrid, and combined cycles. Air breathing propulsion systems, including ramjet, scramjet, turbojet, and turbofan engine concepts.
Prerequisites/Restrictions: MAE 5420 or consent of instructor; Admittance to the Professional Engineering Program or Graduate Standing
Semester(s) Traditionally Taught: Spring</t>
  </si>
  <si>
    <t>MAE 5540</t>
  </si>
  <si>
    <t>Aircraft equations of motion; aerodynamic forces and moments; aircraft stability and control in roll, pitch, and yaw; aircraft motion with six degrees of freedom; aircraft performance and design; and design project.
Prerequisites/Restrictions: MAE 5500; Admittance to the Professional Engineering Program or Graduate Standing
Semester(s) Traditionally Taught: Spring</t>
  </si>
  <si>
    <t>MAE 5510</t>
  </si>
  <si>
    <t>Students learn the fundamentals of incompressible, inviscid flow; aerodynamic forces and moments; airfoil characteristics; incompressible flow around two-dimensional airfoils and finite wings; three-dimensional incompressible flow; and are introduced to aircraft performance.
Prerequisites/Restrictions: 
MAE 3420 
MAE 3210 
Student must be in the Professional Engineering Program or have graduate standing
Semester(s) Traditionally Taught: Fall</t>
  </si>
  <si>
    <t>MAE 5500</t>
  </si>
  <si>
    <t>This is an introduction to computational fluid dynamics and heat transfer using the finite-volume method. It includes extensive code development. Students apply a commercial CFD solver to a problem of interest.
Prerequisites/Restrictions: 
MAE 3420 
MAE 321 
Student must be in the Professional Engineering Program or have graduate standing
Semester(s) Traditionally Taught: Spring</t>
  </si>
  <si>
    <t>MAE 5440</t>
  </si>
  <si>
    <t xml:space="preserve">This course consists of the study of the motion of rigid bodies and systems of rigid bodies. This includes the kinematic analysis of linkages, cams and gear trains.
Prerequisite/Restriction: 
ENGR 2030
MATH 2250 or both MATH 2270 and MATH 2280
MAE students must be in the Professional Engineering Program or have Graduate Standing
</t>
  </si>
  <si>
    <t>MAE 5350</t>
  </si>
  <si>
    <t>Students learn continuous-time systems, classical and modern systems design, transfer function models, state space, linear systems dynamics, and frequency domain analysis and design techniques. The course introduces controllability and observability, and full-state pole placement controller design. Laboratory work is required.
Prerequisites/Restrictions: 
MAE 3340
MATH 2250 or both MATH 2270 and MATH 2280
MAE students must be in the Professional Engineering Program or have Graduate Standing</t>
  </si>
  <si>
    <t>MAE 5310</t>
  </si>
  <si>
    <t>Students learn vibration of single and multiple degrees of freedom; discrete mass systems; natural frequencies and mode shapes for free, damped, and undamped systems; forcing functions and transient responses; matrix methods, numerical solution, and random vibrations; and applications and design.
Prerequisite/Restriction: 
ENGR 2030
ENGR 2140
MATH 2250 or both MATH 2270 and MATH 2280
MAE students must be in the Professional Engineering Program or have Graduate Standing</t>
  </si>
  <si>
    <t>MAE 5300</t>
  </si>
  <si>
    <t>Students learn experimental techniques for determining stress, strain, elastic properties, and fracture properties. Techniques include strain gauges, optical methods, digital image correlation, high-speed measurements, and nanoscale measurements.
Prerequisites: MAE 3040 , MAE 3340 (may be taken concurrently)</t>
  </si>
  <si>
    <t>MAE 5040</t>
  </si>
  <si>
    <t>Second course in the senior design sequence. Includes design reviews, technical reporting, and design realization.
Prerequisites/Restrictions: MAE 4800; Admittance the Professional Engineering Program
Semester(s) Traditionally Taught: Fall, Spring</t>
  </si>
  <si>
    <t>MAE 4810</t>
  </si>
  <si>
    <t>First course in the senior design sequence. Includes design process, teaming skills, engineering economics, project selection and management, proposal writing, technical writing, and technical presentations.
Prerequisites/Restrictions: MAE 3440, 4300 (both of which may be taken concurrently); Admittance the Professional Engineering Program
Semester(s) Traditionally Taught:  Fall, Spring</t>
  </si>
  <si>
    <t>MAE 4800</t>
  </si>
  <si>
    <t>Laboratory experiences in observation and measurement of fundamental fluid and thermal phenomena.
Prerequisites/Restrictions: MAE 3340, 3440; Admittance the Professional Engineering Program
Semester(s) Traditionally Taught: Fall</t>
  </si>
  <si>
    <t>MAE 4400</t>
  </si>
  <si>
    <t>Computer-aided design and synthesis of mechanisms, mechanical linkages, cams, fasteners, welds, gears, bearings, power transmission components, and lubrication. Component failure analysis based on metal fatigue related to dynamic loading.
Prerequisites/Restrictions: MAE 3040; Admittance the Professional Engineering Program 
Semester(s) Traditionally Taught: Spring</t>
  </si>
  <si>
    <t>MAE 4300</t>
  </si>
  <si>
    <t>Fundamentals of heat transfer. Steady-state and transient conduction. External and internal flow convection, free convection, boiling and condensation and heat exchangers and radiation heat transfer.
Prerequisites: MAE 2300, MAE 3420; Admittance the Professional Engineering Program
Semester(s) Traditionally Taught: Spring</t>
  </si>
  <si>
    <t>MAE 3440</t>
  </si>
  <si>
    <t>Students learn the application of fluid dynamic theory to inviscid and viscous, incompressible and compressible, and external and internal fluid flows, with emphasis on laminar and turbulent boundary layers.
Prerequisites: 
ENGR 2030,
MAE 2300, 
CS 1400 or ECE 1400 (USU only and C grade or better)(may be taken concurrently)
MATH 2250 or both MATH 2270 and MATH 2280
MAE students must be in the Professional Engineering Program</t>
  </si>
  <si>
    <t>MAE 3420</t>
  </si>
  <si>
    <t>Students learn principles and application of mechanical instrumentation and experimentation. Topics include sensing elements, signal conditioning, data acquisition, statistical analysis of data, and instrumentation system design.
Prerequisites/Restrictions: 
ENGR 2140
ENGR 2210 or ECE 2250
Student must be in the Professional Engineering Program</t>
  </si>
  <si>
    <t>MAE 3340</t>
  </si>
  <si>
    <t xml:space="preserve">This course explores basic tools of numerical analysis, solution to ordinary and partial differential equations, and software development using C language.
Prerequisite/Restriction: 
CS 1400 or ECE 1400 (USU only and C or better grade)
MATH 2210
MATH 2250 (may be taken concurrently)
Student must be in the Professional Engineering Program
</t>
  </si>
  <si>
    <t>MAE 3210</t>
  </si>
  <si>
    <t>First and second laws of thermodynamics; analysis of open and closed systems; equations of state; power and refrigeration cycles; and problem solving methodology.
Prerequisite/Restriction: MATH 1220 ; MATH 2210 (may be taken concurrently).
Semester(s) Traditionally Offered: Spring, Summer</t>
  </si>
  <si>
    <t>MAE 2300</t>
  </si>
  <si>
    <t>Laboratory sessions held weekly where the mechanical and thermal properties of metals, polymers, ceramics, and composite materials are studied.
Prerequisite/Restriction: MAE 2160 (prerequisite or corequisite)
Semester(s) Traditionally Offered: Spring</t>
  </si>
  <si>
    <t>MAE 2165</t>
  </si>
  <si>
    <t>Study of atomic and microscopic structures of metals, polymers, ceramics, and composite materials, and how these structures affect material properties. Prerequisites: CHEM 1210 and ENGR 2140 (both may be taken concurrently). (F,Sp)</t>
  </si>
  <si>
    <t>MAE 2160</t>
  </si>
  <si>
    <t>Introduction to technical sketching, solid modeling, and engineering graphics. Concurrent engineering design process applied to a project. Students start with hand sketches, then move through variational geometry solid models, with tolerance analysis and control, until they have produced a complete set of manufacturing drawings conforming to the ASME standard. 
Prerequisite: MATH 1060 or ACT score of 27 or higher or AP Calculus score of 3 or higher and must be acepted into the College of Engineering or permission of instructor. (F,Sp)</t>
  </si>
  <si>
    <t>MAE 1200</t>
  </si>
  <si>
    <t>Introduction to the field of mechanical engineering, engineering computational and programming tools, extracurricular engineering opportunities, and engineering documentation standards. 3 credits, F, Sp.
Prerequisite:   MATH 1210 (may be taken concurrently), Acceptance into the College of Engineering</t>
  </si>
  <si>
    <t>MAE 1010</t>
  </si>
  <si>
    <t>This course provides students with an overview of theory and practice related to teaching English to native speakers of other languages. Course foci may also include the global, contemporary, educational, and socio-political factors involved in teaching ESL/EFL.</t>
  </si>
  <si>
    <t>LING 6810</t>
  </si>
  <si>
    <t>This course explores the Sociocultural theory of language learning. It focuses on how people learn a language and what the implications are for teaching.
Semester(s) Traditionally Offered: Spring</t>
  </si>
  <si>
    <t>LING 6600</t>
  </si>
  <si>
    <t xml:space="preserve">This course will introduce students to historical and contemporary theoretical perspectives on second language (L2) acquisition. Students will be encouraged to reflect on how L2 acquisition theory informs teaching methodologies in the L2 classroom.
Semester(s) Traditionally Offered: Spring
</t>
  </si>
  <si>
    <t>LING 6500</t>
  </si>
  <si>
    <t>Survey of theories about memory, assigning meaning to recall, and methods L2 teachers and learners use to apply meaning to their teaching and learning. Social dynamics in the L2 classroom and issues of schooling students of diverse backgrounds are central to all course topics.
Semester(s) Traditionally Offered: Spring</t>
  </si>
  <si>
    <t>LING 6400</t>
  </si>
  <si>
    <t>Readings in current SLL literature evaluated in terms of their implications for classroom practice. (F)</t>
  </si>
  <si>
    <t>LING 6010</t>
  </si>
  <si>
    <t>Allows language students to develop tutoring skills by assisting professors daily in lower-division courses or fulfilling instructional duties for a comparable amount of time in the language laboratory, public schools, or similar activities with departmental approval. May be repeated for up to a maximum of 3 credits.
Repeatable for credit.</t>
  </si>
  <si>
    <t>LING 4920</t>
  </si>
  <si>
    <t>This course introduces students to the field of linguistics and its various subfields with the aim of developing students' understanding of the nature, structure, acquisition, and use of human languages.</t>
  </si>
  <si>
    <t>LING 3200</t>
  </si>
  <si>
    <t>Students study the socio-linguistic aspects of religious practices, the interplay between language and religion in the lives of individuals, and the social experience of power based on language and religion.</t>
  </si>
  <si>
    <t>LING 2500</t>
  </si>
  <si>
    <t>Intensive Readings and group discussions of selected Latin texts.
Prerequisite/Restriction: Minimum grade of B in LATN 4100 or permission of instructor.
Repeatable for credit.
Semester(s) Traditionally Offered: Fall, Spring, Summer</t>
  </si>
  <si>
    <t>LATN 6100</t>
  </si>
  <si>
    <t>LATN</t>
  </si>
  <si>
    <t>Prepares students to teach Latin at the secondary level. Students survey the most important issues in Latin pedagogy, and discuss the best teaching practices. Students also translate selections from core Latin authors, focusing on authors not previously studied.
Prerequisite/Restriction: LATN 3100 and LATN 3130 with minimum grades of B or better.
Semester(s) Traditionally Offered: Fall, Spring</t>
  </si>
  <si>
    <t>LATN 4860</t>
  </si>
  <si>
    <t>Readings in Latin poetry and/or prose.
Prerequisite/Restriction: Minimum grades of B in LATN 3100 and LATN 3130.
Repeatable for credit.
Semester(s) Traditionally Offered: Fall, Spring</t>
  </si>
  <si>
    <t>LATN 4100</t>
  </si>
  <si>
    <t>Readings in Latin poetry. Prerequisite: Minimum grade of B in LATN 3100. (Sp)</t>
  </si>
  <si>
    <t>LATN 3130</t>
  </si>
  <si>
    <t>Readings in Latin prose. Prerequisite: Minimum grade of B in in LATN 1020. (F)</t>
  </si>
  <si>
    <t>LATN 3100</t>
  </si>
  <si>
    <t>Intermediate concepts of grammar and vocabulary. Intermediate readings. Prerequisite: Minimum grade of B in LATN 1010. (Sp)</t>
  </si>
  <si>
    <t>LATN 1020</t>
  </si>
  <si>
    <t>Basics of Latin grammar and vocabulary. Beginning readings. (F)</t>
  </si>
  <si>
    <t>LATN 1010</t>
  </si>
  <si>
    <t>This course on academic writing for graduate students takes a workshop approach whereby students bring drafts of their working papers (e.g., thesis, conference papers, etc.), receive and provide feedback, and revise their drafts based on the feedback and instruction.</t>
  </si>
  <si>
    <t>LANG 7010</t>
  </si>
  <si>
    <t>Additional readings or research done beyond the material covered in other language courses. May be repeated for credit if different topic is covered.
Prerequisite/Restriction: Permission of instructor.
Repeatable for credit.</t>
  </si>
  <si>
    <t>LANG 3990</t>
  </si>
  <si>
    <t>This course is intended to ensure that students have the critical scientific writing skills to be successful academicians and establish a record of publication that will enhance their marketability for academic positions upon graduation.</t>
  </si>
  <si>
    <t>LAEP 7920</t>
  </si>
  <si>
    <t>The purpose of this seminar is to build a foundation for doctoral students? productivity during their studies at USU, to welcome them into the community of doctoral scholars, and to help them maximize their marketability for academic positions at graduation.</t>
  </si>
  <si>
    <t>LAEP 7800</t>
  </si>
  <si>
    <t>Explores preparation of thesis proposals and abstracts. Discussion of graduate degree completion requirements and procedures. Prerequisite: Graduate standing. (Sp)</t>
  </si>
  <si>
    <t>LAEP 6890</t>
  </si>
  <si>
    <t xml:space="preserve">Students learn the representational digital graphics that are the basis for the development and communication of design ideas. The topics introduced in this course, all in digital methods, include drafting, illustrating, modeling, and rendering.
Prerequisite/Restriction: LAEP 1200
</t>
  </si>
  <si>
    <t>LAEP 1300</t>
  </si>
  <si>
    <t>Development of advanced reading, writing, and conversational skills. Prerequisite: KOR 2020 or equivalent. (F)</t>
  </si>
  <si>
    <t>KOR 3010</t>
  </si>
  <si>
    <t>KOR</t>
  </si>
  <si>
    <t>Seminar discussion of recent empirical and theoretical journal articles in pathokinesiology aspects of biomechanics, motor rehabilitation and sensory motor behavior.
P/F Only.</t>
  </si>
  <si>
    <t>KIN 7940</t>
  </si>
  <si>
    <t>A review of the human nervous system's control of movement, including the role of the basal ganglia, motor cortex and spinal chord. The impact of pathology on gait, posture and voluntary hand movements and how various rehabilitation approaches addresses these pathologies.</t>
  </si>
  <si>
    <t>KIN 6850</t>
  </si>
  <si>
    <t>Students explore basic to advanced concepts contained in research and statistical design as applicable to health sciences.</t>
  </si>
  <si>
    <t>KIN 6810</t>
  </si>
  <si>
    <t>Provides students in athletic training services with an opportunity to understand the role of the athletic trainer, in conjunction with the team physician, in providing care, evaluation, and treatment for sport-related injuries.</t>
  </si>
  <si>
    <t>KIN 6580</t>
  </si>
  <si>
    <t>Experiences designed for the practical implementation of coursework in a corporate wellness, fitness industry, cardiac rehabilitation, or other related setting.
Repeatable for credit.</t>
  </si>
  <si>
    <t>KIN 6500</t>
  </si>
  <si>
    <t>Provides an understanding of the theory and practice of ECG interpretation in response to exercise. Review standard 12-lead diagnositc ECG and indentification of atrial and ventricular enlargement, dysrhythms, ischaemia and myocardial infarction at rest and during exercise.</t>
  </si>
  <si>
    <t>KIN 6460</t>
  </si>
  <si>
    <t>Application of physiologic principles, assessment techniques, and exercise prescription for developing quality fitness programs that impact health. Students gain experience in a personal fitness program and in the use and interpretation of fitness tests.
Prerequisite/Restriction: KIN 4100.</t>
  </si>
  <si>
    <t>KIN 5100</t>
  </si>
  <si>
    <t>Designed to prepare physical education majors and minors to teach physical education in the schools. Emphasizes planning, teaching, strategies, and methods. Admission to the Teacher Education program is required. Must be taken concurrently with either KIN 3300 or 4300. 
Prerequisite: KIN 2000.</t>
  </si>
  <si>
    <t>KIN 4900</t>
  </si>
  <si>
    <t>This course focuses on the nature and use of measurement theory and evaluation in kinesiology with emphasis on validity and reliability. It also covers practical application and interpretation of data with analyses using computer programs.
Prerequisite: 
Admission to a major offered by the Kinesiology and Health Science Department
And one of the following: 
KIN 2000
KIN 2020</t>
  </si>
  <si>
    <t>KIN 4400</t>
  </si>
  <si>
    <t>Understanding and application of human anatomical kinesiology and biomechanical principles fundamental to efficient human movement. In required concurrent one-hour lab, students obtain hands-on application of principles of anatomical kinesiology and biomechanics. 
Prerequisites: BIOL 2320, 2420, KIN 3250; and MATH 1050 or STAT 1040 or STAT 1045 or higher or MATH ACT score of 25 or higher or SAT Math score of 580 or higher or AP Calculus AB score of 3 or higher.</t>
  </si>
  <si>
    <t>KIN 4200</t>
  </si>
  <si>
    <t>Study of the anatomical bases of human movement. Laboratory provides application of principles.
Prerequisite/Restriction: BIOL 2320
Semester(s) Traditionally Offered: Fall, Spring</t>
  </si>
  <si>
    <t>KIN 3250</t>
  </si>
  <si>
    <t>Exploration of materials, methods, mechanisms of learning, practicing, and performing motor skills. A variety of sport skills taught where students give and receive feedback. Students teach and analyze sport skills with a presentation using computer technology with video and slides.
Prerequisite: Major in Human Movement Science or Elementary Education or Pre Elementary Education.</t>
  </si>
  <si>
    <t>KIN 3200</t>
  </si>
  <si>
    <t>Care and prevention of common athletic injuries and standard taping techniques. Emphasizes recognition, first aid, and referral for these injuries. Taping techniques taught in a lab setting.
Semester(s) Traditionally Offered: Fall, Spring</t>
  </si>
  <si>
    <t>KIN 3100</t>
  </si>
  <si>
    <t>Prepares students to teach elementary physical education. Focuses on developmentally appropriate activities, locomotor and manipulative skills, fitness, games, rhythms, motor learning, and lesson planning. Students will teach physical education lessons in the elementary school.
Prerequisite/Restriction: Completion of 45 credits prior to registration.
Semester(s) Traditionally Offered: Fall, Spring</t>
  </si>
  <si>
    <t>KIN 3050</t>
  </si>
  <si>
    <t>Through an interdisciplinary approach including exercise physiology, principles of conditioning, and nutrition, students study physical activity, nutrition, and relaxation. Students learn to understand and develop exercise programs and prescriptions involving lifestyles that maintain health and fitness and reinforce habitual exercise.</t>
  </si>
  <si>
    <t>KIN 3000</t>
  </si>
  <si>
    <t>Introduces prephysical therapy students to the discipline of physical therapy and familiarizes them with its associated spectrum of opportunities and responsibilities.</t>
  </si>
  <si>
    <t>KIN 2020</t>
  </si>
  <si>
    <t>This course acquaints kinesiology students with four areas of kinesiology: the department, with respect to the University and the College of Education and Human Services; the history of kinesiology; the effects of sociology on kinesiology; and future employment opportunities in the fields of kinesiology.</t>
  </si>
  <si>
    <t>KIN 2000</t>
  </si>
  <si>
    <t xml:space="preserve">Advanced study in specialized communication topic areas. Repeatable for credit. A maximum of 5 credits may be applied toward the major. (F,Sp,Su)
</t>
  </si>
  <si>
    <t>JCOM 4530</t>
  </si>
  <si>
    <t>This course involves project-based lab work in studio-video productions for real-world clients. Students use video field equipment and production facilities, and complete video packages.
Prerequisites: 
The following with a C+ or better: 
JCOM 1130
JCOM 1500
JCOM 2010
And the following with a C or better: 
JCOM 2020
JCOM 2220
Or
Instructor permission</t>
  </si>
  <si>
    <t>JCOM 4230</t>
  </si>
  <si>
    <t>Newsroom organization and practice in electronic and video news production, including directing and producing, writing for video news, use of studio equipment, use of video production equipment, staff management, and control room operations. Prerequisites: Minimum grades of C in JCOM 3200 and 4210. (F,Sp)</t>
  </si>
  <si>
    <t>JCOM 4220</t>
  </si>
  <si>
    <t>Basics of electronic newsgathering and writing for electronic news media. Use of electronic video equipment for creation of on-air newscast and other visual news materials.
Prerequisite: Minimum grade of C in JCOM 2020, JCOM 2220, and JCOM 3200.
Semester(s) Traditionally Taught:  Fall, Spring</t>
  </si>
  <si>
    <t>JCOM 4210</t>
  </si>
  <si>
    <t>This course prepares students to run professional social media accounts through an immersion in cross-platform storytelling. Students learn social media tools and use skills in research, videography, graphic design, and writing to create messages for social media platforms.
Prerequisites/Restrictions: 
The following with a C+ or better: 
JCOM 1130
JCOM 1500
JCOM 2010
And the following with a C or better: 
JCOM 2020
JCOM 2030
JCOM 2400</t>
  </si>
  <si>
    <t>JCOM 4040</t>
  </si>
  <si>
    <t>Study of theories and practice of the impact of mass media in conjunction with other social institutions: political, social, cultural, ideological, economic, and religious. Prerequisite: Junior standing.</t>
  </si>
  <si>
    <t>JCOM 4020</t>
  </si>
  <si>
    <t>This course covers qualitative research methods standard to real-life applications in public relations problems and campaigns, including focus groups, case analysis, and strategic assessments.
Prerequisite/Restriction: 
All prerequisites require a minimum grade of C: 
JCOM 2020
JCOM 2300
JCOM 3310</t>
  </si>
  <si>
    <t>JCOM 3320</t>
  </si>
  <si>
    <t>This course covers the theory and practice of information-gathering for public relations, including basic news releases, features, speeches, annual reports, newsletters and brochures, broadcasting, and other forms. It emphasizes advanced news-gathering techniques, interviewing, media law, ethics, and cultural sensitivity. 
Prerequisites: 
JCOM 1130, JCOM 1500, and JCOM 2010 with grades of C+ or better in each course
JCOM 2300 (may be taken concurrently)
All of the above, or instructor permission</t>
  </si>
  <si>
    <t>JCOM 3310</t>
  </si>
  <si>
    <t xml:space="preserve">Theory and practice of reporting public affairs for broadcast and electronic media. Emphasizes news gathering, understanding local political structures, news and feature writing, interviewing, media law, ethics, and cultural sensitivity.
Prerequisite/Restriction: Minimum grades of C+ in JCOM 1130 , JCOM 1500 , and JCOM 2010 .
Semester(s) Traditionally Offered: Fall
</t>
  </si>
  <si>
    <t>JCOM 3200</t>
  </si>
  <si>
    <t xml:space="preserve">Editing and preparation of news stories and artwork for publication. Principles and practice of publication layout and design.
Prerequisite/Restriction: Minimum grade of C in JCOM 2020 AND minimum grade of C in JCOM 3100, JCOM 3200, or JCOM 3310; or permission of instructor.
Semester(s) Traditionally Offered: Fall, Spring
</t>
  </si>
  <si>
    <t>JCOM 3120</t>
  </si>
  <si>
    <t xml:space="preserve">Intensive feature-writing course emphasizing the research, writing, editing, and marketing of articles for magazines, newspapers, online sites, and other publications.
Prerequisites/Restrictions: Minimum grade of C in JCOM 2020 and JCOM 3100; or permission of instructor.
Semester(s) Traditionally Taught: Fall, Spring
</t>
  </si>
  <si>
    <t>JCOM 3110</t>
  </si>
  <si>
    <t>Emphasizes development of advanced reporting, newsgathering, interviewing, and writing skills.
Prerequisites: Minimum grades of C+ in JCOM 1130, 1500, and 2010. 
Semester Typically Taught: Fall, Spring</t>
  </si>
  <si>
    <t>JCOM 3100</t>
  </si>
  <si>
    <t>This course addresses the history of social media platforms, the theoretical foundations for persuasion, message creation, and community building, and the ethical responsibilities of public communication. Students learn to analyze audiences across platforms and decide on the strongest messaging.
Prerequisites/Restrictions: 
The following with a C+ or better, or instructor permission: 
JCOM 1500
JCOM 2010</t>
  </si>
  <si>
    <t>JCOM 2400</t>
  </si>
  <si>
    <t>This course surveys the theories and practice of public relations in a variety of business, corporate, governmental, and nonprofit organizational settings. It also includes elements of promoting organizational messages and communicating with various publics.
Prerequisites/Restrictions: 
JCOM 1500 and JCOM 2010 with grades of C+ or better
JCOM 1130 with a grade of C+ or better (may be taken concurrently)
All of the above, or instructor permission</t>
  </si>
  <si>
    <t>JCOM 2300</t>
  </si>
  <si>
    <t xml:space="preserve">This course provides an introduction to the theories and practice of video production and functions in broadcasting and the electronic mass media, including concepts, techniques, and impacts of various video approaches.
</t>
  </si>
  <si>
    <t>JCOM 2220</t>
  </si>
  <si>
    <t>The course explores the history of photojournalism and the use of photojournalism in print and electronic media. The bulk of the course is spent shooting weekly assignments to improve students' technical skills and knowledge of composition and lighting. In place of a final exam, students will complete a documentary project. Students furnish a DSLR and must be familiar with their camera and have a basic understanding of aperture and shutter speed.
Semester Typically Taught: Fall, Spring</t>
  </si>
  <si>
    <t>JCOM 2180</t>
  </si>
  <si>
    <t xml:space="preserve">This required core JCOM major course covers the basics of digital multimedia skills.
</t>
  </si>
  <si>
    <t>JCOM 2030</t>
  </si>
  <si>
    <t>Covers research methods used in the mass communication field. Practical application of quantitative information within journalism and public relations. Emphasizes using numbers to help audiences make sense of issues and events.
Prerequisite/Restriction: STAT 1040, STAT 1045, STAT 2000, STAT 2300, or AP STAT with a test score of 3; and a minimum grade of C+ in JCOM 1500 or JCOM 2010
(F, Sp)</t>
  </si>
  <si>
    <t>JCOM 2020</t>
  </si>
  <si>
    <t>Critical analysis of the roles and performance of mass media content and messages, and their influence on society. Emphasizes critical reading of news, entertainment, and advertising content regarding women, minorities, children, and other groups. Basic mass media ethics and law. Prerequisite: Fulfillment of Communications Literacy CL1 requirement through coursework or examination. (F,Sp)</t>
  </si>
  <si>
    <t>JCOM 2010</t>
  </si>
  <si>
    <t>History, philosophy, structures, and functions of the mass media (newspapers, magazines, TV and radio, advertising, and public relations) and their intersection with other social institutions. Media economics and the impacts of new technologies on media institutions and society.
Semester(s) Traditionally Offered: Fall, Spring</t>
  </si>
  <si>
    <t>JCOM 1500</t>
  </si>
  <si>
    <t>Skills and techniques of writing for the news media. News values, philosophy, ethics, sourcing and real-world practice. News-gathering and interviewing experience under deadline pressures.
Prerequisite/Restriction: Fulfillment of Communications Literacy CL1 requirement through coursework or examination and English Proficiency Test offered through the Journalism and Communication Department
Semester(s) Traditionally Offered: Fall, Spring</t>
  </si>
  <si>
    <t>JCOM 1130</t>
  </si>
  <si>
    <t>Introduction to contemporary Japanese culture through readings from newspapers and other source materials. Prerequisites: JAPN 3010 and 3020. (F)</t>
  </si>
  <si>
    <t>JAPN 3100</t>
  </si>
  <si>
    <t>This course will introduce students to a variety of forms and styles of Japanese literary works.
Semester(s) Traditionally Offered: Spring</t>
  </si>
  <si>
    <t>JAPN 3090</t>
  </si>
  <si>
    <t>Second segment of the third-year Japanese reading/writing course. Proficiency in reading and writing an additional 500 Kanji. Prerequisite: JAPN 3010 or equivalent. (Sp)</t>
  </si>
  <si>
    <t>JAPN 3020</t>
  </si>
  <si>
    <t>First segment of the third-year Japanese reading/writing course. Proficiency in reading and writing an additional 500 Kanji. Prerequisite: JAPN 2020 or equivalent. (F)</t>
  </si>
  <si>
    <t>JAPN 3010</t>
  </si>
  <si>
    <t>Second course in intermediate Japanese. Proficiency in reading 150 additional Kanji and writing 200 additional Kanji. Mastery of frequently used idioms and expressions. Exposure to more authentic reading materials. Competency in writing short essays. Exposure to Japanese culture and customs. Prerequisite: JAPN 2010 or equivalent. (Sp)</t>
  </si>
  <si>
    <t>JAPN 2020</t>
  </si>
  <si>
    <t>First course in intermediate Japanese. Proficiency in reading and writing 150 additional Kanji. Mastery of the last basic grammar topics, such as passive, causative, passive causative, and giving/receiving expressions. Introduction to honorific/humble expression. Exposure to Japanese culture and customs. Prerequisite: JAPN 1020 or equivalent. (F)</t>
  </si>
  <si>
    <t>JAPN 2010</t>
  </si>
  <si>
    <t>Second course in beginning Japanese. Introduction to the basic 100 Kanji. Mastery of more complicated sentences, including conditional temporal, volitional, and potential expressions. Exposure to Japanese culture and customs. Prerequisite: JAPN 1010 or equivalent. (Sp)</t>
  </si>
  <si>
    <t>JAPN 1020</t>
  </si>
  <si>
    <t>First course in beginning Japanese. Proficiency in the recognition of the basic Japanese sound system by learning Hiragana and Katakana. Communicative mastery of sentences having polite and plain forms of verbs, adjectives, and copula. Exposure to Japanese culture and customs. (F)</t>
  </si>
  <si>
    <t>JAPN 1010</t>
  </si>
  <si>
    <t>Allows exploration of new cutting edge topics in the field. Topics vary and are announced the semester prior to registration. Topics may be theory or practice based.
Repeatable for credit.
Semester(s) Traditionally Offered: Arranged</t>
  </si>
  <si>
    <t>ITLS 7870</t>
  </si>
  <si>
    <t>Lectures and discussions on advanced topics in instructional technology and related disciplines. Required for Instructional Technology EdS and PhD students.
Prerequisite/Restriction: Admission to PhD program in Instructional Technology and Learning Sciences or admission to EdS program in Instructional Technology is required prior to enrollment.
Semester(s) Traditionally Offered: Fall</t>
  </si>
  <si>
    <t>ITLS 7000</t>
  </si>
  <si>
    <t xml:space="preserve">Allows exploration of new cutting-edge topics in the field. Topics vary and are announced the semester prior to registration. Topics may be theory or practice based.
Repeatable for credit.
Semester(s) Traditionally Offered: Arranged
</t>
  </si>
  <si>
    <t>ITLS 6870</t>
  </si>
  <si>
    <t>This course provides an overview of major theoretical perspectives that attempt to describe how learning works. It also explores some contemporary learning and learning environment issues of interest to Instructional Technologists and Learning Scientists.
Prerequisite: Matriculation into the Instructional Technology and Learning Sciences department 
Semester(s) Traditionally Offered: Fall</t>
  </si>
  <si>
    <t>ITLS 6540</t>
  </si>
  <si>
    <t>This course explores design thinking methods and approaches, and tools that support them. Topics include human-centered design, user experience, and user interface design; and tools include rapid prototyping, wire-framing, user testing, and collaborative design methodologies.
Prerequisites: Matriculation into the Instructional Technology and Learning Sciences department</t>
  </si>
  <si>
    <t>ITLS 6535</t>
  </si>
  <si>
    <t>This course examines deepening complexity models of instructional design. It reviews research from cognitive psychology and instructional design to link theory and practice. Work products are fully developed instructional design documents explicitly linked to theory and evidence of effectiveness.
Prerequisites: Must meet the following (or have instructor permission): 
  ITLS 6520 
  Matriculation into the Instructional Technology and Learning Sciences Department</t>
  </si>
  <si>
    <t>ITLS 6530</t>
  </si>
  <si>
    <t>This course overviews research paradigms and methodologies that might be used for needs assessment, product evaluation, validation, and research. Emphasis is placed on critical reading, analysis, and synthesis of published research findings.
Prerequisite/Restriction: Matriculation into the Instructional Technology and Learning Sciences department
Semester(s) Traditionally Offered: Spring</t>
  </si>
  <si>
    <t>ITLS 6510</t>
  </si>
  <si>
    <t>Geared toward assisting master?s students in completing their degrees. Provides continuity from the first semester and encourages continued professional development in the discipline.
Prerequisite/Restriction: Matriculation into ITLS department.
Semester(s) Traditionally Offered: Summer</t>
  </si>
  <si>
    <t>ITLS 6300</t>
  </si>
  <si>
    <t>This course is designed for students seeking an understanding of and skill development in esports games. Skill development will occur through active participation in games with classmates as well as time spent watching expert game play. Repeatable for credit.</t>
  </si>
  <si>
    <t>ITLS 4420</t>
  </si>
  <si>
    <t>Students identify their values, interests, personalities, and strengths, and link them to career paths. Using a variety of activities and coaching, an alumni mentor works with each student helping them articulate key competencies and build a winning network.
Prerequisite/Restriction: Admission to the Integrated Studies Major
Repeatable for credit.</t>
  </si>
  <si>
    <t>ISTU 3010</t>
  </si>
  <si>
    <t>ISTU</t>
  </si>
  <si>
    <t xml:space="preserve">Designed to be taken by American undergraduates who are native English speakers. Brings together students from a variety of ethnic backgrounds for the purpose of cultural exploration. Students examine the influence of culture on beliefs, behaviors, and values.
Semester(s) Traditionally Offered: Fall, Spring, Summer
</t>
  </si>
  <si>
    <t>IELI 2475</t>
  </si>
  <si>
    <t>Designed to be taken by IELI students. Brings together students from a variety of ethnic backgrounds for the purpose of cultural exploration. Students examine the influence of culture on beliefs, behaviors, and values.
Semester(s) Traditionally Offered: Fall, Spring, Summer</t>
  </si>
  <si>
    <t>IELI 2470</t>
  </si>
  <si>
    <t>Focuses on processes and strategies for a variety of academic and disciplinary genres, with a special emphasis on the basic university textbook; strategies for learning from textbooks and other materials relevant to reading for academic purposes; and vocabulary study.
Semester(s) Traditionally Offered: Fall, Spring, Summer</t>
  </si>
  <si>
    <t>IELI 2460</t>
  </si>
  <si>
    <t xml:space="preserve">Introduces contemporary topics, which vary by semester and level. Focuses on language development through content-based instruction. Repeatable for up to 12 credits.
Repeatable for credit.
Semester(s) Traditionally Offered: Fall, Spring, Summer
</t>
  </si>
  <si>
    <t>IELI 2450</t>
  </si>
  <si>
    <t>Designed to assist students in developing oral competency, with emphasis on comprehensibility in academic presentations.
Semester(s) Traditionally Offered: Fall, Spring, Summer</t>
  </si>
  <si>
    <t>IELI 2440</t>
  </si>
  <si>
    <t>Introduces students to academic writing demands. Students gather information from various sources, such as interviews, surveys, and academic texts; analyze and summarize the information; and write documented essays and reports.
Semester(s) Traditionally Offered: Fall, Spring, Summer</t>
  </si>
  <si>
    <t>IELI 2420</t>
  </si>
  <si>
    <t>Develops techniques for understanding the planned and spontaneous academic discourse of university classrooms. Focuses on information processing. (F,Sp,Su)</t>
  </si>
  <si>
    <t>IELI 2410</t>
  </si>
  <si>
    <t>Focuses on comprehension of academic and popular-media texts including articles from newspapers, magazines, and web pages. Awareness of discourse organization and development of academic vocabulary are emphasized.
Semester(s) Traditionally Offered: Fall, Spring, Summer</t>
  </si>
  <si>
    <t>IELI 2360</t>
  </si>
  <si>
    <t>Emphasizes interpersonal communication and academic tasks with American undergraduate classroom assistants. Focuses on the dynamics of small-group interactions.
Semester(s) Traditionally Offered: Fall, Spring, Summer</t>
  </si>
  <si>
    <t>IELI 2330</t>
  </si>
  <si>
    <t>Focuses on developing writing skills at the intermediate level, moving from the paragraph to the academic essay. Students learn to acknowledge sources and use the library and the Internet to inform their writing.</t>
  </si>
  <si>
    <t>IELI 2320</t>
  </si>
  <si>
    <t xml:space="preserve">Focuses on listening and note-taking of authentic passages, such as interviews, news reports, university lectures, and documentaries. Develops strategies for comprehension and organization of information.
Semester(s) Traditionally Offered: Fall, Spring, Summer
</t>
  </si>
  <si>
    <t>IELI 2310</t>
  </si>
  <si>
    <t xml:space="preserve">Focuses on comprehension of texts at the low-intermediate level, with an emphasis on distinguishing main ideas from supporting ideas, active reading, summarizing, and increasing vocabulary.
Semester(s) Traditionally Offered: Fall, Spring, Summer
</t>
  </si>
  <si>
    <t>IELI 1260</t>
  </si>
  <si>
    <t xml:space="preserve">Multilevel speaking, reading, writing, and listening course, with an emphasis on listening, designed to develop language skills through content-based instruction. Repeatable for credit for students who place at Level 1 on the IELI placement exam.
Repeatable for credit.
Semester(s) Traditionally Offered: Fall, Spring, Summer
</t>
  </si>
  <si>
    <t>IELI 1240</t>
  </si>
  <si>
    <t>Multilevel course designed to improve oral communication through small group work and one-on-one conversation with American undergraduate teaching fellows. Emphasizes interactive language fluency. Repeatable for credit for students who place at the basic level on the IELI placement exam.
Repeatable for credit.
Semester(s) Traditionally Offered: Fall, Spring, Summer</t>
  </si>
  <si>
    <t>IELI 1230</t>
  </si>
  <si>
    <t>Focuses on sentence and paragraph writing at a low-intermediate level. Students gather information from various sources, organize it, and present it in written form. (F, Sp, Su)</t>
  </si>
  <si>
    <t>IELI 1220</t>
  </si>
  <si>
    <t>Focuses on comprehension of expository texts at a high-beginning level. Emphasizes word knowledge, vocabulary development, knowledge of sentence structure, and general organization of text. (f, Sp, Su)</t>
  </si>
  <si>
    <t>IELI 1160</t>
  </si>
  <si>
    <t>Develops writing skills at the high-beginning level. Focuses on description, narration, grammar, and appropriate word order at sentence and paragraph levels. (F, Sp, Su)</t>
  </si>
  <si>
    <t>IELI 1120</t>
  </si>
  <si>
    <t>Overview of business practices and principles for interior design, including: salesmanship, marketing, client and trade relationships, establishing an interior design practice, and fee structure.
Prerequisite/Restriction: ID 4710.
Semester(s) Traditionally Offered: Spring</t>
  </si>
  <si>
    <t>ID 4740</t>
  </si>
  <si>
    <t>Study of architectural systems in contemporary buildings. Investigation of construction drawings and their interpretation. Includes related codes and professional terminology.
Prerequisites/Restrictions: Bachelors of Interior Design (BID) Majors Only
Semester(s) Traditionally Taught: Fall</t>
  </si>
  <si>
    <t>ID 3790</t>
  </si>
  <si>
    <t>This course introduces software specifically related to the discipline of interior design. Students learn computer techniques using personal computers and related peripherals.
Prerequisite: 
ID 3730
ID 3760
Admission to the Interior Design major</t>
  </si>
  <si>
    <t>ID 3740</t>
  </si>
  <si>
    <t>Advanced exploration and study of computer aided design, creative applications, and proficiencies. Prerequisite: ID 2750. (Sp)</t>
  </si>
  <si>
    <t>ID 2760</t>
  </si>
  <si>
    <t>Focuses on physical, psychological, and human factors influencing design of interior space. Includes research, programming, analysis, and design of residential and nonresidential spaces. Prerequisite: ID 2710. (Sp)</t>
  </si>
  <si>
    <t>ID 2730</t>
  </si>
  <si>
    <t>Introduction to three-dimensional drawing: isometric and perspective. Development of methods of rapid graphic communication techniques and approaches to complete professional presentations. Exploration of various types of media and presentation methods. Prerequisite: ID 2710. (Sp)</t>
  </si>
  <si>
    <t>ID 2720</t>
  </si>
  <si>
    <t>Competency development in use of drafting tools, symbols, and techniques used in interior design presentation. Includes communication skills related to techniques and approaches to graphic presentations of interior design solutions: floor plans, elevations, sections, axonometrics, details, and dimensioning.
Prerequisites/Restrictions: Bachelors of Interior Design (BID) Majors Only
Semester(s) Traditionally Taught: Fall</t>
  </si>
  <si>
    <t>ID 2710</t>
  </si>
  <si>
    <t xml:space="preserve">Explores basic philosophy of interior design. Analyzes design elements and principles when applied to interior spaces. Evaluation of contemporary design theories as factors influencing design trends.
Prerequisite/Restriction: Interior Design Majors or pre-majors only
Semester(s) Traditionally Offered: Spring
</t>
  </si>
  <si>
    <t>ID 1790</t>
  </si>
  <si>
    <t>Investigation of the basic elements and principles of design related to everyday living experiences and the practical application of relevant theory. (F, Sp)</t>
  </si>
  <si>
    <t>ID 1750</t>
  </si>
  <si>
    <t>Weekly seminars to provide an orientation to the professional aspects of interior design. Exploration of related careers and professional societies. Invited participation by outside speakers. Repeatable for up to eight credits. (F,Sp)</t>
  </si>
  <si>
    <t>ID 1700</t>
  </si>
  <si>
    <t xml:space="preserve">Examines one or more social institutions and asks how we live within these structures from the perspectives of different disciplines. Open only to students enrolled in USU Honors Program. Repeatable for credit. Check with major department for limitations on number of credits that can be counted for graduation. (Sp)
</t>
  </si>
  <si>
    <t>HONR 3030</t>
  </si>
  <si>
    <t xml:space="preserve">Humanities section focuses on important historical and contemporary cultural themes, both Western and non-Western. Creative Arts section examines one or more art forms across cultures. Covers several forms of art. Students attend concerts, visit galleries, and attend theatrical performances. Open only to students enrolled in USU Honors Program. Repeatable for credit. (F)
</t>
  </si>
  <si>
    <t>HONR 3020</t>
  </si>
  <si>
    <t>Interdisciplinary course that considers how a society of self-interested individuals can live together in peace and harmony. Topic explored from perspectives of different disciplines. Open only to students enrolled in USU Honors Program. (F,Sp)</t>
  </si>
  <si>
    <t>HONR 1340</t>
  </si>
  <si>
    <t>Interdisciplinary course exploring questions such as: "What is art, and how do you judge it?" and "How does artistic expression vary across cultures?" Covers several forms of art. Students attend concerts, visit galleries, and attend theatrical performances. Open only to students enrolled in USU Honors Program. (F,Sp)</t>
  </si>
  <si>
    <t>HONR 1330</t>
  </si>
  <si>
    <t>Interdisciplinary course providing basic understanding of broad range of themes cutting across human history and continuing to be important in contemporary society. Covers both Western and non-Western civilization. Open only to students enrolled in USU Honors Program. (F)</t>
  </si>
  <si>
    <t>HONR 1320</t>
  </si>
  <si>
    <t>Intensive readings and group discussions of selected topics in American history. Repeatable for credit.</t>
  </si>
  <si>
    <t>HIST 6400</t>
  </si>
  <si>
    <t>Intensive readings and group discussions of selected topics in modern European history. Repeatable for credit.</t>
  </si>
  <si>
    <t>HIST 6160</t>
  </si>
  <si>
    <t>Intensive readings and group discussions of selected topics in early modern European history. 
Repeatable for credit.</t>
  </si>
  <si>
    <t>HIST 6130</t>
  </si>
  <si>
    <t>Research in primary sources for graduate students. Repeatable for credit.</t>
  </si>
  <si>
    <t>HIST 6030</t>
  </si>
  <si>
    <t>Examination of major works that have influenced the theory and practice of historical writing. History master's students are required to complete HIST 6010, 6020, or another theory-enriched course. Repeatable for credit.</t>
  </si>
  <si>
    <t>HIST 6010</t>
  </si>
  <si>
    <t>Introduction to the historical profession, emphasizing research and writing skills, as well as the critical assessment of scholarly works. Should be taken at beginning of student's graduate program. Required for history master's students. (F)</t>
  </si>
  <si>
    <t>HIST 6000</t>
  </si>
  <si>
    <t xml:space="preserve">Senior history seminar emphasizing historiographical literacy, research, and writing skills in relation to a specific historical topic. 
Prerequisites: 
HIST 3000 with a grade of C+ or better
Senior standing
Repeatable for credit.
</t>
  </si>
  <si>
    <t>HIST 4990</t>
  </si>
  <si>
    <t>Examination of special areas and themes in history. Repeatable for credit. (F,Sp,Su)</t>
  </si>
  <si>
    <t>HIST 4910</t>
  </si>
  <si>
    <t>This course introduces students to a number of approaches to the study and teaching of world history. Students survey theoretical and pedagogical literature, then assemble a course package, which is presented to their peers.
Prerequisites: 
Admission to the History Teaching major or minor program
Instructor or advisor permission required</t>
  </si>
  <si>
    <t>HIST 4870</t>
  </si>
  <si>
    <t>Designed to introduce history teaching majors to ethical and methodological issues arising in history classroom. (F)
Advisor or instructor permission</t>
  </si>
  <si>
    <t>HIST 4860</t>
  </si>
  <si>
    <t>During WWII, as Hitler and the Nazi regime conquered Europe, Japan was committing its own atrocities as it forged a Pacific empire. The Japanese attack on US territory at Pearl Harbor in 1941 provoked the US to enter the conflict, and hostilities only concluded years later when Japanese civilians became the first (and to date only) victims of atomic warfare. What role did Japanese traditional culture play in the war and how did the two enemies become Cold War allies? This course explores the origins of the Pacific War and the legacy that continues to shape the societies of Asia.</t>
  </si>
  <si>
    <t>HIST 4821</t>
  </si>
  <si>
    <t>Focuses exclusively on World War II developments in the ETO. That is, the efforts of the Allied forces, mainly the United States, Britain, the Soviet Union, Free France, Canada, and resistance fighters and British Commonwealth soldiers against the expansion and occupation of most of Eurasia by Nazi Germany and/or Fascist Italy. Covers the chronology of 1939 to 1945. Included in the course's scope is the Holocaust. (Sp)</t>
  </si>
  <si>
    <t>HIST 4820</t>
  </si>
  <si>
    <t>Dubbed "The War to End All Wars," the First World War was a modern event that transformed societies around the world and which helped redraw the lines of a nation and empire. The course will examine the origins of the war, its global fronts, and its consequences.
Semester(s) Traditionally Taught: Alternate Years</t>
  </si>
  <si>
    <t>HIST 4815</t>
  </si>
  <si>
    <t>Covers evolution of the military in American history and society from 1775 to the present.</t>
  </si>
  <si>
    <t>HIST 4810</t>
  </si>
  <si>
    <t>Provides an in-depth examination of the period in United States history referred to as the "Long Sixties" (1954-1974) with an emphasis on intellectual and cultural events, domestic politics, and foreign policy.
Semester(s) Traditionally Offered: Spring</t>
  </si>
  <si>
    <t>HIST 4760</t>
  </si>
  <si>
    <t>Traces struggle of black Americans for equality since emancipation, with emphasis on the post-World War II period. Focuses on the individuals and social trends that laid the groundwork for change by the mid-Twentieth Century. Prerequisite: Fulfillment of Communications Literacy CL2 requirement. (F,Sp)</t>
  </si>
  <si>
    <t>HIST 4720</t>
  </si>
  <si>
    <t>Traces major themes in nineteenth century history of the land between the Mississippi River and the Pacific Coast. In a writing intensive course, students use primary documents and secondary materials to discover the race, class, and gender issues that shaped the American West.</t>
  </si>
  <si>
    <t>HIST 4600</t>
  </si>
  <si>
    <t>Examines the history of communities, cities, and suburbs in American history, from the Colonial era to the present. Explores how forces, including immigration, economic growth, and technological change, shaped American cities. Also examines subjects connected to urban history, including architectural history, as well as the history of landscape architecture and urban planning.</t>
  </si>
  <si>
    <t>HIST 4510</t>
  </si>
  <si>
    <t>This course analyzes the social, religious, political, and cultural factors that shaped experiences of gender, sexuality, and families in the Atlantic world whether as workers, wives, mothers, criminals, political subjects, peasants, or even witches.</t>
  </si>
  <si>
    <t>HIST 4260</t>
  </si>
  <si>
    <t>Examines important changes in government, religion, economics and the social world during the reign of the Tudor dynasty in England (1485-1603). Students will use primary source documents to examine these changes over time.
Semester(s) Traditionally Taught: Alternate Years</t>
  </si>
  <si>
    <t>HIST 4251</t>
  </si>
  <si>
    <t>Analyzes scholars' approaches to U.S. history in the early twentieth century, with attention to socio-economic change, political reform, and transforming impact of American involvement in two world wars. Writing intensive. Prerequisite: Fulfillment of Communications Literacy CL2 requirement. (Sp)</t>
  </si>
  <si>
    <t>HIST 3760</t>
  </si>
  <si>
    <t>Analysis of most trying period in U.S. history, with special emphasis on the course and results of the war. Prerequisite: Fulfillment of Communications Literacy CL2 requirement. (Sp)</t>
  </si>
  <si>
    <t>HIST 3750</t>
  </si>
  <si>
    <t>Advanced survey of North American Colonies, emphasizing British experience, from their founding to 1763. Addresses major issues of interpreting America's beginnings. (F)</t>
  </si>
  <si>
    <t>HIST 3720</t>
  </si>
  <si>
    <t>This class has experiences of Latinx peoples throughout the nineteenth, twentieth, and twenty-first centuries. It traces the migration of people from Latin American backgrounds to the US and the evolution of different movements that they created within the nation.</t>
  </si>
  <si>
    <t>HIST 3615</t>
  </si>
  <si>
    <t>Students explore the historical cultures of three East Asian countries: China, Japan and Korea. Students gain an understanding of these cultures through readings, activities, video materials, writing, and discussions. Topics include: customs, traditions, beliefs, historical events, and more.</t>
  </si>
  <si>
    <t>HIST 3550</t>
  </si>
  <si>
    <t>3 Explores foundation of Africa's contemporary problems. Surveys Africa's history of interactions with Asia and Europe. In addition to writing several short essays covering readings and films, students investigate an aspect of cultural, political, or economic interaction and prepare a short research paper.</t>
  </si>
  <si>
    <t>HIST 3510</t>
  </si>
  <si>
    <t>This course examines the dramatic clash of Chinese and Western cultures that spawned China's search for a modern identity. Conclude course with discussion of China's current challenges and future prospects.</t>
  </si>
  <si>
    <t>HIST 3483</t>
  </si>
  <si>
    <t>Examines history of the Middle East (Arabian peninsula, Fertile Crescent, Egypt, Iran, and Turkey), with special emphasis on social and political currents which have shaped the area's history.</t>
  </si>
  <si>
    <t>HIST 3410</t>
  </si>
  <si>
    <t>This course follows the evolution of the concept of holy war in Europe, western Asia and North Aftrica from the European campaigns to Jerusalem in the 1000s CE to the expansion of Muscovite and Ottoman empires in the 1500s.
Dual List with RELS 3270
Semester(s) Traditionally Taught: Fall</t>
  </si>
  <si>
    <t>HIST 3270</t>
  </si>
  <si>
    <t>Explores major themes of early modern European history, such as secularization, the rise of the nation state, the Reformation, and the birth of capitalism. Introduces major historiographical issues of the period. Reading and writing intensive. Prerequisite: Fulfillment of Communications Literacy CL2 requirement.</t>
  </si>
  <si>
    <t>HIST 3230</t>
  </si>
  <si>
    <t>Focuses on changes to English politics, religion and society brought on by the Anglo-Saxon and Viking invasions, Norman Conquest, Black Death and Wars of the Roses. Particular emphasis is given to the development of the common law and Parliament.</t>
  </si>
  <si>
    <t>HIST 3225</t>
  </si>
  <si>
    <t>History of Rome from Neolithic era to fall of the Western Empire. Special emphasis on politics, art, literature, and civilization. Writing intensive. Prerequisite: Fulfillment of Communications Literacy CL2 requirement. (Sp)</t>
  </si>
  <si>
    <t>HIST 3150</t>
  </si>
  <si>
    <t>History of Greece from Neolithic period to modern times. Special emphasis on politics, art, literature, and civilization. Writing intensive. Prerequisite: Fulfillment of Communications Literacy CL2 requirement.</t>
  </si>
  <si>
    <t>HIST 3130</t>
  </si>
  <si>
    <t>This foundational course for history majors includes scanning historical literature; identifying and articulating a historical problem; finding, synthesizing, and analyzing the problem's most relevant historical literature; and outlining the problem's significance with applicable methods and primary sources in a research proposal. This course is preparatory to HIST 4990.
Prerequisite/Restrictions: 
Two HIST courses with a grade of C or better, excluding HIST 1700</t>
  </si>
  <si>
    <t>HIST 3000</t>
  </si>
  <si>
    <t>Survey of the development of American society, economy, culture, and politics since 1877. (F,Sp,Su)</t>
  </si>
  <si>
    <t>HIST 2710</t>
  </si>
  <si>
    <t>Survey of the development of American society, economy, culture, and politics to 1877. (F,Sp,Su)</t>
  </si>
  <si>
    <t>HIST 2700</t>
  </si>
  <si>
    <t>Fundamentals of American civilization. Covers history, political system, and economic institutions of the United States. Fulfills American Institutions requirement. This course is also offered by online correspondence and/or CD through Continuing Education Time Enhanced Learning.</t>
  </si>
  <si>
    <t>HIST 1700</t>
  </si>
  <si>
    <t>Survey of world history from the beginning of the nineteenth century to the present.
Semester(s) Traditionally Offered: Fall, Spring, Summer</t>
  </si>
  <si>
    <t>HIST 1510</t>
  </si>
  <si>
    <t>Surveys pre-Nineteenth Century cultural and economic interactions in important zones of exchange. Regional focus determined by instructor. Themes may include: trade, religious conversion, migration, slavery, warfare, and other types of cross-cultural exchange. (F,Sp)</t>
  </si>
  <si>
    <t>HIST 1500</t>
  </si>
  <si>
    <t>Survey of the institutions and developments in Western civilization from 1500 to the present. (F,Sp,Su)</t>
  </si>
  <si>
    <t>HIST 1110</t>
  </si>
  <si>
    <t>This course provides an introduction to health promotion practice within a global health context.
Prerequisites: Acceptance into the MPH program or instructor permission</t>
  </si>
  <si>
    <t>HEP 6120</t>
  </si>
  <si>
    <t>HEP</t>
  </si>
  <si>
    <t xml:space="preserve">Promoting healthy behaviors using a "Health at Every Size" approach will be the primary goals of the course. Evidence-based programs for obesity and disordered eating prevention will be discussed. Additonally, students will discuss on issues related to obesity and disordered eating (e.g., weight stigma, media literacy, bullying).
Prerequisite/Restriction: Junior standing for Undergraduate students, HEP majors only or approval of instructor
Semester(s) Traditionally Offered: Spring, Fall
</t>
  </si>
  <si>
    <t>HEP 5400</t>
  </si>
  <si>
    <t>Students apply foundations of global health through study abroad experiences in Kenya. All projects include practical opportunities for students to discover how concepts, theories and strategies play out in real world applications in global health and service learning.</t>
  </si>
  <si>
    <t>HEP 5250</t>
  </si>
  <si>
    <t>Focuses on how multicultural issues affect health status and health choices. Special emphasis on how race, ethnicity, socioeconomic status, and gender impact health status and access to health care. Prerequisite: Junior standing. 
Prerequisites: Junior standing, ENGL 2010, HEP 2500, HEP Majors or approval of instructor.
Semester(s) Traditionally Offered: Fall, Spring</t>
  </si>
  <si>
    <t>HEP 5000</t>
  </si>
  <si>
    <t>The course explores the body systems and common diseases that afflict them. Risk factors are identified with a focus on risk reduction and the implementation of health promotion strategies in order to prevent or intervene in the disease process.
Semester(s) Traditionally Taught: Fall, Spring</t>
  </si>
  <si>
    <t>HEP 4800</t>
  </si>
  <si>
    <t>This course explores various models of leadership from a practical perspective and promotes the exploration and development of students' individual leadership style.  The course also focuses on the importance of policy and advocacy as it relates to the societal health. 
Prerequisite/Restriction: 
HEP 2500
HEP 3600</t>
  </si>
  <si>
    <t>HEP 4400</t>
  </si>
  <si>
    <t>This course provides an in-depth examination of the processes involved in the planning and development of quality health education and promotion programs that impact health in various settings. Students gain experience in program planning through an active service learning project.
Prerequisites:   
 Admission to one of the following majors: Community Health or Public Health Education
HEP 3600
And one of the following: 
MATH 1050 
STAT 1040 
STAT 1045</t>
  </si>
  <si>
    <t>HEP 4200</t>
  </si>
  <si>
    <t>Professional preparation course for health education majors. Primary emphasis on ethical issues, behavioral and sociological theories used in the profession, philosophical issues, technology, and health education methodologies. 
Prerequisite: HEP 2500. 
Semester(s) Traditionally Offered: Fall, Spring</t>
  </si>
  <si>
    <t>HEP 4100</t>
  </si>
  <si>
    <t>This course explores the management, general environment, types and structures of health services organizations and systems. The course also reviews the manager's role in ethical and legal concerns, problems solving, the "quality" environment, and marketing and allocating resources.
Semester(s) Traditionally Taught: Spring</t>
  </si>
  <si>
    <t>HEP 4000</t>
  </si>
  <si>
    <t>Explores social marketing techniques used in health promotion and examines the marketing process, which includes formative research, target audience analysis and segmentation, marketing mix, marketing strategies, pretesting, implementation, and evaluation. 
Prerequisites: HEP 3600, Enrollment Limited to Community Health Education and Public Health Education Majors Only
(Sp)</t>
  </si>
  <si>
    <t>HEP 3900</t>
  </si>
  <si>
    <t xml:space="preserve">The course reviews the history of how the U.S. health care system was developed and explores the complexities of various delivery systems including: providers, accessibility, quality of care, healthcare financing, insurance carriers, etc.
</t>
  </si>
  <si>
    <t>HEP 3800</t>
  </si>
  <si>
    <t>This class is an introductory epidemiology for students in health education. The primary goal for this class is to discuss fundamental knowledge and understandings of epidemiology as a health educator or health professional in the field.
Prerequisite/Restriction: One of any statistics classes
Semester(s) Traditionally Offered: Spring, Fall</t>
  </si>
  <si>
    <t>HEP 3700</t>
  </si>
  <si>
    <t>Introduction to agencies, facilities, and programs playing a role in protection and promotion of health in the community. Special emphasis on competencies necessary for the health educator to function in a variety of community settings. 
Semesters Traditionally Offered: Fall, Spring, Summer</t>
  </si>
  <si>
    <t>HEP 3600</t>
  </si>
  <si>
    <t>Students evaluate the historical and modern use, misuse, and abuse of drugs in relation to current concepts of physical, social, and emotional wellness. Special emphasis on educational and community strategies for prevention of drug-related problems.
Semester(s) Traditionally Offered: Fall, Spring, Summer</t>
  </si>
  <si>
    <t>HEP 3000</t>
  </si>
  <si>
    <t>Designed to enable students to enhance personal wellness by gaining understanding about the social, physical, spiritual, and emotional dimensions of health, and by applying different strategies for improving personal health behaviors.
Semester(s) Traditionally Offered: Fall, Spring, Summer</t>
  </si>
  <si>
    <t>HEP 2500</t>
  </si>
  <si>
    <t>Provides instruction and practical experience for the development of first aid knowledge, skills, and personal judgment. Focuses on recognizing emergencies, activating EMS, and providing direct care. (F,Sp,Su)</t>
  </si>
  <si>
    <t>HEP 2000</t>
  </si>
  <si>
    <t xml:space="preserve">Provides students with the building blocks of basic medical language. Such understanding will facilitate learning of scientific and medical principles encountered during more advanced career preparation. Relationship of word parts to their anatomical counterparts will be studied. Rules for combining word parts into complete medical terms will be stressed. Accurate pronunciation and spelling of word parts and complete terms will be emphasized throughout the course.
</t>
  </si>
  <si>
    <t>HEAL 1008</t>
  </si>
  <si>
    <t>Selected issues for advanced professionals in family, consumer, and human development.
Repeatable for credit.
Semester(s) Traditionally Offered: Fall, Spring, Summer</t>
  </si>
  <si>
    <t>HDFS 7900</t>
  </si>
  <si>
    <t>This course will enhance understanding within the following clinical competencies: (a) empirically-supported models and interventions; (b) diverse families, cultural issues, and personal blind spots; and (d) developing clinically relevant and research-anchored specializations.
Prerequisite: Instructor Permission</t>
  </si>
  <si>
    <t>HDFS 7300</t>
  </si>
  <si>
    <t xml:space="preserve">Critical review of research and theories in marriage and family relationships.
Prerequisite/Restriction: HDFS 6070 or equivalent.
Semester(s) Traditionally Offered: Spring
</t>
  </si>
  <si>
    <t>HDFS 7070</t>
  </si>
  <si>
    <t>This course provides an introduction to common multivariate statistical analyses and the statistical software used to conduct them, with an emphasis on applications of these approaches in family and developmental sciences.
Prerequisites: EDUC 7610 or PSY 7610</t>
  </si>
  <si>
    <t>HDFS 7032</t>
  </si>
  <si>
    <t>This course provides students with an introduction to becoming a teaching assistant in a university classroom. Specifically, it focuses on students developing an understanding of the roles, expectations, responsibilities, strategies, and ethics associated with effective instruction in the university setting.
Pass/Fail only</t>
  </si>
  <si>
    <t>HDFS 6961</t>
  </si>
  <si>
    <t>This course covers selected issues in human development and family studies.</t>
  </si>
  <si>
    <t>HDFS 6900</t>
  </si>
  <si>
    <t>This course provides students with the ability to assess and accurately diagnose individual psychopathology. Students effectively utilize individual, couple, and family assessments to assist in diagnosis and treatment.</t>
  </si>
  <si>
    <t>HDFS 6370</t>
  </si>
  <si>
    <t>This course is designed to educate students on the theories and concepts behind child and family therapy and provides evidence-based methods for working with children. The overall objective is to help therapists integrate effective therapy methods for children into their existing frameworks of family therapy.</t>
  </si>
  <si>
    <t>HDFS 6355</t>
  </si>
  <si>
    <t xml:space="preserve">
This course covers the investigation and development of skills essential for couple and sex therapy for the practicing therapist.
Prerequisite: HDFS 3110 or equivalent</t>
  </si>
  <si>
    <t>HDFS 6330</t>
  </si>
  <si>
    <t>This course is designed to examine issues of gender, ethnicity, culture, sexual orientation and other contextual factors as they relate to marriage and family therapy. A major goal will help students respond in a culturally sensitive, non-sexist and non-prejudicial manner to the families and individuals that they serve professionally, expecially those who have been marginalized in the past.
Semester(s) Traditionally Offered: Spring</t>
  </si>
  <si>
    <t>HDFS 6325</t>
  </si>
  <si>
    <t>This course covers epistemological and philosophical directions of marriage and family therapy, beginning with early applications of general systems theories and cybernetics through constructivist and postmodern frameworks.</t>
  </si>
  <si>
    <t>HDFS 6320</t>
  </si>
  <si>
    <t>This course is an overview of marriage and family therapy models and essential MFT therapy skills. It includes the historical development of marriage and family therapy as a profession and a practice.
Prerequisites: Enrollment limited to HDFS Marriage and Family Therapy master's students only</t>
  </si>
  <si>
    <t>HDFS 6310</t>
  </si>
  <si>
    <t>This is a critical review and assessment of theories in family research, along with the construction and application of family theory.
Prerequisites: 
Admission to a graduate program in the Human Development and Family Studies Department</t>
  </si>
  <si>
    <t>HDFS 6070</t>
  </si>
  <si>
    <t xml:space="preserve">This course provides an overview of major developmental theories, including contributions from philosophical, personality, and learning theories. Students explore epistemology, ethology, and systems theories relating to human development.
Prerequisite: Admission to a graduate program in the Human Development and Family Studies Department
</t>
  </si>
  <si>
    <t>HDFS 6060</t>
  </si>
  <si>
    <t>This course consists of the critical review and assessment of theories in consumer science.</t>
  </si>
  <si>
    <t>HDFS 6050</t>
  </si>
  <si>
    <t>Overview of methods for studying family relations and human development, including sampling, research design, and data analysis/interpretations. Research proposal required. 
Prerequisite: HDFS 3130 or equivalent.</t>
  </si>
  <si>
    <t>HDFS 6031</t>
  </si>
  <si>
    <t xml:space="preserve">This course is an overview and critique of substantive areas of research in marriage and the family.
Prerequisite: Admission to a graduate program in the Human Development and Family Studies Department
</t>
  </si>
  <si>
    <t>HDFS 6010</t>
  </si>
  <si>
    <t>This is an introductory course focused on theory, principles, and skills necessary to prepare, present, and evaluate family life education programs and workshops.
Prerequisites: 
HDFS 1500
HDFS 2400
Junior standing
HDFS majors only</t>
  </si>
  <si>
    <t>HDFS 5540</t>
  </si>
  <si>
    <t>Financial coaching is an intermediate step between family financial counseling and financial advisor. This course will provide students with information on motivation, stages of change, and appropriate goal setting in the process of establishing personal and family finance plans.
Semester(s) Traditionally Taught: Fall</t>
  </si>
  <si>
    <t>HDFS 5350</t>
  </si>
  <si>
    <t xml:space="preserve">This course is an exploration of the mortgage loan industry, with an in-depth examination of various lending products and procedures. Students study regulations affecting housing including Fair Housing, predatory lending, and mortgage default.
Prerequisites: 
HDFS 3350 
Junior Standing
</t>
  </si>
  <si>
    <t>HDFS 5340</t>
  </si>
  <si>
    <t>Use of materials, equipment, and activities in planning and implementing curricula for preschool children. 
Prerequisites: Junior standing and HDFS 1500. (F,Sp)</t>
  </si>
  <si>
    <t>HDFS 4550</t>
  </si>
  <si>
    <t>This course consists of the development and application of financial counseling and presentation skills. It includes the analysis of various financial problems and development of appropriate solutions and resources.
Prerequisites: 
HDFS 3350 
HDFS 3450
Enrollment limited to HDFS majors with a Family Finance Emphasis</t>
  </si>
  <si>
    <t>HDFS 4460</t>
  </si>
  <si>
    <t>This course provides placement experience in applying skills and knowledge in a research setting.</t>
  </si>
  <si>
    <t>HDFS 4400</t>
  </si>
  <si>
    <t>Local, state, and federal policies with implications for individuals and families across the lifespan. 
Prerequisites: Junior standing and HDFS 2400. (F,Sp)</t>
  </si>
  <si>
    <t>HDFS 4230</t>
  </si>
  <si>
    <t>Normative and nonnormative stressors provoking individual and family crises with emphasis on domestic violence. Principles and techniques for family interventions.
Prerequisites: 
Junior standing
HDFS 2400</t>
  </si>
  <si>
    <t>HDFS 4220</t>
  </si>
  <si>
    <t>This course provides practical experience in a laboratory setting with aging adults. The lab supplements/complements the course content of HDFS 3540.
Prerequisite: 
HDFS 3540 (may be taken concurrently)</t>
  </si>
  <si>
    <t>HDFS 3590</t>
  </si>
  <si>
    <t>This is a practical experience in a laboratory setting with adolescents. The lab supplements/complements the course content of HDFS 3570.</t>
  </si>
  <si>
    <t>HDFS 3580</t>
  </si>
  <si>
    <t>Social, psychological, and physical aspects of childhood and adolescence in modern societies. Social and cultural expectations and influences on childhood and adolescents stemming from the family, peers, school, and the community.
Prerequisites: Junior standing and HDFS 1500</t>
  </si>
  <si>
    <t>HDFS 3570</t>
  </si>
  <si>
    <t>This course consists of practical experience in a laboratory setting with children in the middle years. The lab supplements/complements the course content of HDFS 3570. 
Prerequisites: 
HDFS 1500 
HDFS 3570 (may be taken concurrently)
Junior standing</t>
  </si>
  <si>
    <t>HDFS 3560</t>
  </si>
  <si>
    <t>This course consists of practical experience in a laboratory setting with children birth through 2 years. The lab supplements/complements the course content of HDFS 3500. 
Corequisite: HDFS 3500
Prerequisites: 
Junior standing
HDFS 1500 
HDFS 2660</t>
  </si>
  <si>
    <t>HDFS 3550</t>
  </si>
  <si>
    <t>Interdisciplinary perspective on developmental issues in adulthood and old age. Biosocial, cognitive, and psychosocial changes in older adults in family, community, cultural, and socio-political contexts.
Prerequisite/Restriction: Junior standing and HDFS 1500.
Semester(s) Traditionally Offered: Spring</t>
  </si>
  <si>
    <t>HDFS 3540</t>
  </si>
  <si>
    <t>Development and growth of the child from conception to eight years. Physical, social, cognitive, and emotional growth; and parenting skills. 
Prerequisites: Junior standing and HDFS 1500 and HDFS 2660</t>
  </si>
  <si>
    <t>HDFS 3500</t>
  </si>
  <si>
    <t>Consumer credit problems, debt reduction strategies, credit collection policies and practices, bankruptcy, and government assistance programs. 
Prerequisite: HDFS 3350. (F)</t>
  </si>
  <si>
    <t>HDFS 3450</t>
  </si>
  <si>
    <t>Overview of financial topics including financial goals, record keeping, budgeting, saving, insurance, taxes, use of credit, credit reports, mortgages, investments, retirement, fraud, and financial planning.</t>
  </si>
  <si>
    <t>HDFS 3350</t>
  </si>
  <si>
    <t>Students learn the similarities and differences in family patterns and functions in terms of race and ethnicity, gender, social class, and international development.
Prerequisites: 
Admission to either the Human Development and Family Studies, or the Family Life Studies major
HDFS 1500 
HDFS 2400 
Fulfillment of Communications Literacy CL2 requirement</t>
  </si>
  <si>
    <t>HDFS 3210</t>
  </si>
  <si>
    <t>Students learn common methodologies used in current family and human development research. Emphasis is placed on becoming a knowledgeable and informed consumer of research.
Prerequisites: 
Admission to either the Human Development and Family Studies, or the Family Life Studies major
One of the following: 
STAT 1040
STAT 1045
STAT 2000
And one of the following: 
PSY 3010
SOC 3120</t>
  </si>
  <si>
    <t>HDFS 3130</t>
  </si>
  <si>
    <t>Development and expression of human sexual values, attitudes, and behaviors in family and cultural contexts. 
Prerequisites: HDFS 1500, 2400; fulfillment of Communications Literacy CL2 requirement; and junior standing. (F)</t>
  </si>
  <si>
    <t>HDFS 3110</t>
  </si>
  <si>
    <t>Causes, treatment, and laws regarding family violence, including child abuse and neglect, partner abuse, and elder abuse. 
Prerequisites: Sophomore standing, HDFS 1500, 2400. (F,Sp)</t>
  </si>
  <si>
    <t>HDFS 3100</t>
  </si>
  <si>
    <t>Review of parenting styles and child guidance philosophies with emphasis on principles and techniques. Child abuse will also be reviewed. (F,Sp)</t>
  </si>
  <si>
    <t>HDFS 2660</t>
  </si>
  <si>
    <t>Orientation to the profession of early childhood education, current philosophies, teaching techniques, and approaches to curricula found in programs for young children. 
Corequisite: HDFS 2630. 
Prerequisite: Admission to teacher education or instructor's permission. (F,Sp)</t>
  </si>
  <si>
    <t>HDFS 2600</t>
  </si>
  <si>
    <t>Content will cover issues that are related to the economic well-being of individuals, families, and consumers in the market place. Students will gain the knowledge and skills necessary to be an effective consumer in marketplace transactions.</t>
  </si>
  <si>
    <t>HDFS 2450</t>
  </si>
  <si>
    <t>Overview of couple and family relationships, including marriage, child bearing and rearing, intergenerational relationships, and alternative family forms. (F,Sp)</t>
  </si>
  <si>
    <t>HDFS 2400</t>
  </si>
  <si>
    <t>This course consists of career planning specific to HDFS including Human Development, Family Relations, and Family Finance. Students learn about career options from faculty and recent graduates and create a plan to maximize their college experience.</t>
  </si>
  <si>
    <t>HDFS 2000</t>
  </si>
  <si>
    <t>Overview of human development across the lifespan, from conception to death.
Semester(s) Traditionally Offered: Fall, Spring</t>
  </si>
  <si>
    <t>HDFS 1500</t>
  </si>
  <si>
    <t xml:space="preserve">Introduces students to issues facing familes trying to balance work with family responsibilities. Examines integration of work and family across areas of marriage and family relationships, financial management, and child development and parenting.
Semester(s) Traditionally Offered: Fall, Spring
</t>
  </si>
  <si>
    <t>HDFS 1010</t>
  </si>
  <si>
    <t>Readings in Ancient Greek poetry and/or prose.
Prerequisite/Restriction: Minimum grades of B in GRK 3300 and GRK 3300.
Repeatable for credit.
Semester(s) Traditionally Offered: Fall, Spring</t>
  </si>
  <si>
    <t>GRK 4300</t>
  </si>
  <si>
    <t>GRK</t>
  </si>
  <si>
    <t>Advances German communicative proficiency in the fields of business, science, and pedagogy. Promotes professional applications of German terminologies and procedures for science and commerce, as well as teaching methodology. Discipline-interactive projects advance the four language skills. Taught in German.
Prerequisite/Restriction: GERM 2020 or demonstration of equivalent proficency through testing</t>
  </si>
  <si>
    <t>GERM 4910</t>
  </si>
  <si>
    <t>GERM</t>
  </si>
  <si>
    <t>Overview and critical analysis of cultural, historical, and intellectual developments that have shaped the civilizations of German-speaking peoples from 800 A.D. until the end of World War II. Examination of written, oral, visual, and electronic texts integrated in the context of Western philosophy and humanist thought. Interactive format. Taught in German.
Prerequisite/Restriction: GERM 2020 or demonstration of equivalent proficency through testing</t>
  </si>
  <si>
    <t>GERM 3550</t>
  </si>
  <si>
    <t>Approaches to translation. Specialized vocabulary, reference materials, and aids. Translation theory. Practical exercises. Taught in German.
Prerequisite/Restriction: GERM 2020 or demonstration of equivalent proficency through testing</t>
  </si>
  <si>
    <t>GERM 3540</t>
  </si>
  <si>
    <t xml:space="preserve">Multidisciplinary examination of current trends in contemporary cultures. Written, oral, visual, and electronic texts from the post-World War II period will be analyzed and placed in sociopolitical, economic, historical, and literary contexts. Emphasis on Germany as a multicultural society, and on related popular and minority cultural discourse. Interactive format. Taught in German.
Prerequisite/Restriction: GERM 2020 or demonstration of equivalent proficency through testing
</t>
  </si>
  <si>
    <t>GERM 3300</t>
  </si>
  <si>
    <t xml:space="preserve">Thorough review of German grammar and style. Application of rules of writing to compositions. Oral presentations of contemporary topics with graded difficulty. Taught in German
Prerequisite/Restriction: GERM 2020 or demonstration of equivalent proficiency through testing
</t>
  </si>
  <si>
    <t>GERM 3040</t>
  </si>
  <si>
    <t>Effective graphics can illuminate data trends/patterns and make big data digestible. This course teaches students how to consume data visualizations intelligently and produce powerful data graphics. Students learn fundamental visual strategies and tools. Knowledge of basic statistics is required. 
Prerequisites: 
STAT 1040, STAT 1045, STAT 2000, or STAT 3000
GEOG 1800 or WILD 1800</t>
  </si>
  <si>
    <t>GEOG 3800</t>
  </si>
  <si>
    <t>Laboratory exercises in natural physical geography. Provides initial field and laboratory experiences in the earth system. Required for all geography majors. Prerequisite: GEOG 1000 (may be taken concurrently). (F)</t>
  </si>
  <si>
    <t>GEOG 1005</t>
  </si>
  <si>
    <t>Geographic analysis of physical processes and spatial distribution of natural elements (i.e., the atmosphere, hydrosphere, lithosphere, and biosphere).
Semester(s) Traditionally Offered: Fall</t>
  </si>
  <si>
    <t>GEOG 1000</t>
  </si>
  <si>
    <t>Seminar for graduate students, linked to the Department of Geology?s visiting speaker series.
Repeatable for credit
Pass/Fail only
Semester(s) Traditionally Offered: Fall, Spring</t>
  </si>
  <si>
    <t>GEO 6820</t>
  </si>
  <si>
    <t xml:space="preserve">Application of thermodynamics, solution chemistry, phase diagrams, and both radioactive and stable isotopes to the understanding of earth processes. Three lectures per week.
Prerequisite/Restriction: CHEM 1210, CHEM 1220, GEO 3500 and MATH 1210
Semester(s) Traditionally Offered: Spring
</t>
  </si>
  <si>
    <t>GEO 5600</t>
  </si>
  <si>
    <t xml:space="preserve">Directed study of selected topics. Written report required. Prerequisite: Permission of instructor. Repeatable for credit. Check with major department for limitations on number of credits that can be counted for graduation. (F,Sp)
</t>
  </si>
  <si>
    <t>GEO 4900</t>
  </si>
  <si>
    <t>Graded Pass/Fail only
Prerequisite: Permission of instructor</t>
  </si>
  <si>
    <t>GEO 4800</t>
  </si>
  <si>
    <t>Collection, recording, and interpretation of geologic deposits and processes in the field. Written reports with geologic maps, cross-sections, and graphs are required. Two extended lab periods per week, weekend day trips, and one lecture per week. Fieldwork will end early.
Prerequisite/Restriction: GEO 3600 (may be taken concurrently), GEO 3700, or permission of instructor.
Semester(s) Traditionally Offered: Fall</t>
  </si>
  <si>
    <t>GEO 4700</t>
  </si>
  <si>
    <t>Origin, processes of formation, classification, and identification of igneous and metamorphic rocks. Study of igneous and metamorphic rocks in hand specimens and thin sections. Three lectures and one three-hour lab per week.
Prerequisite/Restriction: GEO 3500.
Semester(s) Traditionally Offered: Fall</t>
  </si>
  <si>
    <t>GEO 4500</t>
  </si>
  <si>
    <t>Students examine the geometries, mechanisms, and mechanics of rock deformation including stress and strain relationships as well as fault and fold classification and description. Labs present techniques to interpret deformed rocks in map, cross-section, and three-dimensional views.
Prerequisites: 
GEO 3550
PHYS 2210 (may be taken concurrently)
PHYS 2215 (may be taken concurrently)
Semester(s) Traditionally Offered: Spring</t>
  </si>
  <si>
    <t>GEO 3700</t>
  </si>
  <si>
    <t>Students learn classification and analysis of sedimentary rocks and structures, with an emphasis on interpretation of ancient sedimentary environments. Controls on sedimentary processes over time and principles of stratigraphic correlation are taught in three lectures and one lab per week.
Prerequisite: 
GEO 3200 
MATH 1060, MATH 1210, or AP Calculus AB score of 3 or higher</t>
  </si>
  <si>
    <t>GEO 3550</t>
  </si>
  <si>
    <t>Introduction to minerals and the principles of crystallography, focusing on rock-forming and ore minerals. Provides overview of petrology and introduction to igneous, sedimentary, and metamorphic rocks, including X-ray and optical identification techniques. Three lectures and one three-hour lab per week.
Prerequisite/Restriction: GEO 1110; MATH 1060 or MATH 1210 or AP Calculus AB score of 3 or higher
Corequisite: CHEM 1210
Semester(s) Traditionally Offered: Spring</t>
  </si>
  <si>
    <t>GEO 3500</t>
  </si>
  <si>
    <t>GEO 3400 is a communications intensive (CI) course that builds a foundation in geoscience writing, critical thinking, data processing and presentation, and oral presentation. Collectively, these skills facilitate communication and understanding of Earth science. Basic skills developed in this course are utilized in upper-division Geology major courses. 
Prerequisites: GEO 1110; GEO 3200 (corequisite)
Semesters Taught: Spring</t>
  </si>
  <si>
    <t>GEO 3400</t>
  </si>
  <si>
    <t>Dinosaurs are fascinating, amazing, bizarre, gigantic and tiny, and despite being extinct for millions of years they are the subject of this course, which emphasizes the scientific methodologies used in reconstructing these ancient creatures.
Prerequisite/Restriction: BPS or BLS general education course.
Semester(s) Traditionally Offered: Spring</t>
  </si>
  <si>
    <t>GEO 3250</t>
  </si>
  <si>
    <t>Laboratory course designed to complement Earth Through Time. Examines the sequential physical and biological changes throughout Earth's 4.5-billion year history, Emphasis on the interpretation of the geologic record from rocks and fossils.</t>
  </si>
  <si>
    <t>GEO 3205</t>
  </si>
  <si>
    <t>Investigates dynamic nature of Earth's physical and biological processes, and how these processes have shaped Earth's 4.5 billion-year history. Emphasis on interpretation of the story of the geologic record (rocks and landforms) and Earth's sequential physical and biological changes. Three lectures and one two-hour lab per week.
Prerequisite/Restriction: GEO 1010 or GEO 1110.
Semester(s) Traditionally Offered: Spring</t>
  </si>
  <si>
    <t>GEO 3200</t>
  </si>
  <si>
    <t>Geologic features and processes observed in the field.
Prerequisite/Restriction: GEO 1010 or GEO 1060 or GEO 1110 or USU 1360 (may be taken concurrently) or permission of instructor.
Repeatable for credit.
Pass/Fail only.
Semester(s) Traditionally Offered: Fall, Spring</t>
  </si>
  <si>
    <t>GEO 2500</t>
  </si>
  <si>
    <t>Laboratory course designed to complement introductory earth science courses. Students will study minerals, rocks, topographic and geologic maps, and aerial photographs.
Prerequisite/Restriction: GEO 1010 or GEO 1060 or USU 1360 (all may be taken concurrently)
Corequisite: GEO 1110
Semester(s) Traditionally Offered: Fall, Spring</t>
  </si>
  <si>
    <t>GEO 1115</t>
  </si>
  <si>
    <t>Examination of a particular genre or body of works from a variety of periods and authors (e.g., novel, play, poetry, short story, film). Involves close reading, discussion, analysis, and interpretation of selected literary and nonliterary texts. Sample topics include: Romance Novels from the Middle Ages to the Present, From Classical to Contemporary French Theatre, French poetry from Baudelaire to Ponge, The Nouveau Roman, New Wave French Cinema, and The Negritude Movement. Prerequisite: FREN 3600 or instructor's permission.</t>
  </si>
  <si>
    <t>FREN 4620</t>
  </si>
  <si>
    <t>FREN</t>
  </si>
  <si>
    <t>Continued development of French written communication skills based on a process approach. Includes the more advanced concepts of French grammar and extensive writing practice in variety of genres. Prerequisite: FREN 3090 or permission of instructor.</t>
  </si>
  <si>
    <t>FREN 4090</t>
  </si>
  <si>
    <t>Designed for students who have already reached advanced proficiency in speaking through foreign experience, but need to continue the development of their conversational skills. Prerequisite: FREN 3060 or permission of instructor.</t>
  </si>
  <si>
    <t>FREN 4060</t>
  </si>
  <si>
    <t xml:space="preserve">Studies through literature, media, and film on specific topics or themes. Discussion, analysis, and interpretation of selected literary and/or nonliterary works. Occasionally taught in English.
Prerequisite/Restriction: FREN 2020 or demonstrate equivalent proficiency through testing.
Repeatable for credit.
</t>
  </si>
  <si>
    <t>FREN 3900</t>
  </si>
  <si>
    <t xml:space="preserve">This is an advanced-level independent study project focusing on Francophone communities and culture.
Prerequisite/Restriction: FREN 2020 or demonstrate equivalent profiency through testing.
Campus: Offered only through USU?s summer study abroad program in France.
Semester(s) Traditionally Offered: Summer
</t>
  </si>
  <si>
    <t>FREN 3820</t>
  </si>
  <si>
    <t xml:space="preserve">Introduction to the methods, terminology, and practice of textual analysis. Development of critical thinking and writing skills through the analysis of selected literary and nonliterary texts from different periods and genres, ranging from poetry, novels, and plays to film, painting, music, and art. Course may be repeated once for credit with different content.
Prerequisite/Restriction: FREN 2020 or demonstrate equivalent profiency through testing.
Repeatable for credit.
</t>
  </si>
  <si>
    <t>FREN 3600</t>
  </si>
  <si>
    <t xml:space="preserve">Study of contemporary life in France, the French people, their daily habits, and their surroundings. What makes the French French. Extensive use of videos, films, and slides.
Prerequisite/Restriction: FREN 2020 or demonstrate equivalent profiency through testing.
</t>
  </si>
  <si>
    <t>FREN 3570</t>
  </si>
  <si>
    <t xml:space="preserve">Study of vocabulary, idioms, and expressions used in French business communications and an introduction to French business practices.
Prerequisite/Restriction: FREN 2020 or demonstrate equivalent profiency through testing.
</t>
  </si>
  <si>
    <t>FREN 3510</t>
  </si>
  <si>
    <t xml:space="preserve">Provides students with intensive practice in various types of writing (e.g., summary, description, narration, letter-writing, etc.) based on a process approach. Involves discussion, writing, and revising. Stresses grammar review.
Prerequisite/Restriction: FREN 2020 or demonstrate equivalent profiency through testing.
</t>
  </si>
  <si>
    <t>FREN 3090</t>
  </si>
  <si>
    <t>Intensive upper-division language course combining grammar review, phonetics, advanced conversation and composition, and the study of culture, with an emphasis on current affairs.
Prerequisite/Restriction: FREN 2020 or demonstrate equivalent profiency through testing.
Campus: Offered only through USU?s summer study abroad program in France.
Semester(s) Traditionally Offered: Summer</t>
  </si>
  <si>
    <t>FREN 3070</t>
  </si>
  <si>
    <t>Designed to develop effective communication skills, to increase vocabulary, and to teach students to express and justify facts, opinions, ideas, and emotions in French. Not open to students with foreign experience. Designed for students who have not had extended residence in a francophone country or extended exposure to a francophone environment.
Prerequisite/Restriction: FREN 2020 or demonstrate equivalent profiency through testing.</t>
  </si>
  <si>
    <t>FREN 3060</t>
  </si>
  <si>
    <t>This is a beginning-level independent study project focusing on Francophone communities and culture.</t>
  </si>
  <si>
    <t>FREN 1820</t>
  </si>
  <si>
    <t>Intensive first-year language course designed to increase proficiency in the four language skills and in intercultural knowledge. Offered only through USU's summer study abroad program in France. Not open to those with more than one year high school French or equivalent. (Su)</t>
  </si>
  <si>
    <t>FREN 1050</t>
  </si>
  <si>
    <t>This course covers forwards, futures, swaps, and options. By the end of the course, student will have a solid understanding of how these products work, how they are used, how they are priced, and how financial institutions trade them for the purposes of speculation and hedging. (Sp)</t>
  </si>
  <si>
    <t>FIN 6470</t>
  </si>
  <si>
    <t>FIN</t>
  </si>
  <si>
    <t xml:space="preserve">Corporate finance case course, dealing with problems in working capital management, capital budgeting, cost of capital problems, and corporate restructuring.
Grade of C or better in FIN 3400 or equivalent
Semester(s) Traditionally Offered: Fall, Spring, Summer
</t>
  </si>
  <si>
    <t>FIN 6420</t>
  </si>
  <si>
    <t>Among other financial principles, this course covers multiperiod capital budgeting under uncertainty, real options analysis, optimal capital structures, acquisition valuation, and optimal dividend policy.
Prerequisite/Restriction: Acceptance into a Huntsman School of Business master?s degree program.
Semester(s) Traditionally Offered: Fall</t>
  </si>
  <si>
    <t>FIN 6410</t>
  </si>
  <si>
    <t>This course provides an introduction to the development of the present system of money, banking, and financial institutions. Topics studied include analysis of central bank policy, capital markets, speculative markets, and portfolio theory.
Prerequisites: 
FIN 3200 with a grade of B- (2.67) or better
Admission to a USU major
Cumulative GPA of 2.75 or higher 
Completion of at least 40 credits</t>
  </si>
  <si>
    <t>FIN 5600</t>
  </si>
  <si>
    <t>This course covers advanced topics in finance. Exact topics depend on the instructor and may include investments, corporate finance, real estate, and insurance.
Prerequisites: Grade of B- (2.67) or better in FIN 3400; admittance to a USU major, cumulative GPA of 2.67 or higher, completion of at least 40 credits.</t>
  </si>
  <si>
    <t>FIN 5440</t>
  </si>
  <si>
    <t>Introduction to quantitative methods and computer applications applicable in financial modeling. Covers financial statement modeling, asset allocation, risk analysis, scenario generation, and option pricing through the introduction and use of econometric modeling, decision analysis, simulation, and optimization techniques using modern software.
Prerequisites: Grade of B- (2.67) or better in FIN 3400; cumulative GPA of 2.67 or higher, completion of at least 40 credits</t>
  </si>
  <si>
    <t>FIN 5350</t>
  </si>
  <si>
    <t>This course teaches analysis of financial data and computational tools in the study of modern applied financial econometrics.
Prerequisites: 
Admission to a USU major, cumulative GPA of 2.67 or higher, completion of at least 40 credits, B- or better in ECN 4330, or admission to a graduate program.</t>
  </si>
  <si>
    <t>FIN 5330</t>
  </si>
  <si>
    <t>Fixed income expertise is a crucial skill set for success in a financial career. Course topics include interest rates, term structure, risk, valuation, and credit analysis of the major market segments (treasuries, corporates, asset-backed, and international bonds). (Sp)
Prerequisite: FIN 4410 and FIN 4460 or accepted into the Master of Financial Economics program.</t>
  </si>
  <si>
    <t>FIN 5300</t>
  </si>
  <si>
    <t xml:space="preserve">Covers the administration, operations, and regulation of banks, bank holding companies, thrifts, and other government-insured financial institutions. Specific topics covered are banking regulation, the lending function of banks, investments available to banks, and the financial decision-making process in a bank setting.
Prerequisite: Grade of B- (2.67) or better in FIN 3400 and FIN 4410; admittance to a USU major, cumulative GPA of 2.67 or higher, completion of at least 40 credits.
Semester(s) Traditionally Offered: Spring
</t>
  </si>
  <si>
    <t>FIN 5250</t>
  </si>
  <si>
    <t xml:space="preserve">Focuses on functionality of financial markets: how financial markets are structured, the externalities associated with speculation and liquidity provision within these markets, measurement of transaction costs, and the origin of liquidity and volatility.
Prerequisites: Grade FIN 3400 with a grade of B- (2. 67) or better , Cumulative GPA of 2. 67 or higher, Completion of at least 40 credits, MATH 1050 or higher mathematics class or AP Calculus AB score of 3 or higher, Choose one One statistics course from the following: STAT 1040, STAT 2000, STAT 2300, STAT 3000, or PSY 3010
</t>
  </si>
  <si>
    <t>FIN 5100</t>
  </si>
  <si>
    <t>This course will introduce students to the broad aspects of real estate development from an operations perspective. Topics include the development of residential, hotel, office, retail, land and industrial properties.
Prerequisites: FIN 3200, admittance to a USU major, cumulative GPA of 2.67 or higher, completion of at least 40 credits.
Semester(s) Traditionally Taught: Spring</t>
  </si>
  <si>
    <t>FIN 4550</t>
  </si>
  <si>
    <t>Valuation of income producing properties through income capitalization techniques of direct capitalization, yield capitalization and discounted cash flow analysis.
Prerequisites: FIN 3200, admittance to a USU major, cumulative GPA of 2.67 or higher, completion of at least 40 credits.
Semester(s) Traditionally Taught: Fall</t>
  </si>
  <si>
    <t>FIN 4540</t>
  </si>
  <si>
    <t>Focuses on the organizational structure of investment banking firms, products, risks, earnings, regulations, innovations, and competition. Analyzes banking, sales, and trading, along with other investment banking activities. Reviews innovative Wall Street securities and advisory products. 
Prerequisite: FIN 3200. 
Semester Taught: Spring</t>
  </si>
  <si>
    <t>FIN 4495</t>
  </si>
  <si>
    <t>An introduction to derivative securities, the markets in which they trade, theoretical models for arbitrage-free pricing, and applications in hedging and speculation.
Prerequisite/Restriction: FIN 3200, MATH 1050 or higher mathematics class or AP Calculus AB score or higher, one of the following statistics: STAT 1040, STAT 2000, STAT 2300, STAT 3000, or PSY 3010
Semester(s) Traditionally Offered: Fall</t>
  </si>
  <si>
    <t>FIN 4480</t>
  </si>
  <si>
    <t xml:space="preserve">Provides an understanding of security analysis and portfolio management. Market operations; risk and return; stock, bond, and option analysis; and portfolio theory and creation.
Prerequisite/Restriction: Grade of B- (2.67) or better in FIN 3200; admittance to a USU major, cumulative GPA of 2.67 or higher, completion of at least 40 credits.
Semester(s) Traditionally Offered: Fall, Spring
</t>
  </si>
  <si>
    <t>FIN 4460</t>
  </si>
  <si>
    <t xml:space="preserve">Covers theory, principles, and techniques of real estate investment, emphasizing present value and cash-flow approaches to real estate investment decisions.
Prerequisite/Restriction: Grade of B- (2.67) or better in FIN 3200; admittance to a USU major, cumulative GPA of 2.67 or higher, completion of at least 40 credits.
Semester(s) Traditionally Offered: Fall
</t>
  </si>
  <si>
    <t>FIN 4430</t>
  </si>
  <si>
    <t xml:space="preserve">Role of domestic and international financial institutions in supplying services to consumers, businessmen, and government.
Prerequisite/Restriction: Grade of B- (2.67) or better in FIN 3200; admittance to a USU major, cumulative GPA of 2.67 or higher, completion of at least 40 credits.
Semester(s) Traditionally Offered: Fall, Spring
</t>
  </si>
  <si>
    <t>FIN 4410</t>
  </si>
  <si>
    <t xml:space="preserve">This course presents an overview of international financial management, including international financial markets, exchange rate behavior, and financing international trade.
Prerequisite/Restriction: 
The following (with a B- or better): 
FIN 3200
FIN 3400
And
Admission to a USU major
Cumulative GPA of 2.75 or better
Completion of at least 40 credits
</t>
  </si>
  <si>
    <t>FIN 4300</t>
  </si>
  <si>
    <t>This course concentrates on decision making of financial managers and other professionals requried to make finance-related decisions in a contemporary business environment. Capital budgeting, firm valuation, capital structure and working capital management will be covered.
Prerequisite/Restriction: FIN 3200, admittance to a USU major, cumulative GPA of 2.67 or higher, completion of at least 40 credits.
Semester(s) Traditionally Offered: Fall, Spring, Summer</t>
  </si>
  <si>
    <t>FIN 3400</t>
  </si>
  <si>
    <t>This course concetrates on developing tools that will be necessary for financial managers. It covers various topics such as time value of money, risk analysis, asset valuations, financial statement analysis, and financial markets and institutions.
Prerequisites: Admission to a USU major, cumulative GPA of 2.67 or higher, completion of at least 40 credits.
Semester(s) Traditionally Taught: Fall, Spring, Summer</t>
  </si>
  <si>
    <t>FIN 3200</t>
  </si>
  <si>
    <t>This course explores the development of competency in curriculum planning and skill in using instructional strategies, resources, and assessment based on theories of learning and human development. Topics include instructional strategies, assessment, curriculum planning, program promotion, and professional development.
Prerequisites: FCSE 3300, 3400. (F)</t>
  </si>
  <si>
    <t>FCSE 4400</t>
  </si>
  <si>
    <t>Students learn advanced design principles and techniques for the construction of soft goods, gear, and accessories for the outdoor industry.
Prerequisites: 
OPDD 2420
Matriculation into the OPDD program</t>
  </si>
  <si>
    <t>FCSE 4240</t>
  </si>
  <si>
    <t>Students learn advanced design principles and techniques applied to the construction of apparel.
Prerequisites: FCSE 3030, FCSE 3040</t>
  </si>
  <si>
    <t>FCSE 4140</t>
  </si>
  <si>
    <t>Concepts of fashion fundamentals and entry-level business related to fashion marketing are explored. Fundamentals covered include fashion concepts, application of design elements, principles, marketing terminology, fashion cycles, key components of the fashion industry, retail merchandise categories, and fashion promotion.
Prerequisite/Restriction: FCSE 3080
Semester(s) Traditionally Offered: Fall</t>
  </si>
  <si>
    <t>FCSE 4040</t>
  </si>
  <si>
    <t>Identification and use of the elements and principles of design are emphasized. Other topics included are furniture arrangement basics, floor plan evaluation, space planning and design related careers as they relate to the associated high school courses taught in FCSE.
Prerequisites: FCSE Major</t>
  </si>
  <si>
    <t>FCSE 3700</t>
  </si>
  <si>
    <t>Students learn how to successfully plan and manage a family and consumer sciences classroom. . Prerequisite: Admission to Secondary Education. FCSE 3300 must be taken concurrently. (Sp)</t>
  </si>
  <si>
    <t>FCSE 3400</t>
  </si>
  <si>
    <t>This is an on-site experience that allows students to work with a family and consumer sciences education teacher. Students practice teaching and learn classroom management principles.
Prerequisite/Restriction: Admission to Secondary Education Professional Education Component.
Corequisite: FCSE 3400.
Pass/Fail only.
Semester(s) Traditionally Offered: Spring</t>
  </si>
  <si>
    <t>FCSE 3300</t>
  </si>
  <si>
    <t>This course is focused on digital CAD software for design, grading, scaling, and development of apparel patterns.
Prerequisite: FCSE 3040</t>
  </si>
  <si>
    <t>FCSE 3140</t>
  </si>
  <si>
    <t>Students learn two methods of developing apparel patterns: flat pattern design and basic drafting. Students test these methods by constructing garments, culminating with the development of a design challenge.
Prerequisite/Restriction: FCSE 2040.
Semester(s) Traditionally Offered: Spring</t>
  </si>
  <si>
    <t>FCSE 3040</t>
  </si>
  <si>
    <t>Study of fibers, yarns, fabric constructions, and finishes related to suitability for desired end uses. Use of mathematics and descriptive statistics for reporting and interpreting data collected from lab experiments. Lectures and laboratory.
Prerequisite/Restriction: 
QL course with a C- or better
Admission into an FCSE or OPDD major
Completion of at least 30 credits
Semester(s) Traditionally Offered: Spring</t>
  </si>
  <si>
    <t>FCSE 3030</t>
  </si>
  <si>
    <t>This course is designed to teach students how to establish and operate an FCCLA Chapter in a secondary setting.
Semeseter(s) Traditionally Offered:  Spring</t>
  </si>
  <si>
    <t>FCSE 2520</t>
  </si>
  <si>
    <t>This course provides an overview of what is required to teach Family and Consumer Sciences Education in secondary schools.
Prerequisite: Enrollment limited to FCSE majors only.</t>
  </si>
  <si>
    <t>FCSE 2510</t>
  </si>
  <si>
    <t>Students learn intermediate-level sewing techniques and construction of clothing. Other topics included are pattern alteration and fitting, use of elements and principles of design in apparel, and use of multiple construction machines.
Prerequisite:  
FCSE 1040 or FCSE 1140 
State skills test results of 80% or greater, or equivalent skills test with 80% score or better and instructor permission
FCSE majors or OPDD majors are given preferential registration</t>
  </si>
  <si>
    <t>FCSE 2040</t>
  </si>
  <si>
    <t>Introductory-level sewing techniques in this course are geared toward beginning sewing students. Topics focus on sewing for the outdoor industry and manufacturing. It includes the use of sewing machines and sergers. No previous sewing experience is needed.
Prerequisite/Restrictions: 
Enrollment in the Family and Consumer Sciences Education (FCSE) or Outdoor Product Design and Development (OPDD) program.</t>
  </si>
  <si>
    <t>FCSE 1040</t>
  </si>
  <si>
    <t>Social and psychological analysis of visitor behavior in outdoor recreation settings. Sources of recreation management problems and practical and theoretical basis for management practices. Lectures concurrent with ENVS 4500. Separate discussion sessions focus on research concerning recreation behavior. (F)</t>
  </si>
  <si>
    <t>ENVS 6500</t>
  </si>
  <si>
    <t>Political, legal, and economic bases for wildland recreation management. Relationship between outdoor recreation and tourism. Lectures concurrent with ENVS 4130. Also includes weekly discussion session focusing on relevant scientific research and policy analyses. (Sp)</t>
  </si>
  <si>
    <t>ENVS 6130</t>
  </si>
  <si>
    <t>Planning processes and techniques for providing interpretive programs developed for wildland recreation areas and visitor centers. Evaluation and planning of visitor information efforts. (F)</t>
  </si>
  <si>
    <t>ENVS 4600</t>
  </si>
  <si>
    <t>Social, psychological, and geographic influences on human behaviors in wildland recreation settings. Emphasis on critical problems affecting public land recreation management.
Prerequisites: ENVS 3300</t>
  </si>
  <si>
    <t>ENVS 4500</t>
  </si>
  <si>
    <t>Examines the historical, legal, and political context of outdoor recreation policy on public lands; government agency culture, regulation, and partnering; relationship of outdoor recreation to tourism; and theory and application of principal planning tools for outdoor recreation settings. (Sp)</t>
  </si>
  <si>
    <t>ENVS 4130</t>
  </si>
  <si>
    <t>Principles of wildland recreation management including: characteristics of recreation use and users, introduction to planning concepts, management of wildland recreation facilities and infrastructure, and integration with other natural resource uses. (F)</t>
  </si>
  <si>
    <t>ENVS 3300</t>
  </si>
  <si>
    <t>The formulation and solution of practical or theoretical problems are addressed in a specified topic within the general field of engineering as determined by the faculty.
Prerequisites: 
Department head permission
Student must be in the Professional Engineering Program or have Graduate Standing</t>
  </si>
  <si>
    <t>ENGR 5930</t>
  </si>
  <si>
    <t>ENGR</t>
  </si>
  <si>
    <t>Independent or group student study of engineering problems not covered in regular course offerings.
Semester(s) Traditionally Offered: Fall, Spring, Summer</t>
  </si>
  <si>
    <t>ENGR 2930</t>
  </si>
  <si>
    <t>Numerical analyses applied to engineering problems, including simultaneous solutions of linear and nonlinear equations, optimization, curve fitting, numerical differentiation and integration, and numerical solutions of differential equations.
Prerequisite/Restriction: A structured programming experience in MATLAB, C, FORTRAN, EXCEL-VBA, or similar language; MATH 1220 and MATH 2250 or MATH 2280. MATH 2250 or MATH 2280 may be taken concurrently.
Semester(s) Traditionally Offered: Spring</t>
  </si>
  <si>
    <t>ENGR 2450</t>
  </si>
  <si>
    <t>Provides engineering students with introduction to computer-aided drafting environment. Explores AutoCAD and gives background in drafting theory and applications through use of hand CAD techniques. Students gain ability to contribute in the workplace using creative thinking skills and team environments. Enrollment limited to only students having majors within the College of Engineering.</t>
  </si>
  <si>
    <t>ENGR 2270</t>
  </si>
  <si>
    <t>Study and application of DC and AC concepts. Includes circuit fundamentals, theorems, laws, analysis, components, equipment, and measuring devices. Laboratory will include circuit design, construction and analysis of AC/DC circuits, and the use of measuring instruments, power supplies, and signal generators. Not available to students majoring in Electrical Engineering or Computer Engineering. Prerequisites: MATH 1210 and 1220. (F,Sp,Su)</t>
  </si>
  <si>
    <t>ENGR 2210</t>
  </si>
  <si>
    <t>Stress, strain, and deflection due to axial loads; moment and torsion; shear and moment diagrams; and equations of equilibrium and compatibility.
Prerequisite/Restriction: ENGR 2010 .
Semester(s) Traditionally Offered: Fall, Spring, Summer</t>
  </si>
  <si>
    <t>ENGR 2140</t>
  </si>
  <si>
    <t xml:space="preserve">Force and position vectors; equilibrium of particles; rigid bodies; equivalent system of forces; equilibrium; free body diagrams; static analysis of trusses, frames, and machines; centroids and centers of gravity; friction; and moments of inertia.
Prerequisite/Restriction: MATH 1210 , MATH 1220, PHYS 2210.
Semester(s) Traditionally Offered: Fall, Spring
</t>
  </si>
  <si>
    <t>ENGR 2010</t>
  </si>
  <si>
    <t>Designed for incoming female freshman engineering students. Speakers selected from practice share their knowledge and experience about the many career options available in engineering. Discussions center on ways in which women balance their professional and personal lives. Provides information and strategies for the academic and interpersonal skills needed for women to succeed in engineering. (F)</t>
  </si>
  <si>
    <t>ENGR 1940</t>
  </si>
  <si>
    <t>Introduction to engineering design, problem solving, and computer application skills. Orients students to college programs, academic advising, student services, professional societies, ethics, and engineering careers. A background in trigonometry is strongly recommended.
Semester(s) Traditionally Offered: Fall</t>
  </si>
  <si>
    <t>ENGR 1000</t>
  </si>
  <si>
    <t>Students write creative nonfiction and participate in writing workshops, where their work is critiqued by the class. Course also involves study of the art and craft of creative nonfiction, its history, form, and content, especially that of contemporary creative nonfiction examined from a writer's perspective. Enrollment limited to graduate students only. Repeatable for credit. (F,Sp,Su)</t>
  </si>
  <si>
    <t>ENGL 6884</t>
  </si>
  <si>
    <t>Introduces students to scholarship in the field of composition studies. Students become acquainted with scholars, forums, themes, and methods of the field. (F,Sp)</t>
  </si>
  <si>
    <t>ENGL 6810</t>
  </si>
  <si>
    <t>Explores American literature and provides training in literary and cultural criticism. Promotes research and writing skills. Repeatable for credit. (F,Sp)</t>
  </si>
  <si>
    <t>ENGL 6350</t>
  </si>
  <si>
    <t>Explores British literature and provides training in literary and cultural criticism. Promotes research and writing skills. Repeatable for credit. (F,Sp)</t>
  </si>
  <si>
    <t>ENGL 6340</t>
  </si>
  <si>
    <t xml:space="preserve">This course provides students with the opportunity to study topics designed to enrich their understanding of technical communication and rhetoric. Typical topics include crisis communication, accessibility, marketing and public relations, or user experience design and testing. Topics vary by instructor. 
Prerequisite/Restriction: 
Admission to the English major with the Technical Communication and Rhetoric emphasis
And the following with a B- or better: 
ENGL 3400
ENGL 3410
Repeatable for credit.
</t>
  </si>
  <si>
    <t>ENGL 5490</t>
  </si>
  <si>
    <t>This course consists of the advanced study of creative writing technique and craft. Topics vary.
Prerequisites: ENGL 4420, ENGL 4430, or ENGL 4440 (may be taken concurrently)</t>
  </si>
  <si>
    <t>ENGL 5450</t>
  </si>
  <si>
    <t>Students study project management strategies involving and affecting diverse groups of stakeholders. Students learn how gender, race, culture, age, ideology, and socioeconomic class influence the design, execution, and outcomes of projects. Topics vary by instructor.
Prerequisite/Restriction: 
Admission to the English major with the Technical Communication and Rhetoric emphasis
And the following with a B- or better: 
ENGL 3400
ENGL 3410
Repeatable for credit</t>
  </si>
  <si>
    <t>ENGL 5420</t>
  </si>
  <si>
    <t>This course examines digital media genres, providing opportunities for students to apply theories and best practices in developing many types of digital documents. Topics vary by instructor. 
Prerequisites: Admittance to program and completion of ENGL 3400 and 3410 with grades of B- or better.</t>
  </si>
  <si>
    <t>ENGL 5410</t>
  </si>
  <si>
    <t>This course explores literary and cultural representations of racial and ethnic identities. Topics vary according to faculty expertise. 
Prerequisites: ENGL 2600 or instructor permission.</t>
  </si>
  <si>
    <t>ENGL 5330</t>
  </si>
  <si>
    <t>Interdisciplinary questions and advanced methods in literary studies. Topics vary.
Prerequisite/Restriction: ENGL 2600 and at least one literature course at the 3000 or 4000 level, or instructor permission.
Repeatable for credit
Semester(s) Traditionally Offered: Fall, Spring</t>
  </si>
  <si>
    <t>ENGL 5300</t>
  </si>
  <si>
    <t>This course will familiarize students with many aspects of designing and implementing multigenre creative writing workshops at the middle school, high school, and community-education levels. To that end, the course will address two topics: subject matter (principles of effective fiction, poetry, creative nonfiction, and dramatic writing) and pedagogy (principles of good teaching).
Semester Taught: Spring alternate years</t>
  </si>
  <si>
    <t>ENGL 4540</t>
  </si>
  <si>
    <t>Examines the diversity of literacy skills in American ethnic groups and explores appropriate teaching methods. Topics include effects of socio-economic status, child-rearing practices, first and second language acquisition, American dialects, etc. 
Semester Typically Taught: Spring</t>
  </si>
  <si>
    <t>ENGL 4520</t>
  </si>
  <si>
    <t>Prepares students to teach literature through a variety of texts. Explores multiple pedagogical strategies for teaching diverse literary traditions to students of various backgrounds and developmental levels. (F,Sp)</t>
  </si>
  <si>
    <t>ENGL 4510</t>
  </si>
  <si>
    <t>Prepares students to teach writing at secondary level. Teaches appropriate pedagogical techniques for teaching writing for a variety of purposes and contexts to diverse students. Techniques taught include designing effective writing assignments, responding constructively to student writing, assessing student writing, and incorporating technology into writing courses. (F,Sp)</t>
  </si>
  <si>
    <t>ENGL 4500</t>
  </si>
  <si>
    <t>Offers advanced study in the art and skill of writing publishable literary or creative nonfiction. Prerequisite: ENGL 3440. Repeatable for credit. Check with major department for limitations on number of credits that can be counted for graduation. (F,Sp)</t>
  </si>
  <si>
    <t>ENGL 4440</t>
  </si>
  <si>
    <t>Provides course for undergraduate students desiring to write publishable poetry. Relies on workshop method. Prerequisite: ENGL 3430 or equivalent. Repeatable for credit. (Sp)</t>
  </si>
  <si>
    <t>ENGL 4430</t>
  </si>
  <si>
    <t>Offers advanced study in art and skill of writing publishable fiction. Relies on workshop method. Prerequisite: ENGL 3420 or equivalent. Repeatable for credit. (Sp)</t>
  </si>
  <si>
    <t>ENGL 4420</t>
  </si>
  <si>
    <t xml:space="preserve">Students explore design principles, color theory, typography, graphics, and engage in design research methods to meet stakeholdersâ€™ needs. 
Prerequisites: ENGL 3410
</t>
  </si>
  <si>
    <t>ENGL 4410</t>
  </si>
  <si>
    <t xml:space="preserve">Editing of technical and scientific documents; working with deadlines, different levels of editing, and editing marks; working with groups of editors and clients; and revising document design.
Semester(s) Traditionally Offered: Fall, Spring
</t>
  </si>
  <si>
    <t>ENGL 4400</t>
  </si>
  <si>
    <t xml:space="preserve">This course is an analysis of dramatic genres, emphasizing the nature and evolution of specific forms.
Repeatable for credit
Semester(s) Traditionally Offered: Spring
</t>
  </si>
  <si>
    <t>ENGL 4360</t>
  </si>
  <si>
    <t>This course is an analysis of the genre of nonfiction prose, emphasizing the nature and evolution of specific forms.</t>
  </si>
  <si>
    <t>ENGL 4345</t>
  </si>
  <si>
    <t xml:space="preserve">This course is an analysis of the genre of prose fiction, emphasizing the nature and evolution of specific forms.
Repeatable for credit
Semester(s) Traditionally Offered: Spring
</t>
  </si>
  <si>
    <t>ENGL 4340</t>
  </si>
  <si>
    <t xml:space="preserve">Selected works of either a single author or a closely related group of authors based outside the United States, with attention to biographical and cultural contexts.
Repeatable for credit
Semester(s) Traditionally Offered: Fall
</t>
  </si>
  <si>
    <t>ENGL 4330</t>
  </si>
  <si>
    <t>Selected works of either a single author or a closely related group of authors based in Great Britain, with attention to biographical and cultural contexts.
Repeatable for credit
Semester(s) Traditionally Offered: Fall, Spring</t>
  </si>
  <si>
    <t>ENGL 4320</t>
  </si>
  <si>
    <t>Selected works of either a single author or a closely related group of authors based in the United States, with attention to biographical and cultural contexts.
Repeatable for credit
Semester(s) Traditionally Offered: Fall, Spring</t>
  </si>
  <si>
    <t>ENGL 4310</t>
  </si>
  <si>
    <t xml:space="preserve">Selected works of William Shakespeare, with attention to biographical and cultural contexts. Repeatable for credit. (F,Sp)
</t>
  </si>
  <si>
    <t>ENGL 4300</t>
  </si>
  <si>
    <t>This course covers the sciences of sociolinguistics and anthropological linguistics, introducing concepts dealing with the relationship and interaction between language and society and culture.</t>
  </si>
  <si>
    <t>ENGL 4230</t>
  </si>
  <si>
    <t>English 3630, The Farm in Literature and Culture explore the "culture of agriculture." Students will read classical texts that provide a foundation to literature and other texts of the American farm as well as explore farming through the lens of art, architecture, folklore, popular culture, and genre.</t>
  </si>
  <si>
    <t>ENGL 3630</t>
  </si>
  <si>
    <t>Multidisciplinary introduction to study of Native Americans, emphasizing folklore, history, anthropology, literature, traditions, and contemporary issues such as the environment.
Semester(s) Traditionally Offered: Fall, Spring</t>
  </si>
  <si>
    <t>ENGL 3620</t>
  </si>
  <si>
    <t>This is an introduction to the study of diverse literatures of the United States.</t>
  </si>
  <si>
    <t>ENGL 3610</t>
  </si>
  <si>
    <t xml:space="preserve">Study of a variety of genres written specifically for adolescent audience. Intended for those interested in teaching secondary school English.
Semester(s) Traditionally Offered: Fall, Spring, Summer
</t>
  </si>
  <si>
    <t>ENGL 3510</t>
  </si>
  <si>
    <t xml:space="preserve">The Teaching English course is paired with the one-credit course, SCED 3300 Clinical 1, to provide students with hands-on experience working in secondary school classrooms.
Prerequisite: Admission to the STEP program
</t>
  </si>
  <si>
    <t>ENGL 3500</t>
  </si>
  <si>
    <t>This course for English majors introduces students to multiple methods of conducting research in English, drawing on both quantitative and qualitative tools. Understanding and using these complementary approaches are particularly appropriate to students in the English Teaching emphasis. The course examines current research, principles of research design, and instruments of data collection. Students will collect and analyze data using various tools and software, conduct an actual study, and present research findings orally and in writing. The course also explores the capacities and limitations of specific approaches and methods and gives attention to conducting research ethically.
Prerequisites: Quantitative Literacy (QL)</t>
  </si>
  <si>
    <t>ENGL 3470</t>
  </si>
  <si>
    <t xml:space="preserve">This course prepares students to analyze rhetoric as it is enacted in a variety of texts and contexts. Students learn to define and understand rhetorical situations and theories and to evaluate rhetorical strategies.  
</t>
  </si>
  <si>
    <t>ENGL 3460</t>
  </si>
  <si>
    <t>Teaches students to conduct research using methods employed by professional and technical communicators in the workplace. Students learn to work with Subject Matter Experts, gather data in organizational contexts, and design user-centered documents.
Semester(s) Traditionally Offered: Spring</t>
  </si>
  <si>
    <t>ENGL 3450</t>
  </si>
  <si>
    <t>Focuses on the essay as creative nonfiction, emphasizing persona, audience, purpose, tone, and style. Students study difference between fiction and nonfiction. Goal is to write publishable nonfiction. (F</t>
  </si>
  <si>
    <t>ENGL 3440</t>
  </si>
  <si>
    <t>Covers basic elements of writing poetry: language, detail, voice, tone, literal and figurative imagery, rhythm, open and closed form, structure, and theme. (F,Sp)</t>
  </si>
  <si>
    <t>ENGL 3430</t>
  </si>
  <si>
    <t xml:space="preserve">Covers basic elements of writing fiction: form, structure, plot, theme, characterization, dialogue, point of view, and imagery.
Semester(s) Traditionally Offered: Fall, Spring
</t>
  </si>
  <si>
    <t>ENGL 3420</t>
  </si>
  <si>
    <t xml:space="preserve">This course fulfills exploratory writing requirements for any English track and is a prerequisite for Technical Communication and Rhetoric courses. The course focuses on learning how to learn new technologies. Students learn photo manipulation and web design, among other competencies. 
</t>
  </si>
  <si>
    <t>ENGL 3410</t>
  </si>
  <si>
    <t>Students are introduced to professional workplace writing, transitioning from writing for academic audiences to writing workplace documents. Students design and write professional documents, synthesize and evaluate arguments on technology and society, and collaborate in teams to present technical information. 
Semester(s) Traditionally Offered: Fall, Spring</t>
  </si>
  <si>
    <t>ENGL 3400</t>
  </si>
  <si>
    <t>This course covers a variety of texts originally written in languages other than English. Specific subject matter varies according to faculty expertise.
Repeatable for credit.</t>
  </si>
  <si>
    <t>ENGL 3395</t>
  </si>
  <si>
    <t xml:space="preserve">This course covers a variety of texts that emerge from and explore the experience of colonization. Specific subject matter varies according to faculty expertise.
</t>
  </si>
  <si>
    <t>ENGL 3385</t>
  </si>
  <si>
    <t xml:space="preserve">Covers a variety of literary genres and movements from the Americas since 1900.
</t>
  </si>
  <si>
    <t>ENGL 3375</t>
  </si>
  <si>
    <t xml:space="preserve">Covers a variety of literary genres and movements from the Americas before 1800.
</t>
  </si>
  <si>
    <t>ENGL 3355</t>
  </si>
  <si>
    <t xml:space="preserve">Covers a variety of literary genres and movements from the British Isles since 1900.
</t>
  </si>
  <si>
    <t>ENGL 3345</t>
  </si>
  <si>
    <t xml:space="preserve">Covers a variety of literary genres and movements from the nineteenth century in the British Isles.
</t>
  </si>
  <si>
    <t>ENGL 3335</t>
  </si>
  <si>
    <t xml:space="preserve">Covers a variety of literary genres and movements from the eighteenth century in the British Isles.
</t>
  </si>
  <si>
    <t>ENGL 3325</t>
  </si>
  <si>
    <t xml:space="preserve">Covers a variety of literary genres and movements from the medieval era.
</t>
  </si>
  <si>
    <t>ENGL 3305</t>
  </si>
  <si>
    <t>Introduces students to a variety of technical documents and improves their written and oral communication skills. Available to nonmajors as a technical communication service course. Prerequisite: Fulfillment of Communications Literacy CL2 requirement. (F,Sp)</t>
  </si>
  <si>
    <t>ENGL 3080</t>
  </si>
  <si>
    <t>In-depth study of rhetoric and writing for nonmajors. Topics vary according to faculty expertise. Taught during Alternate Years. (F)</t>
  </si>
  <si>
    <t>ENGL 3040</t>
  </si>
  <si>
    <t>In-depth study of literature for nonmajors. Topics vary according to faculty expertise. (F,Sp,Su)</t>
  </si>
  <si>
    <t>ENGL 3030</t>
  </si>
  <si>
    <t xml:space="preserve">This course introduces central approaches and concepts for the study of race and ethnicity. It examines the history of these concepts, their role in the present time, and the debates and divisions surrounding these ideas from an interdisciplinary perspective. 
</t>
  </si>
  <si>
    <t>ENGL 2640</t>
  </si>
  <si>
    <t>Writing-intensive course in literary analysis and research. Introduces English majors to techniques and problems of critical interpretation.
Prerequisite/Restriction: Enrollment limited to English majors only and minors.
Semester(s) Traditionally Offered: Fall, Spring</t>
  </si>
  <si>
    <t>ENGL 2600</t>
  </si>
  <si>
    <t>Review of the development of childrenâ€™s literature, past to present: types and characteristics of literature written for children; major award winners; practical uses within the classroom.
Campus: USU-CEU only</t>
  </si>
  <si>
    <t>ENGL 2330</t>
  </si>
  <si>
    <t>Introduction to comedies, histories, tragedies, and nondramatic poetry for nonmajors. (F,Sp)</t>
  </si>
  <si>
    <t>ENGL 2300</t>
  </si>
  <si>
    <t>Techniques for writing fiction and poetry through reading contemporary works and work shopping student writing.
Campus: USU-CEU only</t>
  </si>
  <si>
    <t>ENGL 2250</t>
  </si>
  <si>
    <t>Emphasizes analytical reading: considering a poemâ€™s formal elements such as rhythm, diction, imagery, form and sound. assuming that such understanding. Assists students in forming their own critical approaches and responses to poems by exploring a variety of major critical theories. Instructors employ a lecture and discussion format. Students demonstrate their understanding of course material by writing papers and/or essay examinations.
Prerequisite/Restriction: Fulfillment of CL1 requirement through coursework or examination (ENGL 1010 ) is highly recommended</t>
  </si>
  <si>
    <t>ENGL 2240</t>
  </si>
  <si>
    <t>Readings in fiction, including novels, novellas, and stories. The course will examine elements of the genre such as character, plot, theme, and style. Various critical approaches and contexts will be discussed, as well as the historical development of the form.
Campus: USU-CEU only</t>
  </si>
  <si>
    <t>ENGL 2220</t>
  </si>
  <si>
    <t>Introduction to fiction, drama, and poetry of different periods and cultures. (F,Sp,Su)</t>
  </si>
  <si>
    <t>ENGL 2200</t>
  </si>
  <si>
    <t>Course in which students work on the College?s literary magazine, The Nighthawk Review. Student editors who enroll in the course will learn how to put together a manuscript with poems, stories, essays, and artwork provided by students. Annual journal shows off the excellent writing done by the CEU students who submit their work for publication.
Campus: USU-Eastern only</t>
  </si>
  <si>
    <t>ENGL 2120</t>
  </si>
  <si>
    <t>Will focus on literature by primarily British and American women within the historical and cultural framework of their times. Lectures, videos, and class discussion, as well as some group work, will take place. Quizzes, examinations and at least one paper are required.
Prerequisite/Restriction: Fulfillment of CL1 requirement through coursework or examination (ENGL 1010 ) recommended
Campus: USU-CEU only</t>
  </si>
  <si>
    <t>ENGL 2050</t>
  </si>
  <si>
    <t>Introduction to the study of the English sentence. Discussion of punctuation and usage to facilitate editing, as well as clarity and precision in writing.
Semester(s) Traditionally Offered: Fall, Spring, Summer</t>
  </si>
  <si>
    <t>ENGL 1410</t>
  </si>
  <si>
    <t>General education class intended for all students. Introduces general principles of Indian world view. The realm of mythology, legends and tales; trickster tales and religious drama; songs, poetry and figurative language; autobiography; contemporary Indian literature; and cross-cultural literary criticism.
Campus: USU-CEU only</t>
  </si>
  <si>
    <t>ENGL 1070</t>
  </si>
  <si>
    <t>Students learn skills and strategies for becoming successful academic readers, writers, and speakers: how to read and write critically, generate and develop ideas, work through multiple drafts, collaborate with peers, present ideas orally, and use computers as writing tools. (F,Sp,Su)</t>
  </si>
  <si>
    <t>ENGL 1010</t>
  </si>
  <si>
    <t>Explores the cyclical nature of assessment and instruction; provides students with knowledge, skills, tools, and dispositions necessary to effectively use assessment information to make differentiated instructional decisions.
Prerequisite/Restriction TEAL 3000 with a grade of B- or better
Semester(s) Traditionally Offered: Fall, Spring</t>
  </si>
  <si>
    <t>ELED 4150</t>
  </si>
  <si>
    <t>Students develop pedagogical content knowledge in number, operations, and algebraic reasoning for teaching grades preschool to grade six, including methods for designing and implementing mathematics instruction, assessment, remediation, and intervention.
Corequisites: 
ELED 4020
ELED 4050
ELED 4056
Prerequisites/Restrictions: Licensure lane designation
ELED 4061 or SPED 5340 with a grade of B- or better</t>
  </si>
  <si>
    <t>ELED 4062</t>
  </si>
  <si>
    <t>This course prepares undergraduate students to use data from reading assessments to identify students' reading strengths and needs and plan interventions.
Corequisites: 
ELED 4042
Prerequisite: Licensure lane designation 
ELED 3100 with a grade of B- or better
Semester (s) Traditionally offered Fall and Spring</t>
  </si>
  <si>
    <t>ELED 4040</t>
  </si>
  <si>
    <t>Students study language development in children, curriculum development, instructional methods, and assessment in the areas of writing and spelling.
Prerequisite/Restriction: Licensure Lane Designation and ELED 3100 with B- or better
Semester(s) Traditionally Offered: Fall, Spring</t>
  </si>
  <si>
    <t>ELED 4030</t>
  </si>
  <si>
    <t>This course includes the investigation and practical application of science programs, materials, and techniques of instruction for the teaching of science.
Prerequisites: 
BPS completed
BLS completed
Licensure lane designation
Corequisites: ELED 4050, ELED 4062, ELED 4056</t>
  </si>
  <si>
    <t>ELED 4020</t>
  </si>
  <si>
    <t>Prospective teachers are introduced to teaching and learning processes of reading instruction in the elementary school. Emphasis is placed on developing competencies for teaching phonological awareness, phonics, fluency, vocabulary and comprehension including instructional techniques, methods, and materials for whole-class instruction.
Prerequisites: TEAL 3000 or TEAL 3001 and TEAL 3002</t>
  </si>
  <si>
    <t>ELED 3101</t>
  </si>
  <si>
    <t xml:space="preserve">This course introduces students to teaching and learning processes of reading instruction in elementary schools, emphasizing competencies for teaching phonological awareness, phonics, fluency, vocabulary, and comprehension while focusing on instructional techniques, methods, and materials for whole-class reading instruction.
Prerequisite/Restriction: 
HDFS 1500 with a C or better
And one of the following with a B- or better: 
ELED 1010
TEAL 1010
</t>
  </si>
  <si>
    <t>ELED 3100</t>
  </si>
  <si>
    <t>Students assess themselves as prospective teachers by examining the attributes of effective teachers, practicing classroom relationship skills, and learning about the conditions and stresses of teaching. Students complete observations in an approved elementary classroom.</t>
  </si>
  <si>
    <t>ELED 1010</t>
  </si>
  <si>
    <t>Identification of research problems, consideration of research strategies and methods, application of research and statistical concepts in departmental focus, and interaction with faculty. Graded Pass/Fail only. Repeatable for credit. Check with major department for limitations on number of credits that can be counted for graduation.</t>
  </si>
  <si>
    <t>EED 7810</t>
  </si>
  <si>
    <t>Procedures in financial administration of industrial education monies. Budget preparation, budget operation and control, and school accounting. In-depth review of steps and techniques needed for grant writing. (F)</t>
  </si>
  <si>
    <t>EED 7460</t>
  </si>
  <si>
    <t xml:space="preserve">Investigation of the history, philosophy, and foundations of engineering education within social, political, and economic contexts. Analysis of important works of historical and modern philosophers, educators, and leaders, to help students gain an understanding of the status of engineering education.
Semester(s) Traditionally Offered: Fall, Alternate Years
</t>
  </si>
  <si>
    <t>EED 7230</t>
  </si>
  <si>
    <t>Essential principles and practices of qualitative research methods typically used in engineering education research will be introduced. Emphasis of the course will be placed on the development and proposal design for a qualitative research project with an engineering education context.</t>
  </si>
  <si>
    <t>EED 7040</t>
  </si>
  <si>
    <t>Study of cognitive science and research relating to engineering education.
Semester(s) Traditionally Offered: Spring, Alternate Years</t>
  </si>
  <si>
    <t>EED 7010</t>
  </si>
  <si>
    <t>Students learn design and analysis of mixed methods research studies in education and human services. Emphasis is on examining epistemological and philosophical issues, sampling, data collection, alternative designs, multiple mixed methods research models, analytic techniques, and relationships among research design, theory, and epistemology.
Prerquisites: 
  EDUC 6600
  EDUC 6770</t>
  </si>
  <si>
    <t>EDUC 6800</t>
  </si>
  <si>
    <t>EDUC</t>
  </si>
  <si>
    <t>Introduction to qualitative research, including foundations; research designs and strategies of inquiry (case studies, ethnography, phenomenology, grounded theory, biographical, historical, participative inquiry); sampling; fieldwork and data collection; and analysis. 
Prerequisite: EDUC 6570 or PSY 6560</t>
  </si>
  <si>
    <t>EDUC 6770</t>
  </si>
  <si>
    <t xml:space="preserve">Provides introduction to research methods, including identification of research problem, review and evaluation of research literature, and design and implementation of research project.
</t>
  </si>
  <si>
    <t>EDUC 6570</t>
  </si>
  <si>
    <t xml:space="preserve">Applied introduction to statistical methods commonly used in educational, social, and health sciences. Coverage of data types, data base creation, data exploration and visualization; use of statistical software to compute descriptive and inferential statistics, including correlation, regression, group comparisons (t-tests, ANOVA), and categorical methods.
</t>
  </si>
  <si>
    <t>EDUC 6050</t>
  </si>
  <si>
    <t>Applied introduction to quantitative and qualitative research methodologies and designs used in educational, social and health sciences. Coverage of research ethics, literature searches and critiques, components of research studies, reliability and validity, APA format, and communication of research results.
Semester Taught: Fall</t>
  </si>
  <si>
    <t>EDUC 6040</t>
  </si>
  <si>
    <t>Students apply problem-solving and decision-making skills as they look for housing, discuss potential employment, set a budget, and make future goals. Students discuss sensitive topics, including building healthy relationships, safe sex, and other vulnerabilities students with disabilities may face.</t>
  </si>
  <si>
    <t>EDUC 2120</t>
  </si>
  <si>
    <t>Students combine on-the-job learning experiences with related course work, allowing them to document and accumulate work experience in an area of interest to be used in pursuit of future careers. Some students may be offered full-time employment upon graduation.</t>
  </si>
  <si>
    <t>EDUC 2110</t>
  </si>
  <si>
    <t>This is an Aggies Elevated course designed to provide students with social skills necessary for keeping a job. These skills include: following instructions, asking questions, responding to criticism, communicating assertively, interviewing, asking for accomodations, and having appropriate conversations in the workplace.</t>
  </si>
  <si>
    <t>EDUC 2100</t>
  </si>
  <si>
    <t>This is an Aggies Elevated course designed to provide basic self-management and self-determination skills contributing to personal effectiveness in the workplace, school, or independent living. This course will address understanding differences among people, asking for accommodations, expressing preferences, making informed choices, goal setting, disability disclosure, and self-advocacy.</t>
  </si>
  <si>
    <t>EDUC 1050</t>
  </si>
  <si>
    <t>This course provides students with practical skills necessary for writing resumes, filling out job applications, searching for jobs, and interviewing. Students have hours of personal contact with professionals and vocational experts guiding the students in choosing a career path.</t>
  </si>
  <si>
    <t>EDUC 1040</t>
  </si>
  <si>
    <t>This is an Aggies Elevated course designed to provide supplemental instruction and support to students as they develop independent living skills and navigate life as a USU student. Topics that will be covered include: problem solving, conflict resolutions, conversations, doing household chores, meeting new people, navigating campus, etc.</t>
  </si>
  <si>
    <t>EDUC 1030</t>
  </si>
  <si>
    <t>This Aggies Elevated course helps students explore career options through videos, printed materials, and personal contact with professionals and vocational experts. Activities focus on equipping students with skills and information used in job-hunting, interviewing, resume preparation, and job applications.</t>
  </si>
  <si>
    <t>EDUC 1020</t>
  </si>
  <si>
    <t>This is a practical course with major emphasis on improvement of reading, writing, and comprehension skills that are essential for academic success. It is a remedial class not carrying USU or transfer credit. A remedial fee is required.</t>
  </si>
  <si>
    <t>EDUC 100</t>
  </si>
  <si>
    <t>Interactive Broadcast</t>
  </si>
  <si>
    <t>Designed to teach AutoCAD techniques utilized in architectural drafting. The student will apply architectural drafting standards in the preparation of a complete set of house plans. Students will learn architectural terminology and nomenclature as used in the building industry. Applications of advance AutoCAD features and third party software will be employed in the course. Students should have CAD skills and be prepared to spend extra time in the CAD lab to complete their assignments.
Campus: USU-CEU only
Semester(s) Traditionally Offered: Spring</t>
  </si>
  <si>
    <t>EDDT 1100</t>
  </si>
  <si>
    <t>EDDT</t>
  </si>
  <si>
    <t xml:space="preserve">This course is an introduction to modern theories and applications in behavioral economics and finance. Specific topics and methods may vary according to the expertise of the instructor, but may include mathematical modeling, simulation, computation, and econometric estimation techniques.
Prerequisite/Restriction: ECN 4010 and ECN 4020 
</t>
  </si>
  <si>
    <t>ECN 5950</t>
  </si>
  <si>
    <t xml:space="preserve">Students learn to apply rational choice theories of individual behavior to the political processes of representative democracies and other systems of governance. Topics include voting, legislatures, autocrats and bureaucrats, judges, the provision of public goods, and the growth of government.
Prerequisite/Restriction: ECN 2010/APEC 2010
Semester(s) Traditionally Offered: Spring
</t>
  </si>
  <si>
    <t>ECN 5700</t>
  </si>
  <si>
    <t>Intermediate-level issues in international trade theory and commercial policy. Topics include competitive and noncompetitive trade models, trade policy, balance of payments accounting, exchange rates, international lending and investment, and economic growth.
Prerequisite/Restriction: ECN 4020 and ECN 4010/APEC 4010.
Semester(s) Traditionally Offered: Fall</t>
  </si>
  <si>
    <t>ECN 5400</t>
  </si>
  <si>
    <t>Emphasizes market structure, firm conduct, and economic efficiency. Topics include competition, game theory, monopoly, oligopoly, monopolistic competition, firm strategies, and anti-trust policy in the United States.
Prerequisite/Restriction: ECN 4020 and ECN 4010/APEC 4010.
Semester(s) Traditionally Offered: Spring</t>
  </si>
  <si>
    <t>ECN 5300</t>
  </si>
  <si>
    <t>Contact Shannon Peterson</t>
  </si>
  <si>
    <t xml:space="preserve">History, economic theories, and comparative policies of communist, socialist, and capitalistic economies. Problems facing transition economies. 
Prerequisite/Restriction: ECN 2010 /APEC 2010 and fulfillment of CL2 requirement through coursework or examination (ENGL 2010 ) 
Semester(s) Traditionally Offered: Spring 
</t>
  </si>
  <si>
    <t>ECN 5150</t>
  </si>
  <si>
    <t>Development of agriculture, industry, transportation, and finance from colonial times.
Prerequisite/Restriction: ECN 2010/APEC 2010.
Semester(s) Traditionally Offered: Fall</t>
  </si>
  <si>
    <t>ECN 5110</t>
  </si>
  <si>
    <t xml:space="preserve">Origin and development of economic theories of leading thinkers in western civilization.
Prerequisite/Restriction: ECN 2010/APEC 2010.
Semester(s) Traditionally Offered: Spring
</t>
  </si>
  <si>
    <t>ECN 5100</t>
  </si>
  <si>
    <t>This course introduces several fundamental concepts and methods for machine learning, including basic learning algorithms and techniques, and their applications in economics and finance, as well as general questions related to analyzing and handling large data sets.</t>
  </si>
  <si>
    <t>ECN 5090</t>
  </si>
  <si>
    <t>Students are introduced to the use of experimental methods to establish and measure causal relationships in economic interactions by participating in and studying a series of seminal experiments. Topics are drawn from applied game theory, behavioral economics, and decision theory. 
Prerequisites: 
ECN 4010
ECN 4330</t>
  </si>
  <si>
    <t>ECN 5050</t>
  </si>
  <si>
    <t>This course introduces students to commonly used empirical methods such as fixed effects, time series, instrumental variables, difference in differences, and innovations using big data.
Prerequisite: ECN 4330</t>
  </si>
  <si>
    <t>ECN 5030</t>
  </si>
  <si>
    <t>This course lays a foundation of advanced macroeconomic analysis, integrating theory, data, and computational methods. Special attention is given to real-world issues, with an emphasis on how economists use macro models and data to improve business and public policy decisions. 
Prerequisites: 
ECN 4010
ECN 4020</t>
  </si>
  <si>
    <t>ECN 5020</t>
  </si>
  <si>
    <t>This course presents an introduction to basic statistics, simple linear regression, multiple regression, and simultaneous equation models for economics.
Prerequisite/Restriction: 
ECN 1500 
ECN 2010 
And one of the following: 
STAT 2000 
STAT 2300 
STAT 3000 
DATA 3100</t>
  </si>
  <si>
    <t>ECN 4330</t>
  </si>
  <si>
    <t>Covers single-variable and multi-variable calculus, exponents and logarithms, linear algebra, and implicit functions. These concepts find economics applications in the theory of the firm, time value of money, IS-LM macro modeling, and more.
Prerequisite/Restriction: ECN 2010/APEC 2010 and MATH 1100 or MATH 1210.
Semester(s) Traditionally Offered: Fall</t>
  </si>
  <si>
    <t>ECN 4310</t>
  </si>
  <si>
    <t xml:space="preserve">In this course, students analyze underlying causes of unemployment, economic instability, inflation, and economic growth. 
Prerequisite/Restriction: 
ECN 1500
ECN 2010
And one of the following: 
MATH 1100 
MATH 1210
</t>
  </si>
  <si>
    <t>ECN 4020</t>
  </si>
  <si>
    <t xml:space="preserve">Designed for future business leaders who want an understanding of the global economic environment in which businesses operate. Topics include global regulatory and political institutions, trade policy, and international capital and currency markets.
Prerequisite/Restriction: ECN 2010/APEC 2010.
Semester(s) Traditionally Offered: Fall, Spring, Summer
</t>
  </si>
  <si>
    <t>ECN 3400</t>
  </si>
  <si>
    <t>Microeconomic principles applied to economic decision-making and policy formulation, with emphasis at the level of business firm and the individual consumer. Designed for undergraduate business and accounting majors.
Prerequisite/Restriction: ECN 2010/APEC 2010, MATH 1100, STAT 2300.
Semester(s) Traditionally Offered: Fall, Spring</t>
  </si>
  <si>
    <t>ECN 3010</t>
  </si>
  <si>
    <t>Designed to build an understanding of economic institutions, history, and principles. Relationship between private and public sectors of U.S. economy. Analysis of major economic institutions, such as property rights, markets, business organizations, labor unions, money and banking, trade, and taxation.
Semester(s) Traditionally Offered: Fall, Spring, Summer</t>
  </si>
  <si>
    <t>ECN 1500</t>
  </si>
  <si>
    <t>Independent or group study in electrical engineering topics, such as automated systems, laser engineering, electroacoustics, solid-state materials, devices, and intelligent systems engineering.
Repeatable for credit.
Semester(s) Traditionally Offered: Fall, Spring, Summer</t>
  </si>
  <si>
    <t>ECE 7930</t>
  </si>
  <si>
    <t>Examination of codes employed in digital communications, including discussion of error correction codes over finite fields. Reed-Solomon, convolutional, and trellis coding. Advanced coding techniques.
Prerequisite/Restriction: ECE 6010 or ECE 6030 and ECE 5660 (may be taken concurrently).
Semester(s) Traditionally Offered: Fall</t>
  </si>
  <si>
    <t>ECE 7670</t>
  </si>
  <si>
    <t>This course presents analysis methods and design challenges associated with soft-switching and resonant converters. It introduces mechanisms of switching loss and soft switching techniques, steady-state analysis in the time and frequency domains, and analysis of various resonant and soft-switching DC-DC and DC-AC converters.
Prerequisites: ECE 6120 or instructor permission</t>
  </si>
  <si>
    <t>ECE 7180</t>
  </si>
  <si>
    <t xml:space="preserve">This course introduces advanced modeling and control topics in power electronics, including design-oriented analysis, averaged switch modeling, AC modeling of the discontinuous conduction mode, the current programmed mode, input filter design, digital control of switched-mode power converters, and low-harmonic rectifiers.
Prerequisite: ECE 6120 or instructor permission
</t>
  </si>
  <si>
    <t>ECE 7170</t>
  </si>
  <si>
    <t xml:space="preserve">Independent or group study in electrical engineering topics, such as automated systems, optics and laser engineering, electro-acoustics, solid-state materials, devices, and intelligent systems engineering.
Repeatable for credit.
Semester(s) Traditionally Offered: Fall, Spring, Summer
</t>
  </si>
  <si>
    <t>ECE 6930</t>
  </si>
  <si>
    <t>Students learn about microwave amplifier design for noise, gain, and power match; microwave semiconductor and vacuum-tube devices; microwave oscillators; and microwave system performance characterization. Laboratory work is required.
Prerequisite/Restriction: ECE5810 or equivalent.
Semester(s) Traditionally Offered: Fall</t>
  </si>
  <si>
    <t>ECE 6830</t>
  </si>
  <si>
    <t>Structure, system aspects and protocols of wireless networks, and basic performance evaluation capabilities. The focus is on the generations of cellular networks, satellite networks, wireless LANs, WANs, and PANs.
Prerequisites: ECE 5600</t>
  </si>
  <si>
    <t>ECE 6600</t>
  </si>
  <si>
    <t>Signal representation using vector spaces. Linear algebraic techniques for signal modeling and estimation. Optimal detection and estimation algorithms, with applications.
Prerequisite/Restriction: Graduate status.
Semester(s) Traditionally Offered: Spring</t>
  </si>
  <si>
    <t>ECE 6030</t>
  </si>
  <si>
    <t>Introduction to stochastic processes in communications, signal processing, digital and computer systems, and control. Topics include continuous and discrete random processes, correlation and power spectral density, optimal filtering, Markov chains, and queuing theory. Prerequisite: Graduate status. (F)</t>
  </si>
  <si>
    <t>ECE 6010</t>
  </si>
  <si>
    <t>Theory and application of electromagnetic radiation and radiating structures. Emphasis on antenna designs for modern wireless communications and radar systems.
Prerequisites/Restrictions: ECE 3870; Admittance to the Professional Engineering Program or Graduate Standing
Semester(s) Traditionally Taught: Fall</t>
  </si>
  <si>
    <t>ECE 5850</t>
  </si>
  <si>
    <t xml:space="preserve">Students learn microwave circuit topics such as impedance matching, microwave network analysis, waveguides, analysis and design of power dividers, and filters. Laboratory work is required.
Prerequisite/Restriction: ECE 3870l; Admittance to the Professional Engineering Program or Graduate Standing
</t>
  </si>
  <si>
    <t>ECE 5810</t>
  </si>
  <si>
    <t>General plane wave solution of Maxwell's equations, potential functions, radiation, 2-D solution to Laplace's equation, and fundamental electromagnetic theory. 
Prerequisites/Restrictions: ECE 3870; Admittance to the Professional Engineering Program or Graduate Standing
Semester(s) Traditionally Taught:  Fall</t>
  </si>
  <si>
    <t>ECE 5800</t>
  </si>
  <si>
    <t xml:space="preserve">Students learn advanced assembly language and systems programming concerned with performance. The course covers the study of modern computer architecture issues, such as caching, pipelining, concurrent instruction execution, and virtual memory.
Prerequisite/Restriction: 
Admission to a USU major or graduate standing
ECE 2700 
ECE 3710 (can be taken concurrently)
</t>
  </si>
  <si>
    <t>ECE 5720</t>
  </si>
  <si>
    <t>Students explore fundamentals of analog and digital communication systems. The course focuses on modulation, demodulation, detection, and synchronization.
Prerequisite/Restriction: 
Admission to a USU major or graduate standing
ECE 3640
MATH 5710</t>
  </si>
  <si>
    <t>ECE 5660</t>
  </si>
  <si>
    <t>Students learn real-time processor architectures and methods used for digital signal processing, including C and assembly language programming, modern DSP and GPU architectures, and finite word-length effects. The laboratory includes implementation of hardware-based real-time systems.
Prerequisite/Restriction: 
Admission to a USU major or graduate standing
ECE 3640 
ECE 3710</t>
  </si>
  <si>
    <t>ECE 5640</t>
  </si>
  <si>
    <t xml:space="preserve">This course covers the theory and applications of digital signal and image processing, including filter design, multi-rate processing, the FFT, and 2D systems, signals, and transforms. Some lab and computational work is required.
Prerequisite/Restriction: 
Admission to a USU major or graduate standing
ECE 3640
Semester(s) Traditionally Offered: Fall
</t>
  </si>
  <si>
    <t>ECE 5630</t>
  </si>
  <si>
    <t>This course includes an introduction to computer network terminology, network applications, network technologies, and internetworking. Students are introduced to protocol stacks and each layer is studied. Particular attention is paid to the TCP/IP protocol stack.
Prerequisites/Restrictions: 
Admission to a USU major or graduate standing
ECE 3620 
And one of the following: 
MATH 5710
STAT 3000</t>
  </si>
  <si>
    <t>ECE 5600</t>
  </si>
  <si>
    <t xml:space="preserve">Design of electronic circuits for applications in instrumentation, communication, control, and power systems.
Prerequisite/Restriction: ECE 3410; Admittance to the Professional Engineering Program or Graduate Standing
Semester(s) Traditionally Offered: Fall
</t>
  </si>
  <si>
    <t>ECE 5420</t>
  </si>
  <si>
    <t>This course covers control system design methods, s-domain and z-domain transfer function models, state space, dynamics of linear systems, and frequency domain analysis and design techniques. It introduces controllability, observability, and full-state pole placement controller design. Laboratory work is required.
Prerequisite/Restriction: 
Admission to a USU major or graduate standing
ECE 3620</t>
  </si>
  <si>
    <t>ECE 5310</t>
  </si>
  <si>
    <t>This course covers spacecraft communications, telemetry systems, and command and data handling. It includes an introduction to astrodynamics and orbit design, electrical power generation and storage, and spacecraft subsystems (e.g., guidance, navigation, and control).
Prerequisite/Restriction: 
Admission to a USU major or graduate standing
One of the following: 
ECE 2290
ENGR 2210
And one of the following: 
MATH 2250
MATH 2270 and MATH 2280</t>
  </si>
  <si>
    <t>ECE 5230</t>
  </si>
  <si>
    <t xml:space="preserve">Explores optical principles; image formation; electroptical materials and components; electroptical detectors, radiometry, and photometry; electroptical devices and instruments; and electroptical systems analysis and design. Designed for senior-level undergraduates and first-year graduate students.
Prerequisite/Restriction: ECE 3870 or PHYS 3600; Admittance to the Professional Engineering Program or Graduate Standing
Semester(s) Traditionally Offered: Spring
</t>
  </si>
  <si>
    <t>ECE 5220</t>
  </si>
  <si>
    <t>Includes professional engineering project reports, oral design reviews, presentation graphics, and project presentation.
Prerequisite: ECE 4830, Professional Program status.
Co-requisite: ECE 4840
Semester(s) Traditionally Offered: Fall, Spring</t>
  </si>
  <si>
    <t>ECE 4850</t>
  </si>
  <si>
    <t>Design, development, and testing of the engineering project proposed in ECE 4820. Interdisciplinary projects strongly encouraged. Design and test plans required.
Prerequisite/Restriction: ECE 4820 or capstone course, Preofessional Program status.
Corerequisite: ECE 4850
Semester(s) Traditionally Offered: Fall, Spring</t>
  </si>
  <si>
    <t>ECE 4840</t>
  </si>
  <si>
    <t xml:space="preserve">Professional engineering project proposal writing methods, including budget development and project scheduling (Gantt) charts. Project progress report writing. Must be taken concurrently with a senior-level capstone course or ECE 4820.
Prerequisite: ECE 3810, Professional Program status.
Co-requisite: ECE 4820 or capstone course.
</t>
  </si>
  <si>
    <t>ECE 4830</t>
  </si>
  <si>
    <t>Introduces students to life as an engineer, including: the design process, working in teams, understanding professional and ethical responsibility, the impact of engineering on society, and the need for continued professional development. Also includes discussion of how engineering meets the contemporary needs of society.
Prerequisite/Restriction: ENGR 3080 (may be taken concurrently) and Admittance the Professional Engineering Program
Semester(s) Traditionally Offered: Fall, Spring</t>
  </si>
  <si>
    <t>ECE 3810</t>
  </si>
  <si>
    <t>This course covers synthesis of microcontroller systems, including hardware, programming, and interfacing. Topics include architecture basics, instruction set, assembly language programming, I/O, timing, and interrupts. The course includes hands-on implementation. Laboratory work is required.
Prerequisites: 
Admission to a USU major
ECE 1400
And one of the following: 
ENGR 2210
ECE 2250 and ECE 2700</t>
  </si>
  <si>
    <t>ECE 3710</t>
  </si>
  <si>
    <t>This course consists of advanced projects in digital system design using field-programmable gate arrays and embedded microprocessor systems. Projects include signal processing and data communication applications.
Prerequisite: ECE 2700</t>
  </si>
  <si>
    <t>ECE 3700</t>
  </si>
  <si>
    <t>This course covers sampling of continuous-time signals, time and z-transform domain analysis of discrete-time systems, frequency domain analysis using the discrete-time Fourier transform, the DFT and FFT, frequency response, and digital filter design. Some lab and computational work is required.
Prerequisite: 
Admission to a USU major
ECE 3620</t>
  </si>
  <si>
    <t>ECE 3640</t>
  </si>
  <si>
    <t>Students learn time domain analysis of higher-order systems, including impulse response and convolution, and Laplace transform analysis of circuits and systems. They study frequency domain analysis, discrete Fourier series, Fourier transforms, and analog filter design. Some computer programming is required.
Prerequisite/Restriction: 
Admission to a USU major
ECE 1400 with C- or better
One of the following with a C- or better: 
ECE 2290
ENGR 2210
And one of the following with a C- or better: 
MATH 2280
MATH 2250</t>
  </si>
  <si>
    <t>ECE 3620</t>
  </si>
  <si>
    <t>This course covers the fundamentals of transistors, operational amplifiers, and other integrated circuits, along with their utilization in amplifiers, switches, and other applications. Laboratory work is required.
Prerequisite/Restriction: 
Admission to a USU major
And the following (may be taken concurrently): 
ECE 2290
ECE 3620</t>
  </si>
  <si>
    <t>ECE 3410</t>
  </si>
  <si>
    <t>This course introduces boolean logic, finite state machines, basic datapath components, register-transfer level (RTL) design, simulations, and timing analysis. It covers design of combinational and sequential logic circuits and digital systems using programmable logic devices. It includes lectures and labs.
Prerequisite/Restriction: Minimum grade of C- in ECE 1400.
Semester(s) Traditionally Offered: Fall, Spring</t>
  </si>
  <si>
    <t>ECE 2700</t>
  </si>
  <si>
    <t>This course focuses on strategies for the design and evaluation of algorithms and their associated data structures. Topics include recursion, sorting algorithms, graphs, binary trees, hash tables, priority queues, splay trees, disjoint set classes, dynamic programming, and greedy algorithms.
Prerequisites: ECE 1410 with a C- or better</t>
  </si>
  <si>
    <t>ECE 2420</t>
  </si>
  <si>
    <t>This course is a continuation of electrical circuits and basic circuit elements concepts. Topics include second-order RLC circuits, AC steady-state analysis, steady-state power and three-phase circuits, filters, and Bode diagrams. Lab work is required.
Prerequisite/Restriction: One of the following: 
ECE 2250
ENGR 2210
And one of the following (can be taken concurrently): 
MATH 2280
MATH 2250</t>
  </si>
  <si>
    <t>ECE 2290</t>
  </si>
  <si>
    <t xml:space="preserve">Introduction to electrical circuits and basic circuit elements. Circuit theory, analysis techniques, and introduction to design. DC analysis. First-order inductive and capacitive circuits. Operational amplifiers. Mutual inductance. Introduction to computer-aided design and analysis. Lab work required.
Prerequisite/Restriction: MATH 1220 and MATH 2270 (prerequisite or corequisite)
Semester(s) Traditionally Offered: Fall
</t>
  </si>
  <si>
    <t>ECE 2250</t>
  </si>
  <si>
    <t>This is a continued introduction to computer programming from an engineering perspective. Concepts of Object Oriented programming and basic data structures are covered. Students learn to develop concise, well-documented, well-designed, maintainable code in the C++ programming language.
Prerequisite: ECE 1400
Semester(s) Traditionally Offered: Fall, Spring</t>
  </si>
  <si>
    <t>ECE 1410</t>
  </si>
  <si>
    <t>This is an introduction to computer programming from an engineering perspective. Topics covered include basics of program design, coding, execution, debugging, and correctness. Students learn to develop concise, well-documented, well-designed, maintainable code in the C programming language.
Prerequisite: One of the following: MATH 1050 with a grade of C- or better, MATH ACT score of 25 or higher or equivalent SAT score, AP Calculus AB score of 3 or higher.
Semester(s) Traditionally Offered: Fall, Spring</t>
  </si>
  <si>
    <t>ECE 1400</t>
  </si>
  <si>
    <t>Series of one-hour seminars on current research topics presented by computer science faculty. Graded Pass/Fail only. Prerequisites: 3.0 GPA; permission of instructor and enrollment in Computer Science master's or PhD program. (F)</t>
  </si>
  <si>
    <t>CS 6900</t>
  </si>
  <si>
    <t>Covers advanced topics in database systems, including XML, OODBMS, query optimization, query processing, deductive databases, concurrency, theory of relational databases, normalization, and recovery.
Prerequisite/Restriction: 3.0 GPA; grade of B- or better in CS 5800 and enrollment in Computer Science master?s or PhD program.
Semester(s) Traditionally Offered: Spring</t>
  </si>
  <si>
    <t>CS 6800</t>
  </si>
  <si>
    <t>Covers recent advances in machine learning and intelligent information retrieval. Focuses on how these topics relate to and are applied in data mining.
Prerequisite/Restriction: Enrollment in Computer Science master?s or PhD program or permission of instructor.
Semester(s) Traditionally Offered: Spring</t>
  </si>
  <si>
    <t>CS 6665</t>
  </si>
  <si>
    <t>Introduces students to machine learning and problem solving techniques based on fuzzy logic. Prerequisites: 3.0 GPA; grade of B- or better in CS 2420 and advanced standing, or instructor's permission; and enrollment in Computer Science master's or PhD program. (F)</t>
  </si>
  <si>
    <t>CS 6630</t>
  </si>
  <si>
    <t>Design of large-scale parallel systems. Explores machine organizations SIMD and/or MIMD modes of parallelism, emphasizing interconnection patterns among processors. Discussion of low-level parallel processing algorithms. Presents case studies of existing and proposed systems. Prerequisites: 3.0 GPA; grade of B- or better in CS 5500 and enrollment in Computer Science master's or PhD program. (F)</t>
  </si>
  <si>
    <t>CS 6550</t>
  </si>
  <si>
    <t>Maintaining the integrity and security of computer systems is critical. This course explores aspects of system vulnerabilities and protection, attack categories and methodologies, the development of secure computer systems, etc.
Prerequisite: 
CS 5460 or instructor permission</t>
  </si>
  <si>
    <t>CS 6460</t>
  </si>
  <si>
    <t>Study of computer rendering of three-dimensional objects. Object representation, hidden surface removal, and shading. Ray tracing of synthetic scenes using mathematically defined surfaces. Prerequisites: 3.0 GPA; grade of B- or better in CS 5400 and enrollment in Computer Science master's or PhD program. (Sp)</t>
  </si>
  <si>
    <t>CS 6400</t>
  </si>
  <si>
    <t>Comparison of various database systems, normal forms, protection, concurrency, security and integrity, and distributed and object-oriented systems.
Prerequisite/Restriction: 2.0 GPA; grade of C- or better in CS 2420. Not available to pre-Computer Science majors.
Semester(s) Traditionally Offered: Fall</t>
  </si>
  <si>
    <t>CS 5800</t>
  </si>
  <si>
    <t xml:space="preserve">Students learn concepts of object-oriented software development (OOSD) and how to use those concepts during design, implementation, and testing to improve software quality. The course focuses on core OO principles, design solutions to reoccurring problems, best practices, and pitfalls.
Prerequisite/Restriction: CS 3450
Semester(s) Traditionally Offered: Fall
</t>
  </si>
  <si>
    <t>CS 5700</t>
  </si>
  <si>
    <t>Introduction to theories and techniques of machine intelligence, with emphasis on image processing, pattern recognition, and computer vision.
Prerequisites: Grade of C- or better in all of the following: CS 2420; MATH 2270; and STAT 2300 or STAT 3000 or MATH 5710. Not available to pre-Computer Science majors.
Semester Taught: Fall</t>
  </si>
  <si>
    <t>CS 5680</t>
  </si>
  <si>
    <t>Introduces the theoretical foundations, algorithms, and methods of deriving valuable insights from data. Students will learn how to manage and analyze data at scale (e.g., big data). Specifically, students will study big data management and processing techniques, data analytics, statistical methods and models, data visualization, and etc. Project required.
Prerequisites: Grade of C- or better in CS 2420; or enrollment in computer science graduate program. Not available to pre-Computer Science majors.</t>
  </si>
  <si>
    <t>CS 5665</t>
  </si>
  <si>
    <t>Examines basic techniques for designing parallel algorithms, such as balanced trees, pointer jumping, partitioning, pipelining, accelerated cascading, list ranking, and tree contraction. Consideration of classic parallel algorithms in graphs, merging, sorting, planar geometry, string matching, and randomized techniques.
Prerequisite/Restriction: 2.0 GPA; grade of C- or better in CS 2420. Not available to pre-Computer Science majors.
Semester(s) Traditionally Offered: Spring</t>
  </si>
  <si>
    <t>CS 5500</t>
  </si>
  <si>
    <t>This course introduces computer security principles, data protection models, and application techniques. Students develop the basic skills necessary for protecting systems and communication from a variety of computer security threats. Topics include encryption, policies, access control, network security, OS security, and software security.
Prerequisite/Restriction: 
2.0 GPA
CS 2420 and CS 3100 with a grade of C- or better
Not available to pre-computer science majors</t>
  </si>
  <si>
    <t>CS 5460</t>
  </si>
  <si>
    <t>Explores technical game development. Emphasizes integration of multiple computer science topics within a single application, including: graphics, AI multi-threading, multi-core, networking, synchronization, optimization, and scripting languages. Includes a team project to develop a computer-based game.
Prerequisite/Restriction: CS 2420 and CS 3100.
Semester(s) Traditionally Offered: Spring</t>
  </si>
  <si>
    <t>CS 5410</t>
  </si>
  <si>
    <t>Review of programming language structures, translation, loading, execution, and storage allocation. Compilation of declarations, expressions, statements, and procedures/functions. Organization and design of a compiler.
Prerequisite/Restriction: CS 3810. Not available to pre-Computer Science majors.
Semester(s) Traditionally Offered: Fall</t>
  </si>
  <si>
    <t>CS 5300</t>
  </si>
  <si>
    <t>This course introduces software systems that are both autonomous and social, engaging in cooperation, coordination, and negotiation. Students study coalitions, auctions, game theory, voting systems, and types of agents.
Prerequisites: 
CS 2420 with a grade of C- or better</t>
  </si>
  <si>
    <t>CS 5110</t>
  </si>
  <si>
    <t>Study of algorithms and their analysis, including: design by induction, algorithms involving sequences and sets, graph algorithms, geometric algorithms, algebraic algorithms, reductions, NP-completeness, and parallel algorithms.
Prerequisite/Restriction: 2.0 GPA, grade of C- or better in CS 2420. Not available to pre-Computer Science majors.
Semester(s) Traditionally Offered: Fall, Spring</t>
  </si>
  <si>
    <t>CS 5050</t>
  </si>
  <si>
    <t>Theory of computation, including presentation of computability, decidability, and complexity. Includes formal grammars, finite and pushdown automata, and turing machines.
Prerequisite/Restriction: 2.0 GPA; grade of C- or better in CS 2420. Not available to pre-Computer Science majors.
Semester(s) Traditionally Offered: Spring</t>
  </si>
  <si>
    <t>CS 5000</t>
  </si>
  <si>
    <t>Theories of programming design and implementation. Introduction to variety of programming languages, showing how they represent trade-offs with respect to these theories.
Prerequisite/Restriction: 2.0 GPA; grade of C- or better in CS 2420. Not available to pre-Computer Science majors.
Semester(s) Traditionally Offered: Fall, Spring</t>
  </si>
  <si>
    <t>CS 4700</t>
  </si>
  <si>
    <t>Introduces theory, design, and implementation of text-based and Web-based information retrieval systems. Students learn components and operation of search engines providing search services. Components include web crawler, indexers, link-based ranking algorithms, and recomender systems. Project required.
Prerequisites/Restrictions: Grade of C- or better in CS 2420 and 2.0 or Higher GPA
Semester(s) Traditionally Taught: Spring</t>
  </si>
  <si>
    <t>CS 4320</t>
  </si>
  <si>
    <t>This course is intended to develop the student?s understanding and use of the C++ programming language, with focus on its use as a systems language and emphasizing application/computational performance.
Prerequisites: 
CS 1440 with a C- or better
CS 2420 with a C- or better</t>
  </si>
  <si>
    <t>CS 3460</t>
  </si>
  <si>
    <t>Study of the fundamentals of software engineering principles and practices, including project management, configuration management, requirements definition, system analysis, design, testing, and deployment. Provides students with hands-on experience in a group software development project.
Prerequisite/Restriction: CS 2450; and CS 2610 or CS 2612. Not available to CS majors in the pre-professional program.
Semester(s) Traditionally Offered: Fall, Spring</t>
  </si>
  <si>
    <t>CS 3450</t>
  </si>
  <si>
    <t xml:space="preserve">In this introduction to scientific computing with Python, students become familiar with matrix algebra, decision trees, random forests, probability distributions, basic image analysis, and machine learning. The class uses both Python 2 and 3. Linux and open source are emphasized.
Prerequisite/Restriction: 
CS 1410 
Completion of University Studies Breadth Life Sciences (BLS) course
Fulfillment of University Studies Quantitative Literacy (QL) requirement
MATH 1210 or MATH 2270
</t>
  </si>
  <si>
    <t>CS 3430</t>
  </si>
  <si>
    <t>Programming and application development for mobile computing devices such as mobile phones, music players, and tablet computers through the model-view-controller model of computing. Makes use of current technology and software development environments. Project required.
Prerequisite/Restriction: CS 2410 and CS 2610 or CS 2412 and CS 2612
Semester(s) Traditionally Offered: Fall, Spring</t>
  </si>
  <si>
    <t>CS 3200</t>
  </si>
  <si>
    <t>Design and implementation of operating systems. UNIX will be used as one example, but all categories of operating systems will be discussed. Presentation of the concept of concurrency as it applies to operating system design and application.
Prerequisite/Restriction: 2.0 GPA; grade of C- or better in CS 2420. Not available to pre-Computer Science majors.
Semester(s) Traditionally Offered: Fall, Spring</t>
  </si>
  <si>
    <t>CS 3100</t>
  </si>
  <si>
    <t xml:space="preserve">Introduces students to use of scientific method and computer technology in analysis of multi-faceted problem, and presentation of that analysis. Each semester, built around single topic such as global warming.
Prerequisite/Restriction: Completion of University Studies Quantitative Literacy (QL) requirements
Semester(s) Traditionally Offered: Fall, Spring, Summer
</t>
  </si>
  <si>
    <t>CS 3010</t>
  </si>
  <si>
    <t>Examines organization and architecture of computer systems. Covers terminology, data representation, Boolean Algebra, and combinational and sequential logic circuits as they apply to computer hardware and software.
Prerequisite/Restriction: 2.0 GPA; grade of C- or better in CS 1410.
Semester(s) Traditionally Offered: Fall, Spring</t>
  </si>
  <si>
    <t>CS 2810</t>
  </si>
  <si>
    <t xml:space="preserve">Develop secure, dynamic, database-driven web applications. Learn the fundamentals of building web pages. Add interactive capabilities with client-side and server-side technologies. Learn about information representation, storage, retrieval and transmission in Internet-based environments.
Prerequisite/Restriction: CS 2410 or CS 2412
Semester(s) Traditionally Offered: Fall, Spring
</t>
  </si>
  <si>
    <t>CS 2610</t>
  </si>
  <si>
    <t>Students learn various data structures and algorithms, and refine their programming skills. Course topics include strategies for the design and evaluation of algorithms, algorithm analysis, sorting, trees, graphs, hash tables, priority queues, disjoint sets, dynamic programming, and greedy algorithms. 
Prerequisite/Restriction: GPA of 2.0 or better; one of the following with a C- or better: CS 1410, ECE 1410; and proof of Java competency approved by the Computer Science Department</t>
  </si>
  <si>
    <t>CS 2420</t>
  </si>
  <si>
    <t>Students will learn the fundamentals of event-driven software, common graphical user interface (GUI) components, GUI development environments and a new programming language. They will also strengthen their understanding of essential object-oriented concepts, including classes, inheritance and polymorphism.
Prerequisite/Restriction: CS 1410
Semester(s) Traditionally Offered: Fall, Spring</t>
  </si>
  <si>
    <t>CS 2410</t>
  </si>
  <si>
    <t>CS1440 helps students become good software developers using the basic programming concepts acquired CS 1400. This class is not focused on learning a features or constructs of a programming language; rather, it teaches principles and practices that help manage complexity, improve software quality, and leverage existing or new technologies.
Prerequisites: CS 1400
Semester Taught: Fall and Spring</t>
  </si>
  <si>
    <t>CS 1440</t>
  </si>
  <si>
    <t>Audiology business and practice management. Discussion of business set-up, the business plan, managerial accounting and financial analysis, marketing, pricing, reimbursement, record keeping, and forensics. Prerequisite: Admission to the Audiology Program. (Sp)</t>
  </si>
  <si>
    <t>COMD 7860</t>
  </si>
  <si>
    <t>Discussion of advanced topics and issues in speech and language disorders, including theories of information processing and learning mechanisms underlying speech and language disorders, the nature of various types of speech and language disorders, current research in speech and language disorders, assessment practices, and/or intervention practices.
Repeatable for credit.
Semester(s) Traditionally Offered: Fall, Spring, Summer</t>
  </si>
  <si>
    <t>COMD 7830</t>
  </si>
  <si>
    <t>Explores techniques and technology for vestibular and balance assessment, including electronystagmography, videonystagmography, rotational testing, and posturography.
Prerequisite/Restriction: Admission to the Audiology Program.
Semester(s) Traditionally Offered: Spring</t>
  </si>
  <si>
    <t>COMD 7530</t>
  </si>
  <si>
    <t>Provides an introduction to cochlear implant technology, including a history of cochlear implants, the development of cochlear implants, candidacy for cochlear implants, and outcomes for cochlear implant recipients. Audiology students should register for section 1, and nonaudiology students should register for section 2.
Prerequisite/Restriction: Graduate standing in Communicative Disorders and Deaf Education Department.
Semester(s) Traditionally Offered: Fall, Summer, Spring</t>
  </si>
  <si>
    <t>COMD 7520</t>
  </si>
  <si>
    <t>This is a study of Community-Based Hearing HealthCare models including audiological practices in various countries and cultures, epidemiological study of hearing loss around the world and approaches to remediation, and philosophical and cultural approaches to hearing health care. 
Part 1 will be didactic instruction; Part 2 will be clinical practicum providing hearing services to underserved/underrepresented populations, working with professionals in related/allied areas.
Prerequisites: Admission into Doctor of Audiology program</t>
  </si>
  <si>
    <t>COMD 7500</t>
  </si>
  <si>
    <t xml:space="preserve">This course provides instructional support for skill acquisition of evidence-based counseling approaches when providing diagnostic, treatment, and educational services for individuals with communicative disorders and their families.
</t>
  </si>
  <si>
    <t>COMD 7470</t>
  </si>
  <si>
    <t>This course prepares students to help individuals with hearing loss apply their impaired auditory sense in language communication. It includes models of aural rehabilitation, cultural issues, federal/state mandates, early identification, intervention, amplification issues, vocational placement, quality of life, and implementing AR.
Prerequisite: Admission to the Audiology Program. (Sp)</t>
  </si>
  <si>
    <t>COMD 7460</t>
  </si>
  <si>
    <t>Course provides foundational theoretical background knowledge necessary for effective implementation of evidence-based counseling approaches when providing diagnostic, treatment, and educational services for individuals with communicative disorders and their families.
Semester Taught: Summer, Fall, Spring</t>
  </si>
  <si>
    <t>COMD 7450</t>
  </si>
  <si>
    <t>Provides students with extensive working knowledge of early, middle, and late evoked potentials. Assessment of the sensory function of the auditory system with otoacoustic emissions also included.
Prerequisite/Restriction: Admission to the Audiology Clinical Doctorate Program.
Semester(s) Traditionally Offered: Fall, Summer</t>
  </si>
  <si>
    <t>COMD 7430</t>
  </si>
  <si>
    <t>Applications of advanced hearing aid circuitry. Hearing aid troubleshooting, modifications, and repairs are addressed. Pediatric amplification is also covered. 
Prerequisite/Restriction: Admission to the Audiology Graduate Program.
Semester(s) Traditionally Offered: Spring</t>
  </si>
  <si>
    <t>COMD 7420</t>
  </si>
  <si>
    <t>Special auditory testing for site of lesion in the conductive, sensory, and neural/central auditory systems with special emphasis on the comprehensive behavioral audiologic test battery.
Prerequisite/Restriction: Admission to the Audiology Clinical Doctoral Program.
Semester(s) Traditionally Offered: Fall</t>
  </si>
  <si>
    <t>COMD 7380</t>
  </si>
  <si>
    <t xml:space="preserve">Provides students with understanding of normal auditory development and theoretical, clinical, and practical issues involved in screening, assessment, and management of children with hearing loss.
Semester(s) Traditionally Offered: Fall
</t>
  </si>
  <si>
    <t>COMD 7340</t>
  </si>
  <si>
    <t xml:space="preserve">Hearing aid types and uses, hearing aid components and characteristics, electroacoustic performance, hearing aid candidacy and hearing aid evaluation, and hearing aid fitting and orientation.
Prerequisite/Restriction: Admission to the Audiology Program.
Semester(s) Traditionally Offered: Fall
</t>
  </si>
  <si>
    <t>COMD 7320</t>
  </si>
  <si>
    <t>Covers psychoacoustic aspects of human audition, with emphasis on application in the clinical setting. Explores basic electronics and audio systems. Prerequisite: Admission to the Audiology Program. (F)</t>
  </si>
  <si>
    <t>COMD 7310</t>
  </si>
  <si>
    <t>Students prepare for and complete a comprehensive case-based examination in speech-language pathology. Students demonstrate their ability to analyze, synthesize, apply, and express knowledge from across their graduate academic and clinical course work at an entry-practice level.</t>
  </si>
  <si>
    <t>COMD 6930</t>
  </si>
  <si>
    <t>Research and analysis of selected topics.
Repeatable for credit.
Semester(s) Traditionally Offered: Fall, Spring, Summer</t>
  </si>
  <si>
    <t>COMD 6850</t>
  </si>
  <si>
    <t>Explores contemporary theory related to the anatomy and physiology of laryngeal and orofacial structures, as well as evidence-based practice in the diagnosis and treatment of disorders associated with voice, resonance, and orofacial anomalies.
Semester(s) Traditionally Offered: Fall</t>
  </si>
  <si>
    <t>COMD 6810</t>
  </si>
  <si>
    <t>Full-time student teaching in a day-school program for the deaf.
Repeatable for credit.
Semester(s) Traditionally Offered: Fall</t>
  </si>
  <si>
    <t>COMD 6800</t>
  </si>
  <si>
    <t xml:space="preserve">This course focuses on the fields of hearing science and audiology and how information from these disciplines relates to the education of deaf and hard-of-hearing children.
</t>
  </si>
  <si>
    <t>COMD 6770</t>
  </si>
  <si>
    <t xml:space="preserve">Students will obtain a basic understanding of the problems and characteristics of children who have hearing loss plus one or more disabling conditions. Teaching strategies will also be discussed.
</t>
  </si>
  <si>
    <t>COMD 6730</t>
  </si>
  <si>
    <t>Practical methods for applying theories of teaching the English language in classrooms where deaf and hard of hearing children are educated. Prerequisite: COMD 4750/6750. (F)</t>
  </si>
  <si>
    <t>COMD 6650</t>
  </si>
  <si>
    <t>Culminating seminar allowing students to synthesize and apply previously learned material about teaching deaf children in the real classroom. Includes reading and discussion of issues and solutions which teachers might face with students, parents, and administrators. Discussion of identity development of teachers of the deaf sensitive to cultural diversity. 
Prerequisite/Restriction: COMD 4750 or COMD 6750 and COMD 4920 and COMD 5600 and COMD 5620
Semester(s) Traditionally Offered: Fall</t>
  </si>
  <si>
    <t>COMD 6640</t>
  </si>
  <si>
    <t xml:space="preserve">Explores issues, theories, models, research, and practices related to family and professional relationships in early intervention for children with hearing loss. Emphasizes early intervention needs of children with hearing loss who are acquiring spoken language.
Semester(s) Traditionally Offered: Spring
</t>
  </si>
  <si>
    <t>COMD 6580</t>
  </si>
  <si>
    <t>This class focuses on theories, current research, and practical strategies for facilitating cognitive development in children with hearing loss. Students learn that cognition is the foundation for language acquisition and critical thinking skill development. Children need to explore and problem solve using everyday activities to learn to think and then apply that knowledge to language, literacy and academic development.</t>
  </si>
  <si>
    <t>COMD 6360</t>
  </si>
  <si>
    <t>This course will provide theoretical knowledge and practical strategies to support special educators and Speech Language Pathologists (SLP) in providing Listening and Spoken Language (LSL) services to children who are Deaf, Hard of Hearing (DHH) in the general education setting. Emphasis will be placed on developing lesson plans and appropriate goals to optimize language, literacy, math, and general academic achievement.
Semester(s) Traditionally Taught: Fall, Spring, Summer</t>
  </si>
  <si>
    <t>COMD 6350</t>
  </si>
  <si>
    <t xml:space="preserve">Examines developmental processes underpinning audition and spoken language acquisition. Explores specific techniques, strategies, and teaching behaviors for developing listening and spoken language in young children who are deaf or hard of hearing.
Semester(s) Traditionally Offered: Summer
</t>
  </si>
  <si>
    <t>COMD 6340</t>
  </si>
  <si>
    <t>Addresses unique process of language learning in children with hearing loss. Explores processes and strategies to facilitate literacy acquisition in these children through an auditory-oral approach.
Semester(s) Traditionally Offered: Summer</t>
  </si>
  <si>
    <t>COMD 6320</t>
  </si>
  <si>
    <t>Introduction to experimental research designs, including educational research and development, causal-comparative, correlational, and qualitative research. Includes research reviews, research proposals, threats to internal and external validity, and statistical/practical significance.
Prerequisite/Restriction: PSY 2800.
Semester(s) Traditionally Offered: Fall</t>
  </si>
  <si>
    <t>COMD 6230</t>
  </si>
  <si>
    <t>Study of assessment and treatment strategies for individuals with severe communication impairments, including those requiring augmentative and alternative communication systems. (Sp)</t>
  </si>
  <si>
    <t>COMD 6220</t>
  </si>
  <si>
    <t>Graduate study of theoretical and clinical issues related to the assessment and intervention of articulation and phonological disorders in children.
Semester(s) Traditionally Offered: Spring</t>
  </si>
  <si>
    <t>COMD 6150</t>
  </si>
  <si>
    <t xml:space="preserve">Students learn the neurological substrates of speech production and clinical manifestations of acquired motor speech disorders, including dysarthria and apraxia of speech as well as diagnostic methods and management of these disorders using evidence-based practice.
</t>
  </si>
  <si>
    <t>COMD 6130</t>
  </si>
  <si>
    <t xml:space="preserve">Study of neuropathologies of language, cognition, and communication associated with aphasia, traumatic brain injury, right hemisphere syndrome and dementia. Addresses underlying pathology, diagnostic methods, and management of these disorders using evidence-based practice.
Semester(s) Traditionally Offered: Fall. Spring, Summer
</t>
  </si>
  <si>
    <t>COMD 6120</t>
  </si>
  <si>
    <t>Lecture, discussion, and guest presenters on various professional practice topics pertaining to speech-language pathology. Prerequisite: Graduate standing. (F)</t>
  </si>
  <si>
    <t>COMD 6050</t>
  </si>
  <si>
    <t>Provides understanding of theory, nature, etiologies, and principles of diagnosis and treatment of communication disorders related to stuttering and other disorders of fluency. (F)</t>
  </si>
  <si>
    <t>COMD 6030</t>
  </si>
  <si>
    <t>Language assessment and intervention for school-age children and adolescents, including developmental oral and written language deficits, dynamic language assessment, interpreting formal and informal testing, facilitating language through strategies and corresponding theories, planning clinical management and intervention, and linking curriculum-based instruction.
Prerequisite/Restriction: COMD 5200 or equivalent.
Semester(s) Traditionally Offered: Fall</t>
  </si>
  <si>
    <t>COMD 6020</t>
  </si>
  <si>
    <t xml:space="preserve">Students study early childhood curriculum, methodology, and learning environments specific to deaf and hard-of-hearing children and ASL/literacy development. They examine current issues and engage in hands-on application of research-based methods pertinent to early childhood Bilingual-Bicultural Deaf education programming.
Prerequisite/Restriction: 
COMD 3910
</t>
  </si>
  <si>
    <t>COMD 5630</t>
  </si>
  <si>
    <t>This course focuses on the academic use of American Sign Language and effective strategies for teaching students who are deaf and hard of hearing across curricular subject areas. 
Semester(s) Traditionally Offered: Spring</t>
  </si>
  <si>
    <t>COMD 5620</t>
  </si>
  <si>
    <t>Overview of the history of educating children who are deaf and hard of hearing. Presents an overview of techniques, anatomy of the ear, and different philosophical views for teaching people who are deaf and hard of hearing.
Semester(s) Traditionally Offered: Fall</t>
  </si>
  <si>
    <t>COMD 5610</t>
  </si>
  <si>
    <t>Emphasizes development and presentation of lesson plans for different grade levels. Focuses on developing students? abilities in moving from and linking Language 1 (American Sign Language) and Language 2 (the written form of English).
Prerequisite/Restriction: COMD 3010, COMD 3910, and COMD 4910.
Semester(s) Traditionally Offered: Spring</t>
  </si>
  <si>
    <t>COMD 5600</t>
  </si>
  <si>
    <t xml:space="preserve">This course explores the ramifications of hearing loss for children and adults. Students learn rehabilitative audiologic techniques and programs to improve communication of both children and adults who have hearing loss. This course is available for undergraduate credit only.
Prerequisites: 
COMD 3400
 Must be admitted to the COMDDE major.
Semester(s) Traditionally Offered: Spring
</t>
  </si>
  <si>
    <t>COMD 5330</t>
  </si>
  <si>
    <t>Students examine neurogenic and other communication disorders in adults, focusing on etiology and characteristics of disorders including stroke, traumatic brain injury, degenerative disorders, dysarthria, apraxia of speech, aphasia, voice, and dysphagia. Assessment and treatment principles for acquired disorders are introduced.
Prerequisites: 
COMD 3100
Must be admitted into the COMDDE major</t>
  </si>
  <si>
    <t>COMD 4500</t>
  </si>
  <si>
    <t>Students examine childhood speech-language disorders including phonological disorder, stuttering, primary language disorder, autism, intellectual disability, and learning disability; and consider the effects of organic and social factors on identification and management. Assessment and treatment principles for developmental disorders are introduced.
Prerequisite: COMD 3200</t>
  </si>
  <si>
    <t>COMD 4450</t>
  </si>
  <si>
    <t>Students learn procedures for the assessment and treatment of speech and language disorders, including goal selection, treatment plans, progress reports, norm-referenced and descriptive testing, and test psychometrics. Family, cultural, and interprofessional factors in intervention are addressed.
Prerequisite: 
Admission to the Communicative Disorders and Deaf Education major</t>
  </si>
  <si>
    <t>COMD 4200</t>
  </si>
  <si>
    <t>Intermediate American Sign Language students learn history and culture of the Deaf community. Students learn in-depth ASL vocabulary including idioms, unique number systems, lexicalized signs, ASL folklore, literature, and poetry associated with Deaf culture. Students are taught in ASL, with a no-voice, total immersion approach.
Prerequisite: COMD 3010 with B- or higher</t>
  </si>
  <si>
    <t>COMD 3910</t>
  </si>
  <si>
    <t>Students study pure tone audiometry, including clinical masking, speech audiometry, and clinical immittance measures. Laboratory exercises may be required.
Prerequisite: 
COMD 3400 with a C- or better
Admission into the Communicative Disorders and Deaf Education major</t>
  </si>
  <si>
    <t>COMD 3700</t>
  </si>
  <si>
    <t>This is an advanced analysis of syntax and morphology of the English language. It includes formal grammatical analysis, clinical tools for assessing language development, use in discourse contexts, and application to case studies
Prerequisites: 
Must be admitted to the COMDDE major</t>
  </si>
  <si>
    <t>COMD 3600</t>
  </si>
  <si>
    <t>This course addresses the physical characteristics of speech sound production, features of the phonological system, and typical child development of phonology and speech sounds. It includes phonology of languages other than English and teaches transcription with the International Phonetic Alphabet.</t>
  </si>
  <si>
    <t>COMD 3500</t>
  </si>
  <si>
    <t>This course examines anatomy and physiology of the human auditory and balance systems. It addresses acoustics, mechanisms, and perception of sound transmission for human hearing. 
Prerequisites: Admission to the COMDDE major
Semester(s) Traditionally Offered: Spring</t>
  </si>
  <si>
    <t>COMD 3400</t>
  </si>
  <si>
    <t>This course addresses the typical development of semantics, syntax, and pragmatics from infancy to adolescence. It includes prelinguistic communication, cognitive correlates, discourse, metalinguistics, bilingual acquisition, and the effects of sociocultural context on acquisition. Students are introduced to language sample analysis.
Prerequisites: Must be admitted to the COMDDE or SPED major</t>
  </si>
  <si>
    <t>COMD 3200</t>
  </si>
  <si>
    <t>This course examines the anatomy, physiology, acoustics, and basic neurology associated with speech, language, and swallowing. It addresses systems involved in respiration, phonation, resonation, articulation, and ingestion. Lab exercises may be required. 
Prerequisite: Must be admitted to the COMDDE major.</t>
  </si>
  <si>
    <t>COMD 3100</t>
  </si>
  <si>
    <t xml:space="preserve">This course provides opportunities for practice and continued improvement of receptive and expressive skills in American Sign Language. It is designed to be taken during semesters when students are not enrolled in a 4 credit ASL course.
Prerequisite: COMD 3010
Repeatable for credit.
Semester(s) Traditionally Offered: Fall, Spring
</t>
  </si>
  <si>
    <t>COMD 3080</t>
  </si>
  <si>
    <t>This course covers basic production and comprehension of American Sign Language (ASL), including vocabulary, fingerspelling, numbers, ASL structure, and grammar.Â Basic conversation skills, culturally appropriate behaviors, and the history and culture of Deaf communities are included. The courseÂ requires weekly lab attendance.</t>
  </si>
  <si>
    <t>COMD 3010</t>
  </si>
  <si>
    <t>This course introduces the nature and characteristics of communication disorders across the lifespan. It explores careers in speech-language pathology, audiology, and deaf education. It also introduces students to professional responsibilities and observation of clinical cases.</t>
  </si>
  <si>
    <t>COMD 2600</t>
  </si>
  <si>
    <t>This course provides students with a solid grounding in theories, principles, and strategies of social influence, persuasion, and argumentation as they relate to everyday life. Students also become conversant with instructional practices for teaching a course on persuasion.</t>
  </si>
  <si>
    <t>CMST 6400</t>
  </si>
  <si>
    <t>This is a review of advanced theoretical constructs and recent research related to interpersonal communication. Comprehension, critical evaluation, and applications are stressed.</t>
  </si>
  <si>
    <t>CMST 6200</t>
  </si>
  <si>
    <t>This course takes a humanist approach to communication research. It is designed to offer students with the resources to interpret and critically analyze public communication that structures our lived realities.</t>
  </si>
  <si>
    <t>CMST 6150</t>
  </si>
  <si>
    <t>This course takes a social science approach to communication research. It is designed to offer students with the resources to conduct, analyze, and critique post-positive research.</t>
  </si>
  <si>
    <t>CMST 6100</t>
  </si>
  <si>
    <t>Students learn how to effectively teach communication specific concepts and build learning environments that facilitate improved communication outcomes.</t>
  </si>
  <si>
    <t>CMST 6050</t>
  </si>
  <si>
    <t>This is a one-credit, pass/fail course for incoming Masters-level graduate students. Students are instructed on skills, competencies and, approaches necessary for successfully completing a MA/MS program in Communication Studies.</t>
  </si>
  <si>
    <t>CMST 6000</t>
  </si>
  <si>
    <t>This is a senior capstone course designed for majors in their last year of study. Students will reflect on and synthesize the knowledge they have been gaining in the communication studies major.
Pre-requisite/Restriction: Communication Studies Major and completed twenty one upper-division credits of CMST coursework or permission of instructor.
Semester(s) Traditionally Taught: Spring</t>
  </si>
  <si>
    <t>CMST 5800</t>
  </si>
  <si>
    <t>Study of the role of communication in successful leadership at individual and organizational levels. Focuses specifically on contemporary theories of leadership, social responsibility, and ethics. Development of effective communication practices.
Prerequisite: CMST 2120 or CMST 3250 or Permission of Instructor</t>
  </si>
  <si>
    <t>CMST 5500</t>
  </si>
  <si>
    <t xml:space="preserve">Provides more complex understanding of the process of persuasion, including an examination of traditional and contemporary theories of social influence. Investigates multiple variables, including context, which affect the sending and receiving of persuasive messages.
Prerequisite/Restriction: CMST 3400.
Semester(s) Traditionally Offered: Spring
</t>
  </si>
  <si>
    <t>CMST 5400</t>
  </si>
  <si>
    <t>Helps students to gain a greater understanding of visual culture, communication, and persuasion. Specific to the communication discipline, students examine how visual elements work as arguments, while gaining knowledge about different approaches to analyzing visual messages. In addition, students enhance their ability to critically think and analyze visual texts, while improving their writing, research, discussion, and speaking skills.
Semester(s) Traditionally Offered: Fall</t>
  </si>
  <si>
    <t>CMST 5300</t>
  </si>
  <si>
    <t>This course focuses on studies and advanced theories in contemporary interpersonal communication. We will explore multiple research perspectives and articles that apply both qualitative and quantitative methods. There is a particular emphasis on critically consuming social scientific research on interpersonal communication theory.
Prerequisite: CMST 2110 or permission of the instructor</t>
  </si>
  <si>
    <t>CMST 5110</t>
  </si>
  <si>
    <t>This course enhances studentsâ€™ understanding of theories that guide health communication campaigns with a particular focus on message-design principles. The course addresses health-message design, social influence on health behaviors, and emotional appeals in health communication.
Prerequisite: Completion of at least 6 credit hours in CMST courses, or instructor permission</t>
  </si>
  <si>
    <t>CMST 4750</t>
  </si>
  <si>
    <t>This course introduces the many ways that communication shapes health and health practices. A variety of communication contexts and channels will be explored.
Prerequisite/Restriction: CMST 2110 or permission of instructor
Semester(s) Traditionally Offered: Spring</t>
  </si>
  <si>
    <t>CMST 4700</t>
  </si>
  <si>
    <t>Examines the influence of language on perception, interpretation, and evaluation in a wide variety of communication contexts, from organizational communication to mass media to interpersonal relations.</t>
  </si>
  <si>
    <t>CMST 4200</t>
  </si>
  <si>
    <t>This course facilitates understanding of the major theories and concepts in the study of communication phenomena in family relationships. Emphasis is placed on critical analysis of communication research into the family context.
Prerequisite/Restriction: CMST 2110 or permission of instructor
Semester(s) Traditionally Offered: Fall</t>
  </si>
  <si>
    <t>CMST 4140</t>
  </si>
  <si>
    <t>In this course students explore communication designed to persuade through and within different global, national, international, and transnational contexts. 
Prerequisites: CMST 1020, CMST 1330, or CMST 3330</t>
  </si>
  <si>
    <t>CMST 3730</t>
  </si>
  <si>
    <t>Study of contemporary theories on conflict and communication. Analyses of the roles of culture, gender, and personal and/or organizational ethics in conflict and disputes. Discussion and application of negotiation, mediation, and facilitation skills.
Prerequisite: CMST 2110 or permission of instructor</t>
  </si>
  <si>
    <t>CMST 3600</t>
  </si>
  <si>
    <t>This course introduces students to quantitative research methods used to investigate human communication. Students will learn how to use statistics to conduct and interpret research designed to answer important questions in the field.
Prerequisites/Restrictions: CMST 2110 (or permission of instructor) and STAT 1040 or STAT 1045
Semester(s) Traditionally Taught: Spring</t>
  </si>
  <si>
    <t>CMST 3570</t>
  </si>
  <si>
    <t>This course is designed to give students an introduction to qualitative research methods used in the communication studies discipline. Grounded in ethnographic methods students will develop skills tied to observation, participant observation, interviewing and interpretation/analysis of data as they relate to communication studies.
Semester(s) Traditionally Taught: Fall, Spring (Alternate Years)</t>
  </si>
  <si>
    <t>CMST 3470</t>
  </si>
  <si>
    <t>Introduction to analysis of public communication from a variety of critical perspectives. With an approach including theory and practice, teaches students how to critically analyze discursive messages.
Prerequisite: CMST 1020 or Permission of the Instructor</t>
  </si>
  <si>
    <t>CMST 3460</t>
  </si>
  <si>
    <t>Survey of theory and research investigating the process of social influence. Topics include: compliance-gaining strategies, enactment and detection of deception, verbal and nonverbal influence, attitude change, conformity, communicator characteristics, credibility, emotional appeals, and ethics.</t>
  </si>
  <si>
    <t>CMST 3400</t>
  </si>
  <si>
    <t>Study of how communication shapes culture and how culture, in turn, affects communication. Development of active intercultural communication in professional and personal contexts.
Semester(s) Traditionally Offered: Fall, Spring</t>
  </si>
  <si>
    <t>CMST 3330</t>
  </si>
  <si>
    <t xml:space="preserve">This course will examine the influence that culture plays in the creation of public discourse within the United States and around the world. We will also examine the impacts that this discourse can have on our own cultural worldviews.
Semester(s) Traditionally Taught: Spring
</t>
  </si>
  <si>
    <t>CMST 3270</t>
  </si>
  <si>
    <t>Study of internal communication requirements of organizations. Analysis of communication problems associated with conflict, diversity, interpersonal influence, communication technology, and information flow. Development of effective communication practices.
Prerequisites CMST 2110 or permission of instructor</t>
  </si>
  <si>
    <t>CMST 3250</t>
  </si>
  <si>
    <t>This course will explore how the construction of gender influences interpersonal communication. Research related to gender in the field of communication studies will be explored. Student will come to understand how gender is connected to power, social identities, and institutions.</t>
  </si>
  <si>
    <t>CMST 3160</t>
  </si>
  <si>
    <t>Skill development in oral technical reporting, interviewing, and interpersonal communication to meet the unique communication requirements of business, industry, and the professions.</t>
  </si>
  <si>
    <t>CMST 3050</t>
  </si>
  <si>
    <t>Techniques of analysis, investigation, evidence, reasoning, brief making, refutation, and construction and delivery of the argumentative speech and academic debate.
Semester(s) Traditionally Offered: Fall</t>
  </si>
  <si>
    <t>CMST 2270</t>
  </si>
  <si>
    <t xml:space="preserve">Introduction to communication in group processes such as decision-making, leadership, power, conflict, deviance and the development of group structures, functions, norms and roles.
Semester(s) Traditionally Offered: Alternate Years
</t>
  </si>
  <si>
    <t>CMST 2120</t>
  </si>
  <si>
    <t>Examination of theories, methods, and competencies relevant to studying, establishing, and maintaining interpersonal relationships in family, intercultural, professional, and other contexts. Classroom experiences with topics such as perception, language, nonverbal behavior, conflict resolution, and listening.
Semester(s) Traditionally Offered: Fall, Spring</t>
  </si>
  <si>
    <t>CMST 2110</t>
  </si>
  <si>
    <t>This course introduces students to the complexities and trends associated with global communication. Attention will be paid to cross-national perspectives on communication, as well as the impact transnational organizations and cross-cultural attitudes have on public discourse.
Semester(s) Traditionally Taught: Fall, Spring</t>
  </si>
  <si>
    <t>CMST 1330</t>
  </si>
  <si>
    <t xml:space="preserve">Speaking in formal public communication situations. Development of skills in speech preparation, audience adaptation, and delivery. Two lectures and one one-hour lab per week.
Semester(s) Traditionally Offered: Fall, Spring
</t>
  </si>
  <si>
    <t>CMST 1020</t>
  </si>
  <si>
    <t xml:space="preserve">This is a training course for students to learn how to effectively peer tutor fellow students in writing. It includes an overview of theory, grammar, and interpersonal communication skills.
</t>
  </si>
  <si>
    <t>CHSS 4900</t>
  </si>
  <si>
    <t>CHSS</t>
  </si>
  <si>
    <t>Enhance the transition for students majoring in humanities and social sciences to life after graduation through exposure to topics including identifying marketable skill sets, career exploration, personal branding, resume? and interview preparation, understanding job market expectations, and networking.
Semester(s) Traditionally Offered: Fall, Spring</t>
  </si>
  <si>
    <t>CHSS 3250</t>
  </si>
  <si>
    <t>Students learn about theatrical and cultural performance in China, Hong Kong, Taiwan, and other Sinophone communities. The content covers major playwrights and performance events in the context of Chinese history and Chinese performance traditions.
Prerequisites: CHIN 2020 or equivalent</t>
  </si>
  <si>
    <t>CHIN 4210</t>
  </si>
  <si>
    <t>CHIN</t>
  </si>
  <si>
    <t>Designed to develop students? business Chinese language skills in speaking, listening, reading, and writing, as well as cultural competence. Classwork focuses on Chinese business terms, business conversation, and basic business practices, as well as the Chinese cultural environment.
Prerequisite/Restriction: CHIN 2020 or equivalent.
Semester(s) Traditionally Offered: Fall</t>
  </si>
  <si>
    <t>CHIN 3510</t>
  </si>
  <si>
    <t>Introduction to contemporary Chinese culture through readings from newspapers and other source materials.
Prerequisite/Restriction: CHIN 3010 or permission of instructor.
Semester(s) Traditionally Offered: Fall</t>
  </si>
  <si>
    <t>CHIN 3100</t>
  </si>
  <si>
    <t>Students review major grammatical elements in Chinese, read short works of different writing styles from modern Chinese literature, and write on various topics. 
Prerequisites: CHIN 2020 or equivalent</t>
  </si>
  <si>
    <t>CHIN 3060</t>
  </si>
  <si>
    <t xml:space="preserve">Development of advanced verbal communication skills. Designed to increase vocabulary and to teach students how to express and justify facts, opinions and emotions in Chinese. Designed for non-native speaking students.
Prerequisite/Restriction: CHIN 2020 or permission of instructor
Semester(s) Traditionally Offered: Odd years
</t>
  </si>
  <si>
    <t>CHIN 3050</t>
  </si>
  <si>
    <t>First segment of the third-year overview of speaking, listening, reading, and writing, with additional exposure to cultures and customs. Readings include excerpts from televised drama. Prerequisite: CHIN 2020 or equivalent. (F)</t>
  </si>
  <si>
    <t>CHIN 3010</t>
  </si>
  <si>
    <t>Communicative competencies in the four language skills: speaking, listening, reading, and writing with exposure to cultures and customs. Native speaker instructor. Prerequisite: CHIN 1010 or equivalent. (Sp)</t>
  </si>
  <si>
    <t>CHIN 1020</t>
  </si>
  <si>
    <t xml:space="preserve">This course teaches communicative competencies in the four language skills: speaking, listening, reading, and writing with exposure to cultures and customs. This course is only for students with no previous background in the Chinese language.
</t>
  </si>
  <si>
    <t>CHIN 1010</t>
  </si>
  <si>
    <t>Graduate seminar.
Repeatable for credit.
Pass/Fail only.
Semester(s) Traditionally Offered: Fall, Spring</t>
  </si>
  <si>
    <t>CHEM 7800</t>
  </si>
  <si>
    <t>Topics of current interest in biochemistry.
Repeatable for credit</t>
  </si>
  <si>
    <t>CHEM 7770</t>
  </si>
  <si>
    <t>Topics may include electronics from the scientist?s perspective, laser-based spectroscopy, mass spectrometry, and chemometrics.
Prerequisite/Restriction: CHEM 5640, graduate standing, or permission of instructor.
Repeatable for credit.
Semester(s) Traditionally Offered: Fall, Spring</t>
  </si>
  <si>
    <t>CHEM 7640</t>
  </si>
  <si>
    <t>Students study nucleic acid structure and function in both prokaryotic and eukaryotic systems. They learn the general mechanisms proteins use to recognize nucleic acid sequence, and methods for probing nucleic acid structure and function and analyzing protein-nucleic acid interactions.
Prerequisites: 
One of the following: 
CHEM 5700 and CHEM 5710
Equivalent coursework
Instructor permission</t>
  </si>
  <si>
    <t>CHEM 6780</t>
  </si>
  <si>
    <t>Chemistry 6770 is a graduate-level course covering the theory and application of biochemical and biophysical methods.
Prerequisites: CHEM 5700 or CHEM 6700 or permission of instructor.</t>
  </si>
  <si>
    <t>CHEM 6770</t>
  </si>
  <si>
    <t>General principles of protein and nucleic acid structure. Approaches to understanding biological function through structural analysis.
Prerequisite/Restriction: CHEM 5700 or permission of instructor.
Semester(s) Traditionally Offered: Fall</t>
  </si>
  <si>
    <t>CHEM 6750</t>
  </si>
  <si>
    <t>Introduction to symmetry point groups and theorems of group theory for application to structure, bonding, and spectroscopy. Some familiarity with linear algebra is recommended. Prerequisite: CHEM 3070. (F)</t>
  </si>
  <si>
    <t>CHEM 6510</t>
  </si>
  <si>
    <t>Inorganic reactions and mechanisms relevant to areas of main group, transition metals, and bioinorganic and organometallic chemistry. Prerequisite: CHEM 5520. (Sp)</t>
  </si>
  <si>
    <t>CHEM 6500</t>
  </si>
  <si>
    <t>Covers topics in molecular structure, reaction mechanisms of organic molecules, and physical organic chemistry.
Prerequisite/Restriction: CHEM 2320, CHEM 3070.
Semester(s) Traditionally Offered: Every Third Semester</t>
  </si>
  <si>
    <t>CHEM 6300</t>
  </si>
  <si>
    <t>This course is designed to provide hands-on experience with techniques and concepts and approaches common to biochemistry research.
This will be accomplished through a lecture and laboratory experience that will involve directed reading, design and performance of experiments, data analysis, and completion of laboratory reports.
Prerequisite: ENGL 2010 and CHEM 5710 (may be taken concurrently). (Sp</t>
  </si>
  <si>
    <t>CHEM 5720</t>
  </si>
  <si>
    <t>This is a continuation of CHEM 5700. It consists of general biochemistry for science majors, including anabolic metabolism, DNA, RNA, and protein synthesis.
Prerequisites: CHEM 5700 with a grade of C- or better</t>
  </si>
  <si>
    <t>CHEM 5710</t>
  </si>
  <si>
    <t xml:space="preserve">This is general biochemistry for science majors, including proteins, enzymes, catalysis, bioenergetics, and catabolic metabolism.
Prerequisite: 
    CHEM 2320 with a grade of C- or better
</t>
  </si>
  <si>
    <t>CHEM 5700</t>
  </si>
  <si>
    <t>This laboratory course is to accompany CHEM 5640. Students participate in two three-hour labs per week.
Prerequisites: 
CHEM 3005
And the following (may be taken concurrently): 
CHEM 3070
CHEM 3090</t>
  </si>
  <si>
    <t>CHEM 5650</t>
  </si>
  <si>
    <t>Students study the theory and application of physiochemical methods of analysis. Topics include chromatography and selected electrochemical and optical methods.
Prerequisites: 
CHEM 3000
CHEM 3060
CHEM 3090 (may be taken concurrently)</t>
  </si>
  <si>
    <t>CHEM 5640</t>
  </si>
  <si>
    <t>Laboratory course in advanced synthetic techniques, including vacuum lines, inert atmosphere, Schlenk manipulations, liquid ammonia solvent, and tube furnace reactions. Prerequisites: CHEM 2325, 3070, 3520. (Sp)</t>
  </si>
  <si>
    <t>CHEM 5530</t>
  </si>
  <si>
    <t>Advanced treatment of the structure/bonding/reactivity relationships across the periodic table. Prerequisites: CHEM 3070, 3510. (F)</t>
  </si>
  <si>
    <t>CHEM 5520</t>
  </si>
  <si>
    <t xml:space="preserve">Provides students with understanding of modern computational chemical methods. Students will learn how to incorporate these methods into their own research projects, and to assess the validity of such data that appears in the scientific literature.
Prerequisite: CHEM 3070 or permission of instructor.
</t>
  </si>
  <si>
    <t>CHEM 5100</t>
  </si>
  <si>
    <t>Biological applications and theories of physical chemistry. Equilibrium, thermodynamics, chemical kinetics, transport properties, and spectroscopy. 
Prerequisites: CHEM 1220; MATH 1220; and PHYX 2120 or 2220; CHEM 5700. (F)</t>
  </si>
  <si>
    <t>CHEM 5070</t>
  </si>
  <si>
    <t xml:space="preserve">In this course, students hone their writing and speaking skills, which are necessary for presenting scientific information.
Prerequisite: CHEM 3060 (may be taken concurrently)
Repeatable for credit.
</t>
  </si>
  <si>
    <t>CHEM 4990</t>
  </si>
  <si>
    <t>Presentation of scientific seminars, critiquing of and participation in departmental seminars, scientific literature searching, accessing and using scientific databases, career preparation and development. To be taken during senior year of biochemistry major.
Semester(s) Traditionally Offered: Fall, Spring</t>
  </si>
  <si>
    <t>CHEM 4890</t>
  </si>
  <si>
    <t>Semester(s) Tradionally Offered Fall, Spring, Summer</t>
  </si>
  <si>
    <t>CHEM 3750</t>
  </si>
  <si>
    <t>Laboratory course designed to accompany CHEM 3700. Corequisite: CHEM 3700. (Sp)</t>
  </si>
  <si>
    <t>CHEM 3710</t>
  </si>
  <si>
    <t>Brief survey of the chemistry of biologically important compounds and their role in microbial, animal, and plant metabolism. 
Prerequisite: CHEM 2300 or 2310. (Sp)</t>
  </si>
  <si>
    <t>CHEM 3700</t>
  </si>
  <si>
    <t>Covers basic aspects of inorganic synthesis and compound characterization. Corequisite: CHEM 3510. (Sp)</t>
  </si>
  <si>
    <t>CHEM 3520</t>
  </si>
  <si>
    <t>Survey of basic structure, bonding, and reactivity across the periodic table. 
Prerequisite: CHEM 1220, 2310, 2315.</t>
  </si>
  <si>
    <t>CHEM 3510</t>
  </si>
  <si>
    <t>This laboratory course consists of experimental work to accompany CHEM 3060 and CHEM 3070.
Prerequisite: CHEM 3060
Corequisite: CHEM 3070</t>
  </si>
  <si>
    <t>CHEM 3090</t>
  </si>
  <si>
    <t>Chemical applications of quantum mechanics, periodic table, and chemical bonding. Spectroscopy. Statistical thermodynamics. Chemical kinetics. Rate laws. Reaction mechanisms. Theories of reaction rates. Prerequisite: CHEM 3060. (Sp)</t>
  </si>
  <si>
    <t>CHEM 3070</t>
  </si>
  <si>
    <t>Chemical thermodynamics. Laws of thermodynamics. Changes of state. Chemical equilibrium. Introduction to quantum mechanics. Schrodinger equation. Exactly-soluble problems. Prerequisites: CHEM 1220, MATH 2210, PHYS 2220. (F)</t>
  </si>
  <si>
    <t>CHEM 3060</t>
  </si>
  <si>
    <t>One three-hour laboratory per week.
Prerequisites: CHEM 1215, CHEM 1225, MATH 1050 or higher or AP Calculus AB score of 3 or higher
Semester(s) Traditionally Taught: Fall</t>
  </si>
  <si>
    <t>CHEM 3005</t>
  </si>
  <si>
    <t xml:space="preserve">Basic theory and laboratory practice in analytical chemistry, including introduction to multiple equilibria and chemical separation methods. 
Prerequisites: CHEM 1215, CHEM 1225, MATH 1050 or higher or AP Calculus AB score of 3 or higher.
</t>
  </si>
  <si>
    <t>CHEM 3000</t>
  </si>
  <si>
    <t>This is a continuation of CHEM 2315, normally taken concurrently with CHEM 2320. This laboratory class offers hands-on experience related to topics taught in the lecture sequence.
Prerequisite/Restriction: 
CHEM 2315
CHEM 2320 
CHEM 2320 (may be taken concurrently)
Semester(s) Traditionally Offered: Spring</t>
  </si>
  <si>
    <t>CHEM 2325</t>
  </si>
  <si>
    <t xml:space="preserve">Continuation of CHEM 2310 . The second half of a two semester sequence covering the physical properties, nomenclature, stereochemistry, mechanisms, chemical reactivity, and spectroscopy of organic compounds, including the biological roles and importance of organic compounds. Upon completion, students will be prepared to understand the chemical aspects of biochemistry as they relate to how organic biomolecules react and interact in biological systems.
Prerequisite/Restriction: CHEM 2310 or CHEM 2300 and permission of instructor.
Semester(s) Traditionally Offered: Spring
</t>
  </si>
  <si>
    <t>CHEM 2320</t>
  </si>
  <si>
    <t>Laboratory course designed to accompany CHEM 2310 . The laboratory class offers hands-on experience related to the topics taught in the lecture sequence.
Prerequisite/Restriction: 
  CHEM 1215
  CHEM 2300 or CHEM 2310 (may be taken concurrently)
Semester(s) Traditionally Offered: Fall</t>
  </si>
  <si>
    <t>CHEM 2315</t>
  </si>
  <si>
    <t>First of a two semester sequence covering the physical properties, nomenclature, stereochemistry, mechanisms, chemical reactivity, and spectroscopy of organic compounds, including the biological roles and importance of organic compounds.  The CHEM 2310/ CHEM 2320 sequence constitutes a more in-depth examination of the topics covered in CHEM 2300 . Students should consult with their advisor to determine which Organic Chemistry course is required for their major.
Prerequisite/Restriction: CHEM 1220 
Semester(s) Traditionally Offered: Fall</t>
  </si>
  <si>
    <t>CHEM 2310</t>
  </si>
  <si>
    <t>Shape, bonding, nomenclature, stereochemistry, physical properties, and reactivity of organic molecules is covered for a range of molecules, beginning with simple alkanes and finishing with some of the more complex abiotic and biotic organic molecules known today. 
Prerequisite: CHEM 1210.</t>
  </si>
  <si>
    <t>CHEM 2300</t>
  </si>
  <si>
    <t>Seminar-format course designed to expose students to exciting areas of chemistry and biochemistry. Includes seminars on topical issues presented by faculty and invited guests. Discussion of career options.
Repeatable for credit.
Pass/Fail only.
Semester(s) Traditionally Offered: Spring</t>
  </si>
  <si>
    <t>CHEM 1990</t>
  </si>
  <si>
    <t xml:space="preserve">Continuation of CHEM 1215 . Normally taken concurrently with CHEM 1220 . The laboratory class offers hands-on experience related to topics taught in the lecture sequence.
Prerequisite/Restriction: CHEM 1215 
Semester(s) Traditionally Offered: Fall, Spring
</t>
  </si>
  <si>
    <t>CHEM 1225</t>
  </si>
  <si>
    <t>Continuation of CHEM 1210 ; the second half of a two-semester sequence, covering the fundamentals of chemistry. Designed for science and engineering students.
Prerequisite/Restriction: CHEM 1210 
Semester(s) Traditionally Offered: Fall, Spring, Summer</t>
  </si>
  <si>
    <t>CHEM 1220</t>
  </si>
  <si>
    <t xml:space="preserve">Laboratory course designed to be taken concurrently with CHEM 1210 . The laboratory class offers hands-on experience related to the topics taught in the lecture sequence.
Prerequisite/Restriction: CHEM 1210 (may be taken concurrently).
Semester(s) Traditionally Offered: Fall, Spring
</t>
  </si>
  <si>
    <t>CHEM 1215</t>
  </si>
  <si>
    <t xml:space="preserve">First of a two-semester sequence, covering fundamentals of chemistry. Designed for science and engineering students. 
Prerequisite: 
  One of the following: 
    Math ACT score of at least 25 or equivalent SAT Math score,
    AP Calculus AB score of 3 or higher,
    ALEKS Math score of 76 or higher,
    MATH 1050 or higher, or corequisite of MATH 1050; high (may be taken concurrently)
  High school chemistry recommended
</t>
  </si>
  <si>
    <t>CHEM 1210</t>
  </si>
  <si>
    <t xml:space="preserve">Laboratory course designed for non-science majors who are enrolled in CHEM 1120 . Laboratory experiments involve basic aspects of general chemistry, organic chemistry and biochemistry.
Prerequisite/Restriction: CHEM 1110 and CHEM 1120 (may be taken concurrently) 
Semester(s) Traditionally Offered: Fall, Spring
</t>
  </si>
  <si>
    <t>CHEM 1125</t>
  </si>
  <si>
    <t xml:space="preserve">Continuation of CHEM 1110 ; the second half of a two-semester sequence. Additional coverage of organic chemistry is presented along with an introduction to biochemistry.
Prerequisite/Restriction: CHEM 1110 
Semester(s) Traditionally Offered: Spring
</t>
  </si>
  <si>
    <t>CHEM 1120</t>
  </si>
  <si>
    <t>Experiments are chosen to illustrate and clarify concepts taught in the lecture portion of CHEM 1110 . Hands-on experience with the techniques of chemistry such as using crucibles, vernier calipers, funnels, semipermeable membranes to study osmosis and diffusion, an indicator derived from red cabbage to study acid/base properties of solutions and so forth. Upon completion of the laboratory experience, students will have a better idea of laboratory manipulations needed to acquire the data they use in the nursing profession.
Corequisite: CHEM 1110 
Semester(s) Traditionally Offered: Fall, Spring</t>
  </si>
  <si>
    <t>CHEM 1115</t>
  </si>
  <si>
    <t>Includes design and operation of piping systems; economics; feasibility and impact of pipelines; pipe, pump, and valve selection; transient and cavitation analysis; and pipeline operation and filling. Prerequisites: CEE 3500 and 3510. (Sp)</t>
  </si>
  <si>
    <t>CEE 6550</t>
  </si>
  <si>
    <t>Theory and applications of steady uniform and gradually varied flow under both subcritical and supercritical flow conditions. Solutions to multiple-network canal systems by solving systems of combined ordinary differential and algebraic equations. Method for defining natural channel systems and solving steady-state flows in them. Prerequisites: CEE 3500, 3510. (F)</t>
  </si>
  <si>
    <t>CEE 6500</t>
  </si>
  <si>
    <t>Subsurface investigation, field testing and instrumentation, and laboratory testing.
Prerequisite/Restriction: CEE 4300, CEE 5350/CEE 6350.
Semester(s) Traditionally Offered: Fall</t>
  </si>
  <si>
    <t>CEE 6340</t>
  </si>
  <si>
    <t>Theory, design, and construction methods for ground reinforcement, improvement, and treatment applications.
Prerequisite/Restriction: CEE 4300, CEE 5350/CEE 6350.
Semester(s) Traditionally Offered: Fall</t>
  </si>
  <si>
    <t>CEE 6330</t>
  </si>
  <si>
    <t xml:space="preserve">Analysis, design, and construction of deep foundations with emphasis on driver piles and drilled shafts.
Prerequisite/Restriction: CEE 4300, CEE 5350/CEE 6350.
Semester(s) Traditionally Offered: Spring
</t>
  </si>
  <si>
    <t>CEE 6320</t>
  </si>
  <si>
    <t xml:space="preserve">Design and construction of earth and rockfill dams, embankments, excavations, and retaining structures.
Prerequisite/Restriction: CEE 4300, CEE 5350/CEE 6350.
Semester(s) Traditionally Offered: Spring
</t>
  </si>
  <si>
    <t>CEE 6300</t>
  </si>
  <si>
    <t>Analytical approaches and algorithms to the formulation and solution of the equilibrium assignment problem for transportation networks. Emphasis on user equilibrium, comparison with system optimal stochastic user equilibrium, origin-destination matrix estimation, and network design problems.
Semester(s) Traditionally Offered: Spring</t>
  </si>
  <si>
    <t>CEE 6290</t>
  </si>
  <si>
    <t xml:space="preserve">Introduces systems approach to analysis of transportation services and infrastructure. Focuses on basic and advanced concepts, including operations research techniques, simulation, and artificial intelligence. Topics include facility sizing and location, financial and economic analysis of investment projects, and privatization.
Prerequisite/Restriction: CEE 3030 or equivalent.
Semester(s) Traditionally Offered: Fall
</t>
  </si>
  <si>
    <t>CEE 6210</t>
  </si>
  <si>
    <t>Develops improved understanding of the behavior of reinforced concrete members. After students understand general behavior, codes are placed in proper perspective. Then students can design in situations not explicitly considered in current codes.
Semester(s) Traditionally Offered: Fall</t>
  </si>
  <si>
    <t>CEE 6140</t>
  </si>
  <si>
    <t>Provides students with a basic understanding of the facets of bridge design pertinent to a structural engineer. Focuses on analysis and design of a slab and prestressed concrete girder bridge.
Semester(s) Traditionally Offered: Fall</t>
  </si>
  <si>
    <t>CEE 6120</t>
  </si>
  <si>
    <t>Introduces hydroinformatics concepts and procedures including automated data collection, relational databases, data management software, metadata and semantics, data storage formats and standards, data transformations, web based data distribution, and automation of data manipulation tasks supporting hydrologic modeling and analysis.
Prerequisite/Restriction: Graduate student standing or permission of instructor
Semester(s) Traditionally Offered: Fall</t>
  </si>
  <si>
    <t>CEE 6110</t>
  </si>
  <si>
    <t>Elements of probability theory and its application to structural engineering and mechanics. Statistical distribution of loads. Uncertainties in material parameters and their effects in design. Reliability-based safety analysis and computer applications.
Prerequisite/Restriction: Permission of instructor.
Semester(s) Traditionally Offered: Fall</t>
  </si>
  <si>
    <t>CEE 6040</t>
  </si>
  <si>
    <t>This is an introduction to air quality management. It explores the legislation, sources, behaviors, and effects of regulated and nonregulated air pollution, control techniques, and air dispersion modeling.
Prerequisite/Restriction: CEE 3500, CEE 3610, BENG 2400 or MAE 2300; Admittance to the Professional Engineering Program or graduate standing
Semester(s) Traditionally Offered: Fall</t>
  </si>
  <si>
    <t>CEE 5860</t>
  </si>
  <si>
    <t>Evaluation of existing structural systems and techniques to improve their performance. Focuses on structures which are seismically deficient.
Prerequisite/Restriction: CEE 3080, CEE 5070; Admission to the Professional Engineering Program or have Graduate Standing
Semester(s) Traditionally Offered: Spring</t>
  </si>
  <si>
    <t>CEE 5100</t>
  </si>
  <si>
    <t>Structural steel design using load and resistance factor design (LRFD) method. Focuses on design of structural beams, columns, and connections utilizing steel design codes.
Prerequisite/Restriction: CEE 3020, CEE 3080; Admission to the Professional Engineering Program or have Graduate Standing
Semester(s) Traditionally Offered: Fall</t>
  </si>
  <si>
    <t>CEE 5070</t>
  </si>
  <si>
    <t xml:space="preserve">Design of beams, columns, joints, walls, and diaphragms in both wood and masonry materials. Current design codes will be utilized.
Prerequisite/Restriction: CEE 3080; Admission to the Professional Engineering Program or have Graduate Standing
Semester(s) Traditionally Offered: Spring
</t>
  </si>
  <si>
    <t>CEE 5050</t>
  </si>
  <si>
    <t>Analysis of structures using matrix methods. Application of software based on the stiffness method to practical analysis problems. Introduction of Finite Element method based on stiffness approach and mathematical derivation of simple finite elements, along with application to practical problems.
Prerequisite/Restriction: CEE 3020; Admission to the Professional Engineering Program or have Graduate Standing
Semester(s) Traditionally Offered: Fall</t>
  </si>
  <si>
    <t>CEE 5010</t>
  </si>
  <si>
    <t xml:space="preserve">Completion of three-semester sequence. Teams complete professionally-reviewed design projects proposed in Engineering Design I, and begun in Design II, and submit professional reports. Emphasizes teamwork, project management, scheduling, design calculations, evaluation criteria, presentations peer-review, response to technical review.
Prerequisite/Restriction: CEE 4870; Admittance the Professional Engineering Program
Semester(s) Traditionally Offered: Spring
</t>
  </si>
  <si>
    <t>CEE 4880</t>
  </si>
  <si>
    <t>Second semester of three-semester design sequence. Teams work on project they proposed in Engineering Design I. Emphasizes teamwork, project management, scheduling, design calculations, communication, presentations, progress toward completing project report.
Prerequisite/Restriction: CEE 3880; senior design technical elective should be taken concurrently; Admittance the Professional Engineering Program
Semester(s) Traditionally Offered: Fall</t>
  </si>
  <si>
    <t>CEE 4870</t>
  </si>
  <si>
    <t>Physical and mechanical properties of soils. Topics include: classification, permeability, soil stresses and settlement analysis, soil strength, slope stability, lateral earth pressures, introduction to foundations, numerical solutions, and computer applications.
Prerequisite/Restriction: ENGR 2140 and CEE 3500 (may be taken concurrently); Admittance the Professional Engineering Program
Semester(s) Traditionally Offered: Spring</t>
  </si>
  <si>
    <t>CEE 4300</t>
  </si>
  <si>
    <t>This course consists of applications of the mathematics of finance, statistics, and probability to engineering decision making. It should be taken during the junior year of the engineering curriculum.
Prerequisites/Restrictions: Admittance the Professional Engineering Program
Semester(s) Traditionally Offered: Fall</t>
  </si>
  <si>
    <t>CEE 4200</t>
  </si>
  <si>
    <t>First of three-semester sequence. Team organization and teamwork. preparing proposals, project planning, scheduling, and management, engineering for government or privately, contracts, ethics and responsibility, marketing services. Students self-organize into teams, identify need, submit design project proposals.
Prerequisite/Restriction: ENGR 3080 and Admittance the Professional Engineering Program or graduate standing.
Semester(s) Traditionally Offered: Spring</t>
  </si>
  <si>
    <t>CEE 3880</t>
  </si>
  <si>
    <t>Introduction to basic concepts of roadway geometric design, and intersection and highway capacity analysis. Other topics include: traffic flow characteristics, traffic studies, signal design, and transportation project evaluation.
Prerequisite/Restriction: Students must be in the Professional Engineering Program.
Semester(s) Traditionally Offered: Spring</t>
  </si>
  <si>
    <t>CEE 3210</t>
  </si>
  <si>
    <t>This laboratory teaches measurement of the mechanical behavior of civil engineering materials.
Prerequisite: ENGR 2140, CEE 3160 (may be taken concurrently)</t>
  </si>
  <si>
    <t>CEE 3165</t>
  </si>
  <si>
    <t>This course introduces the concepts, techniques, and devices used to measure engineering properties of various civil engineering materials. There is an emphasis on load-formation characteristics and failure modes of both natural and fabricated materials. The required weekly laboratory includes experiments focusing on data collection, data analysis, interpretation and presentation of results.
Prerequisites/Restrictions: ENGR 2140 (may be taken concurrently) and Admission to the Professional Program
Semester(s) Traditionally Taught: Fall</t>
  </si>
  <si>
    <t>CEE 3160</t>
  </si>
  <si>
    <t>Design of reinforced concrete structural elements, simple and continuous reinforced beams, columns, joints, and one-way slabs. Includes concrete materials laboratory.
Prerequisite/Restriction: CEE 3020 (may be taken concurrently) and students must be in the Professional Engineering Program.
Semester(s) Traditionally Offered: Spring</t>
  </si>
  <si>
    <t>CEE 3080</t>
  </si>
  <si>
    <t>Experience with a wide variety of common surveying equipment, including use and operation of levels, theodolites, total station equipment, and GPS. Prior to graduation, computer applications and field exercises prepare students for civil engineering employment early in their careers.
Prerequisite/Restriction: ACT Math score of 27 or higher SAT Math score of 620 or higher or AP Caclculus AB score of 3 or higher or credit for MATH 1050 and MATH 1060. Enrollment limited to students having majors within the College of Engineering.
Semester(s) Traditionally Offered: Fall, Summer</t>
  </si>
  <si>
    <t>CEE 2240</t>
  </si>
  <si>
    <t>The course tells the scientific story of humanity?s intensifying impacts on the planet, and possible future paths. Students explore re-interpreting these stories in their own individual and artistic voices. Emphasis is on complex systems, data visualization, and artistic storytelling.
Prerequisites: Quantitative Literacy (QL) course or equivalent</t>
  </si>
  <si>
    <t>CCA 3070</t>
  </si>
  <si>
    <t>CCA</t>
  </si>
  <si>
    <t xml:space="preserve">From budgeting to sales analysis and from performance evaluation to the economic impact of cultural activities, students will grapple with the theoretical knowledge and practical skills required of successful arts practitioners and prepared arts advocates.
Prerequisites: Completion of Gen Ed Quantitative Literacy requirement.
Semester Taught: Fall, Spring 
</t>
  </si>
  <si>
    <t>CCA 3060</t>
  </si>
  <si>
    <t>In this course, students will learn about team dynamics in organizations and methods so as to contribute to high performing teams, whether as followers or leaders.
Prerequisite: Graduate standing or permission of the instructor.</t>
  </si>
  <si>
    <t>CAS 6888</t>
  </si>
  <si>
    <t>This course consists of a series of research presentations given by faculty and guest scholars. Students have early exposure to research topics and assemble research-driven student groups to formulate, discuss and answer research questions, and write reports on their findings. Each group has at least one faculty member as a mentor that meets with them on a frequent basis to provide feedback. 
Prerequisite: Graduate standing or permission of the instructor.</t>
  </si>
  <si>
    <t>CAS 6001</t>
  </si>
  <si>
    <t>This course provides training in advanced standard analytic techniques (SATs), ethical reasoning, and persuasive written and oral briefing skills for professions leveraging anticipatory intelligence in the public and private sectors. 
Prerequisites/Restrictions: 
CAI 5000</t>
  </si>
  <si>
    <t>CAI 5300</t>
  </si>
  <si>
    <t>This course will expose students to a survey of emergent security challenges across multiple disciplines including artificial intelligence, cybersecurity, biotechnology, and climate science. Students are introduced to threat modeling and will evaluate principles and practices of resistance and resilience against identified challenges.
Prerequisite/Restrictions: 
CAI 5000</t>
  </si>
  <si>
    <t>CAI 5200</t>
  </si>
  <si>
    <t>Students teach business and technology courses in secondary and middle school settings under the guidance of clinical and Utah State University supervisors.</t>
  </si>
  <si>
    <t>BUSN 5630</t>
  </si>
  <si>
    <t>Cooperative examination of considerations and processes for teaching secondary students. Reflection on the practice of teaching. Preparation for entry into the teaching profession.</t>
  </si>
  <si>
    <t>BUSN 5500</t>
  </si>
  <si>
    <t>In-school clinical observation experience. Students involved in observing management and assisting in teaching. Designed to provide familiarity with the business education classroom.
Prerequisites/Restrictions: Admission into Teacher Education
Semester(s) Traditionally Taught: Fall</t>
  </si>
  <si>
    <t>BUSN 3300</t>
  </si>
  <si>
    <t>Introduction to basic practices of classroom teaching and program planning. Through participation in discussions, activities, and assignments, students refine their abilities to develop programs, diagnose the learner, prepare the instruction, and guide student learning.
Prerequisites: BUSN 3710</t>
  </si>
  <si>
    <t>BUSN 3150</t>
  </si>
  <si>
    <t xml:space="preserve">Comprehensive study of human behavior in the workplace. Focuses on the application of psychological theories of attribution, learning, motivation, and group processes to enhance productivity, quality, and job satisfaction.
Campus: USU Eastern only 
Semester(s) Traditionally Offered: Fall, Spring
</t>
  </si>
  <si>
    <t>BUSN 2390</t>
  </si>
  <si>
    <t>Examines the many aspects of establishing and/or managing a small business. In addition to the basic underpinnings of a small business, the course focuses on human resource management, ethics, business communications, financial management and managing the growth and expansion.
Campus: USU Eastern only</t>
  </si>
  <si>
    <t>BUSN 2320</t>
  </si>
  <si>
    <t>An overview of the marketing function emphasizing concepts and terminology. Covers the components of the marketing mix, opportunities available in marketing, and the relationship between marketing and the world of business.
Campus: USU Eastern only</t>
  </si>
  <si>
    <t>BUSN 2201</t>
  </si>
  <si>
    <t>Course is required for students working towards an Associate of Applied Science in Business Administration. Designed to give students the knowledge and opportunity to write clear, concise, and correct business correspondence. Focuses on the most common forms of business writing: sales letters, memos, proposals, research reports and resumes. The proper format of business writing is presented and stressed and emphasis is also placed on editing and proofreading in order to produce "mistake-free" correspondence.
Prerequisite/Restriction: An introductory English composition course (ENGL 1010 ) and a word-processing course. Transfer students are required to earn a "B" or better to transfer this course.
Campus: USU Eastern only 
Semester(s) Traditionally Offered: Fall, Spring</t>
  </si>
  <si>
    <t>BUSN 2200</t>
  </si>
  <si>
    <t xml:space="preserve">Provides context for the Huntsman School's Global Learning Experiences. Topics include political, historical, economic, and cultural factors that shape the social and business environment of countries to be visited; relations between program countries; relations between program countries and the United States.
Prerequisite/Restriction: Admission to Huntsman School Global Learning Program.
Repeatable for credit.
Semester(s) Traditionally Offered: Fall, Spring, Summer
</t>
  </si>
  <si>
    <t>BUS 2000</t>
  </si>
  <si>
    <t>BUS</t>
  </si>
  <si>
    <t>This is a developmental experience focused on cultivating an entrepreneurial mindset for students in the Huntsman Scholar Program.
Prerequisite: Admission to the Huntsman Scholar Program.
Pass/Fail only</t>
  </si>
  <si>
    <t>BUS 1800</t>
  </si>
  <si>
    <t>This course consists of a developmental experience focused on business in a global context for students in the Huntsman Scholar program.
Prerequisites: Admission to the Huntsman Scholar Program
Pass/Fail Only</t>
  </si>
  <si>
    <t>BUS 1700</t>
  </si>
  <si>
    <t>This is a developmental experience focused on analytical thinking for students in the Huntsman Scholar program.
Prerequisite: Admission to the Huntsman Scholar Program</t>
  </si>
  <si>
    <t>BUS 1600</t>
  </si>
  <si>
    <t>This is a leadership development experience for students in the Huntsman Scholar program.</t>
  </si>
  <si>
    <t>BUS 1500</t>
  </si>
  <si>
    <t>This course consists of laboratory exercises designed to explore principles of animal physiology using computer simulations, tissue models, and animal preparations. Emphasis is placed on hypothesis design and data interpretation.
Prerequisite/Restriction: 
BIOL 1620
BIOL 1625 
BIOL 2420, BIOL 4450, or BIOL 5600 (may be taken concurrently)
Semester(s) Traditionally Offered: Fall</t>
  </si>
  <si>
    <t>BIOL 5610</t>
  </si>
  <si>
    <t>Evolution, adaptations, distribution, natural history, behavior, and identification of mammals of the world, with special emphasis on North American species. Two lectures and one lab.
Prerequisite/Restriction: BIOL 1620 and BIOL 1625.
Semester(s) Traditionally Offered: Fall</t>
  </si>
  <si>
    <t>BIOL 5580</t>
  </si>
  <si>
    <t>Evolution, adaptations, distribution, natural history, behavior, and identification of amphibians and reptiles of the world, with special emphasis on North American species. Two lectures and one lab.
Prerequisite/Restriction: BIOL 1620 and BIOL 1625.
Semester(s) Traditionally Offered: Spring</t>
  </si>
  <si>
    <t>BIOL 5570</t>
  </si>
  <si>
    <t>Structure, replication, genetics, and molecular biology of viruses, as well as virus-host interactions, and viral diseases and antiviral agents.
Prerequisite: BIOL 3060</t>
  </si>
  <si>
    <t>BIOL 5240</t>
  </si>
  <si>
    <t>Examines the mechanisms of biological development using classical embryological and modern molecular and cellular approaches.
Prerequisite/Restriction: BIOL 3060 and BIOL 5210; CHEM 3700 and CHEM 5700 strongly recommended.
Semester(s) Traditionally Offered: Spring</t>
  </si>
  <si>
    <t>BIOL 5230</t>
  </si>
  <si>
    <t xml:space="preserve">Examines the mechanisms of cell structure and function at the molecular level.
Prerequisite/Restriction: BIOL 1620, BIOL 3060; CHEM 2300 or CHEM 2320; CHEM 3700 or CHEM 5700 highly recommended.
Semester(s) Traditionally Offered: Fall
</t>
  </si>
  <si>
    <t>BIOL 5210</t>
  </si>
  <si>
    <t xml:space="preserve">Advanced study of the functions of the human body, emphasizing major organ systems. Four lectures and one lab.
Prerequisite/Restriction: BIOL 1620 and BIOL 1625 or BIOL 2320; or permission of instructor.
Semester(s) Traditionally Offered: Spring
</t>
  </si>
  <si>
    <t>BIOL 4600</t>
  </si>
  <si>
    <t xml:space="preserve">This course covers the fundamentals of insect biology, emphasizing species of economic importance. Students learn the principles and tactics of pest management. The laboratory includes a survey of beneficial and harmful insects affecting humans and agriculture.
Prerequisite/Restriction: 
BIOL 1610 
BIOL 1615 
BIOL 1620 (recommended)
BIOL 1625 (recommended)
</t>
  </si>
  <si>
    <t>BIOL 4500</t>
  </si>
  <si>
    <t>Physiology, organization, and development of nervous systems. Examples taken from vertebrate and invertebrate systems. Special emphasis placed on cellular and molecular substrates of electrical excitability.
Prerequistes: BIOL 1620; CHEM 1220
Semester Taught: Fall</t>
  </si>
  <si>
    <t>BIOL 4450</t>
  </si>
  <si>
    <t>Combined lecture-lab course emphasizing concepts in plant pathology. Symptoms and disease-causing organisms are described. Methods of control, the nature of epidemics, and disease prediction.
Prerequisite/Restriction: BIOL 1610 and BIOL 1615.
Semester(s) Traditionally Offered: Spring</t>
  </si>
  <si>
    <t>BIOL 4430</t>
  </si>
  <si>
    <t xml:space="preserve">Exposure and dissection of the human body, with an emphasis on bones, joints, muscles, and internal organs. One evening lab per week.
Prerequisite/Restriction: BIOL 2320.
Semester(s) Traditionally Offered: Fall
</t>
  </si>
  <si>
    <t>BIOL 4000</t>
  </si>
  <si>
    <t xml:space="preserve">This course offers scientific and societal examination of infectious diseases that have shaped the course of history and continue to threaten people today.
</t>
  </si>
  <si>
    <t>BIOL 3500</t>
  </si>
  <si>
    <t>Field trips and exercises to study ecological patterns and processes in terrestrial and aquatic habitats. Emphasis on hypothesis testing and collection and analysis of data from the field.
Prerequisite/Restriction: BIOL 2220 (may be taken concurrently); MATH 1100 or MATH 1210. Recommended: Course in statistics.
Semester(s) Traditionally Offered: Fall</t>
  </si>
  <si>
    <t>BIOL 3220</t>
  </si>
  <si>
    <t>Introduction to transmission, population, and molecular aspects of modern genetics.
Prerequisite/Restriction: BIOL 1610; CHEM 1110 or CHEM 1210. The BIOL 1610 and 3060 option for BLS credit is available only to students in the Bioinformatics Emphasis of the Computer Science Major.
Semester(s) Traditionally Offered: Fall, Spring, Summer</t>
  </si>
  <si>
    <t>BIOL 3060</t>
  </si>
  <si>
    <t xml:space="preserve">Promotes an understanding of disease and dysfunctional variations of normal health across the body.
Prerequisite/Restriction: BIOL 2320 and BIOL 2420, each with a minimum grade of C.
Campus: Course offered only at select branch campuses, not at the Logan campus.
Semester(s) Traditionally Offered: Fall, Spring
</t>
  </si>
  <si>
    <t>BIOL 2520</t>
  </si>
  <si>
    <t>Functioning of the human body, with emphasis upon major organ systems. Medical and athletic examples used to illustrate important concepts. Three lectures, one lab. 
Prequisites: Any one of the following: USU 1350, BIOL 1010, BIOL 1500, BIOL 1610, BIOL 2320, BIOL 2060, CHEM 1010, CHEM 1110, CHEM 1210, AP Biology or AP Chemistry with a score of 3 or higher.
Semester(s) Traditionally Offered: Fall, Spring, Summer</t>
  </si>
  <si>
    <t>BIOL 2420</t>
  </si>
  <si>
    <t xml:space="preserve">Study of the human body, with emphasis on the structure of each of the body's essential organ systems. Three lectures, one lab. As preparation for this course, it is highly recommended that students have a background in basic biology and/or human biology.
</t>
  </si>
  <si>
    <t>BIOL 2320</t>
  </si>
  <si>
    <t xml:space="preserve">Biology and role of microorganisms in the world around us, with emphasis on their contributions to human disease. Course includes lectures, an integral laboratory component. Not intended for biology majors.
Prerequisites: 
One of the following: 
USU 1350
BIOL 1010
BIOL 1500
BIOL 1610
BIOL 2320
BIOL 2420
CHEM 1010
CHEM 1110
CHEM 1210
HEAL 1500
AP Biology or Chemistry with a score of 3 or higher
</t>
  </si>
  <si>
    <t>BIOL 2060</t>
  </si>
  <si>
    <t>This is an investigative laboratory course with projects emphasizing genetics, cell, and molecular biology. Students ask and answer authentic biological questions while developing the skills and competencies needed for biological research. 
Semester Typically Taught: Fall</t>
  </si>
  <si>
    <t>BIOL 1615</t>
  </si>
  <si>
    <t>Career exploration in prehealth professions. Weekly presentations on careers by health professionals and development of career related skills, including exploring professional school admission requirements, honing professional school applications, investigation of research and professional shadowing opportunities.
Semester(s) Traditionally Offered: Fall</t>
  </si>
  <si>
    <t>BIOL 1060</t>
  </si>
  <si>
    <t>Career exploration in biology professions. Weekly presentation on career possibilities by professional biologists and development of career related skills, including exploring graduate school admission requirements, resume preparation, developing professional networks, and investigation of research and internship opportunities.
Semester(s) Traditionally Offered: Fall</t>
  </si>
  <si>
    <t>BIOL 1050</t>
  </si>
  <si>
    <t>Classroom instruction, tutorials, and readings to review material expected to be covered on the DAT. Several Saturday practice exams are scheduled.
Pass/Fail only.
Semester(s) Traditionally Offered: Spring</t>
  </si>
  <si>
    <t>BIOL 1040</t>
  </si>
  <si>
    <t xml:space="preserve">Classroom instruction, tutorials, and readings to review material expected to be covered on the MCAT. Several Saturday practice exams are scheduled.
Pass/Fail only.
Semester(s) Traditionally Offered: Spring
</t>
  </si>
  <si>
    <t>BIOL 1030</t>
  </si>
  <si>
    <t>Mixed virtual and actual laboratory experiences covering introductory topics in general biology for the non-science major. Designed to complement BIOL 1010 with emphasis on the scientific method. Includes actual experiences with living organisms, use of the microscope, field excursions and introduction to techniques used in the study of life.
Campus: USU Eastern only</t>
  </si>
  <si>
    <t>BIOL 1013</t>
  </si>
  <si>
    <t>Independent study of problems in biological and agricultural engineering.
Repeatable for credit.
Semester(s) Traditionally Offered: Fall, Spring, Summer</t>
  </si>
  <si>
    <t>BENG 6930</t>
  </si>
  <si>
    <t>This fundamental course for undergraduate advanced or graduate entry-level students in engineering or other interdisciplinary programs introduces micro-engineering concepts, techniques, and principles. It includes an overview of bio-microfluidics, tissue micro-engineering, biomedical microdevices, etc., through labs, simulations, and proposal development.
Prerequisites: BENG 3500 or permission of instructor and Admission to the Professional Engineering Program</t>
  </si>
  <si>
    <t>BENG 5880</t>
  </si>
  <si>
    <t xml:space="preserve">
Development of mathematical models to describe biological systems. Emphasizes use of analogic techniques for development and numerical methods for solution. Systems to be considered include biotransport, population biology, and cellular engineering.
Prerequisite/Restriction: Admission to Professional Engineering Program, BENG 3670 or CEE 3670 and MATH 2250
Semester(s) Traditionally Offered: Fall</t>
  </si>
  <si>
    <t>BENG 5020</t>
  </si>
  <si>
    <t>Preparation and presentation of the senior design project. The presentation will involve a professional standard report and an evaluation and critique by Biological Engineering students and faculty.
Prerequisite/Restriction: Admission to Professional Engineering Program and BENG 4880.
Semester(s) Traditionally Offered: Fall, Spring, Summer</t>
  </si>
  <si>
    <t>BENG 4890</t>
  </si>
  <si>
    <t>Execution and completion of a comprehensive senior design project. Design reviews and written reports are required.
Prerequisite: BENG 3870
Corequisite: BENG 3000 and BENG 3670
Semester(s) Traditionally Offered: Fall, Spring, Summer</t>
  </si>
  <si>
    <t>BENG 4880</t>
  </si>
  <si>
    <t xml:space="preserve">Students select and plan a senior design project. A project proposal, including a technical description of the project and management plans, is required.
Prerequisite: Admission to Professional Engineering Program
Semester(s) Traditionally Offered: Fall, Spring, Summer
</t>
  </si>
  <si>
    <t>BENG 3870</t>
  </si>
  <si>
    <t>Biological Engineering Fluid Mechanics covers fundamental fluid dynamics with applications in bioreactors, microfluidics, cardiovascular flow, and non-Newtonian fluids.
Prerequisites/Restrictions: BENG 2400 or MAE 2300 and MATH 2250 or MATH 2270 and MATH 2280. Admission to Professional Program.
Semester(s) Traditionally Taught: Fall</t>
  </si>
  <si>
    <t>BENG 3500</t>
  </si>
  <si>
    <t>Introduction to engineering practice of biological modeling and quantification of biological processes. Introduction to transport of heat and mass; bioenergetics, thermodynamics, and enzyme kinetics; metabolism; mechanical work processes; and modeling of biological systems. Recommended that students take BENG 1880 after taking calculus and biology.
Semester(s) Traditionally Offered: Spring</t>
  </si>
  <si>
    <t>BENG 1880</t>
  </si>
  <si>
    <t>The course introduces students to principles of two and three dimensional modeling. The course is designed to prepare students to successfully pass the online Certified SolidWorks Associate test and emphasizes biological engineering designs such as photolithography, microfluidics, and prosthetics.
Prerequisites: Must be accepted into the College of Engineering or have instructor permission.</t>
  </si>
  <si>
    <t>BENG 1200</t>
  </si>
  <si>
    <t>Introduction to research in biological engineering. Provides preview of research facilities and faculty programs within the Biological Engineering Department at USU. Teaches specific skills for searching scientific literature, database compilation, design of controlled experiments, lab tours, data analysis, and data presentation.
Semester(s) Traditionally Offered: Fall</t>
  </si>
  <si>
    <t>BENG 1000</t>
  </si>
  <si>
    <t>Takes an in depth look at operating system security concepts and techniques. Examines theoretical concepts that make the world of security unique. Adopts a practical hands-on approach when examining operating system security techniques. Along with examining different security strategies, this course will explore the advancement of security implementation, as well as timeless problem solving strategies.
Prerequisite/Restriction: Experience using personal computers, their operating systems, and network technology.
Campus: Regional Campuses and Distance Education
Semester(s) Traditionally Offered: On Demand only</t>
  </si>
  <si>
    <t>BCIS 2651</t>
  </si>
  <si>
    <t>BCIS</t>
  </si>
  <si>
    <t>This course is an introduction to Web-based business. Students will discuss marketing concepts, design strategies, and technical issues as they relate to Web-based business. Students will have hands-experience creating business Web pages including shopping carts and other interactive elements.
Prerequisite/Restriction: BCIS 1300 or previous HTML and web design experience
Campus: Regional Campuses and Distance Education
Semester(s) Traditionally Offered: Spring, Even Years</t>
  </si>
  <si>
    <t>BCIS 2500</t>
  </si>
  <si>
    <t>Designed to teach web site design techniques using Photoshop, Image Ready and other popular web graphic design software. Students will create graphics for web sites which includes icons, graphics, background images, bullets, buttons, fonts and banners.
Prerequisite/Restriction: BCIS 1300 is recommended
Campus: Regional Campuses and Distance Education
Semester(s) Traditionally Offered: Fall, Odd Years</t>
  </si>
  <si>
    <t>BCIS 2441</t>
  </si>
  <si>
    <t>Introduces students to the concepts of desktop publishing using Microsoft Publisher. Concepts covered include such topics as creating business cards, letterheads, flyers, brochures and booklets.
Prerequisite/Restriction: BCIS 1405 
Campus: Regional Campuses and Distance Education
Semester(s) Traditionally Offered: Spring</t>
  </si>
  <si>
    <t>BCIS 2430</t>
  </si>
  <si>
    <t xml:space="preserve">Uses the current version of Microsoft Access for Windows. Introduces data processing techniques including creating, editing and querying a database. Students will also learn how to create custom forms and reports, and how to design custom advanced queries and use World Wide Web and Hyperlink Fields. Transfer students are required to earn a ?B? or better to transfer this course.
Prerequisite/Restriction: BCIS 1010, BCIS 2010 or equivalent.
Campus: Regional Campuses and Distance Education
Semester(s) Traditionally Offered: Fall, Spring
</t>
  </si>
  <si>
    <t>BCIS 2420</t>
  </si>
  <si>
    <t>Places emphasis on business data communications in a LAN and WAN networking environment. Includes network protocols, cable technology, telecommunications standards, security issues, and general telecommunications management issues.
Prerequisite/Restriction: Computer literacy requirement.
Campus: Regional Campuses and Distance Education</t>
  </si>
  <si>
    <t>BCIS 2330</t>
  </si>
  <si>
    <t>This course introduces students to the knowledge and skills needed to manage all Linux distributions. Students will also be introduced to the HTTP protocol, Web servers, and clients generally, and the Apache Web server specifically.
Campus: Regional Campuses and Distance Education
Semester(s) Traditionally Offered: Spring, Odd Years</t>
  </si>
  <si>
    <t>BCIS 2210</t>
  </si>
  <si>
    <t>Introduction to spreadsheet operations. Several pre-defined spreadsheet functions will be introduced. Creating charts, graphs, and other graphic elements will be covered.
Prerequisite/Restriction: Limited typewriting and math skills (MATH 0990 )
Campus: Regional Campuses and Distance Education
Semester(s) Traditionally Offered: Fall, Spring</t>
  </si>
  <si>
    <t>BCIS 1410</t>
  </si>
  <si>
    <t>This course is designed to teach word processing techniques using Microsoft Word. Students will learn document design and formatting skills as well as advanced word processing skills such as graphic formatting, mail merge, charts and diagrams, tables, and macros. 
Campus: Regional Campuses and Distance Education
Semester(s) Traditionally Offered: Fall</t>
  </si>
  <si>
    <t>BCIS 1405</t>
  </si>
  <si>
    <t>Introduction to the Macromedia Flash multimedia authoring environment. Students will have hands-on experience developing streaming web-based multimedia presentations and websites incorporating animation, sound and graphics. Students will use the Flash scripting language, ActionScript, to add interactivity and functionality to their Flash projects.
Prerequisite/Restriction: BCIS 1300 or experience in creating web pages.
Campus: Regional Campuses and Distance Education
Semester(s) Traditionally Offered: Spring, Even Years</t>
  </si>
  <si>
    <t>BCIS 1350</t>
  </si>
  <si>
    <t>This class covers fundamental theories and practice in computer-based audio and video production, including recording, editing, digitizing audio and video segments utilizing current video-editing programs, and various Internet streaming technologies. Includes lectures, demonstrations, and a project during which each student will set up, shoot, edit and digitize a high-quality video project for computer-based multimedia.  
Campus: Regional Campuses and Distance Education
Semester(s) Traditionally Offered: Fall, Spring, Odd Years</t>
  </si>
  <si>
    <t>BCIS 1340</t>
  </si>
  <si>
    <t>This course focuses on the design and construction of Internet Web pages. Web page development using HTML and Web page editing software is discussed. All students will have hands-on experience creating and publishing their own Web pages. Word processing and file management skills are strongly recommended.
Campus: Regional Campuses and Distance Education
Semester(s) Traditionally Offered: Fall, Spring</t>
  </si>
  <si>
    <t>BCIS 1300</t>
  </si>
  <si>
    <t>Course uses the Microsoft Office program to teach students basic word processing, data processing, spreadsheet, graphics, Internet, Windows, and E-mail skills in a business setting. Following the completion of the course, students will be able to use the Microsoft Office program for personal and business use. Business majors refer to BCIS 2010 .
Campus: Regional Campuses and Distance Education
Semester(s) Traditionally Offered: Fall, Spring</t>
  </si>
  <si>
    <t>BCIS 1010</t>
  </si>
  <si>
    <t>This course is designed to help student better transition into the air carrier sphere of aviation and will prepare the student to successfully pass the required FAA ATP/ADX Knowledge Exam. The course will cover a vast area of subject matter pertaining to Part 121 air carrier operations including: Part 121 domestics and international regulations and operations, dispatch release requirements and flight planning, MEL/CDL usage, RVSM, RNP, ETOPs regulations and calculations, advanced high-altitude meteorology, advanced high altitude operations and jet fundamentals. The course will also cover transport category performance and weight and balance requirements and calculations through the use of algebraic formulas, charts, graphs, and tables.
Prerequisites: AV 2540 and AV 2670. Must have completed 60 credit hours.
Semester Typically Taught: Spring</t>
  </si>
  <si>
    <t>AV 5500</t>
  </si>
  <si>
    <t xml:space="preserve">Flight training introduction to a typical commercial jet aircraft simulator in use by regional airlines. Intended for Professional Pilot aviation students actively pursuing a career in the airline industry.
Prerequisite/Restriction: AV 5400
Semester(s) Traditionally Offered: Fall, Spring
</t>
  </si>
  <si>
    <t>AV 5420</t>
  </si>
  <si>
    <t>Introduction to a typical commercial jet aircraft in use by Regional Airlines. Course includes the following: Aircraft Systems, Standard Operating Procedures, and Flight Planning and Performance. Introduction to Airline Flight Operations in preparation for entry-level pilot positions with a regional airline.
Prerequisite/Restriction: AV 2540, Aviation Technology majors with 40 credits completed.
Semester(s) Traditionally Offered: Fall, Spring, Summer</t>
  </si>
  <si>
    <t>AV 5400</t>
  </si>
  <si>
    <t>Students receive instruction on turbine powered aircraft including ground and flight instruction, high altitude flying, icing conditions, pressurization and high-performance aircraft characteristics. Students may receive their High Altitude and High-Performance endorsements upon completion of requirements.
Prerequisite: 
AV 2540
AV 2670</t>
  </si>
  <si>
    <t>AV 5300</t>
  </si>
  <si>
    <t>Students will attend aviation events, airshows visit museums, historical sites, maintenance facilities, and other aviation related locations as part of their development of their professional experience. Students may also plan, organize and conduct seminars, workshops, competitions, and other events for high school or college students. In consultation and approval of their faculty advisor, this course will help broaden and deepen their experience and preparation for their future career.
Repeatable for credit
Prerequisites: Students must have completed 30 Aviation Major Credits.</t>
  </si>
  <si>
    <t>AV 4750</t>
  </si>
  <si>
    <t>This course covers a brief history of aviation safety, and the development since the 1970s of today's safety culture. Students will gain an understanding of the importance of safety systems, safety training, and security surrounding the aviation environment. Topics will include flight and ground safety, safety management systems, government regulatory organizations, and an introduction to accident investigation. An overview of security will cover airline and airport security, operator considerations and general aviation security.
Prerequisite: Aviation Technology majors with 40 credits completed.</t>
  </si>
  <si>
    <t>AV 4720</t>
  </si>
  <si>
    <t>This course trains students to use all resources available to them in order to help ensure the safe completion of any flight they are involved with. Students will learn the importance of safety management, the use of available knowledge, and the importance of compliance in the aviation industry. Emphasis will be placed on the utilization of manuals and directives along with other aviation professionals? input to enhance aviation safety. Case studies, role playing, textbook, and video materials will be used.
Prerequisites: AV 1100, AV 2330 and ENGL 2010
Semester Typically Taught: Spring</t>
  </si>
  <si>
    <t>AV 4710</t>
  </si>
  <si>
    <t xml:space="preserve">Students select, plan, and execute an approved senior project. Writing and speaking skills emphasized through technical reports and presentations.
Prerequisite/Restriction: Aviation Technology majors with 60 credits completed.
Semester(s) Traditionally Offered: Fall, Spring, Summer
</t>
  </si>
  <si>
    <t>AV 4660</t>
  </si>
  <si>
    <t>An in-depth look into helicopter applications in the industry and an overview of helicopter commercial operations (part 135). 
Prerequisite: AV 2365.</t>
  </si>
  <si>
    <t>AV 4605</t>
  </si>
  <si>
    <t>Robinson Safety Course and maintenance seminar.
Prerequisite: AV 2355 and AV 2175. Aviation Technology majors with 40 credits completed.</t>
  </si>
  <si>
    <t>AV 4505</t>
  </si>
  <si>
    <t>Examines major causative agent in aircraft accidents: the human being. Emphasizes psychological and physiological factors enhancing accident probability. Includes detailed analysis of ergonomics (human engineering) and its influence on safety.
Prerequisite/Restriction: Aviation Technology majors with 40 credits completed.
Semester(s) Traditionally Offered: Fall, Spring, Summer</t>
  </si>
  <si>
    <t>AV 4490</t>
  </si>
  <si>
    <t xml:space="preserve">Study of airline operations and their organizational structure. Examines functions of airline dispatcher, operations specialists, managers, and cockpit flight crew. Discussion of advanced flight planning, aircraft performance and loading considerations, and impact of weather on flight operations and routing priorities.
Prerequisite/Restriction:  Aviation Technology majors with 40 credits completed. 
Semester(s) Traditionally Offered: Fall, Spring, Summer
</t>
  </si>
  <si>
    <t>AV 4280</t>
  </si>
  <si>
    <t>In this class, students will practice learned procedures to safely, yet quickly return an aircraft to service. They will use teamwork skills, delegation and cooperation in performing tasks that they will use in industry practice and collegiate level competitions.
Prerequisites: AV 1140, AV 2170, AV 1240</t>
  </si>
  <si>
    <t>AV 4150</t>
  </si>
  <si>
    <t>Orientation with the USU Flying Team aircraft, skills and Cessna 152 certification. Students will be checked out in the Cessna 152 and fly training missions in preparation for the fall NIFA competition.
Prerequisites: Private Pilot's License and faculty advisor approval.</t>
  </si>
  <si>
    <t>AV 4110</t>
  </si>
  <si>
    <t>The course will help students prepare for the annual flight competition through leadership experience, fundraising and technical training. Preparation for the annual NIFA competition includes both flying and ground events, and students take on responsibilities as club officers in the USU Flight Team Club.
Prerequisites: Faculty or advisor approval</t>
  </si>
  <si>
    <t>AV 4100</t>
  </si>
  <si>
    <t>Designed to prepare students to pass the FAA oral and written examinations requried for becoming certified flight instructor-instrument.
Prerequisite/Restriction: AV 2745, AV 3725
Semester(s) Traditionally Offered: Fall, Spring</t>
  </si>
  <si>
    <t>AV 3825</t>
  </si>
  <si>
    <t>FAA approved flight training program meeting all the requirements for, and issuance of, the Certified Flight Instructor, Airplane Instrument Rating.
Prerequisites: AV 3720 and AV 3740 (may be concurrently enrolled in AV 3740)</t>
  </si>
  <si>
    <t>AV 3760</t>
  </si>
  <si>
    <t xml:space="preserve">FAA-approved flight training program meeting all requirements for the issuance of the Certified Flight Instructor Airplane Rating. 
Prerequisite/Restriction: AV 2670 and AV 3720 (may be taken concurrently)
</t>
  </si>
  <si>
    <t>AV 3740</t>
  </si>
  <si>
    <t xml:space="preserve">Designed to prepare students to pass the FAA oral and written examinations required for becoming certified flight instructor-instrument.
Prerequisite/Restriction: 
AV 2545
AV 2675
</t>
  </si>
  <si>
    <t>AV 3725</t>
  </si>
  <si>
    <t>This course is designed to prepare students to pass the FAA oral and written examinations required for becoming certified flight instructors. 
Prerequisite/Restriction: AV 2670. Avaiation Technology majors with 40 credits completed.
Semester(s) Traditionally Offered: Fall, Spring</t>
  </si>
  <si>
    <t>AV 3720</t>
  </si>
  <si>
    <t>Students learn aerial mapping, photo mosaic construction, and video creation with fixed and rotary wing applications. Students complete a business proposal of their project for approval by a simulated advisory panel. Students may use their own sUAS for their project.
Prerequisites: One of the following: 
AV 3500 (may be taken concurrently)
AV 3505 (may be taken concurrently)
Instructor approval with Part 107 Remote Pilot Certificate</t>
  </si>
  <si>
    <t>AV 3560</t>
  </si>
  <si>
    <t xml:space="preserve">Students demonstrate their ability to design, construct and operate an advanced small UAS. Students design and construct a project. As a capstone design project, advanced computer programs may be utilized to evaluate the aerodynamics of their project.
Prerequisites: 
Students must meet one of the following requirements
  AV 3500
  AV 3505
  Instructor approval with Part 107 Remote Pilot License
</t>
  </si>
  <si>
    <t>AV 3550</t>
  </si>
  <si>
    <t xml:space="preserve">Students learn how to program a sUAS, direct guidance for both fixed wing and rotary wing sUAS, and collect different kinds of data from the flights. Students analyze whether their collection methods meet their objectives.
Students must meet one of the following requirements: 
Prerequisites: 
  AV 3500 
  AV 3505 
  Instructor approval with a Part 107 Remote Pilot Certificate
</t>
  </si>
  <si>
    <t>AV 3520</t>
  </si>
  <si>
    <t>Students learn how a small unmanned aircraft system (sUAS) is designed, constructed, and maintained. Students build a fixed wing and rotorcraft UAS and learn basic concepts of sUAS maintenance. The course covers plastic, foam, metal and composite material construction.
Prerequisite: One of the following: 
AV 3500 (may be taken concurrently)
AV 3505 (may be taken concurrently)
Remote Pilot Certificate with instructor approval</t>
  </si>
  <si>
    <t>AV 3510</t>
  </si>
  <si>
    <t>This course covers the history of Unmanned Aerial Systems (UAS), focusing on the recent developments of the small UAS (sUAS), and the future of this emerging technology in commercial applications, including flight and ground safety, regulations, design, and construction.
Prerequisite: 
One of the following: 
AV 2350
Part 61 Private Pilot Certificate (rotary or fixed wing)</t>
  </si>
  <si>
    <t>AV 3505</t>
  </si>
  <si>
    <t>This course covers the history, safety, rules, and regulations, as well as the design and construction of small unmanned aerial systems (UAS). Students fly both rotary and fixed wing UAS in preparation for certification.</t>
  </si>
  <si>
    <t>AV 3500</t>
  </si>
  <si>
    <t>Maintenance forms, records, and regulations releasing aircraft to airworthy status. Certification of maintenance technicians is also included.
Prerequisite: AV 1140
Semester(s) Traditionally Offered: Spring</t>
  </si>
  <si>
    <t>AV 3420</t>
  </si>
  <si>
    <t>Advanced Aircraft Maintenance. A capstone class that through hands on review of skills gained throughout the curriculum will prepare students for FAA written exams in General, Airframe, and Powerplant studies.
Prerequisite/Restriction: AV 2140, AV 2150, AV 2170, AV 2190, AV 2200, AV 2420, AV 2440, AV 4200 and PHYS 1800 
Semester(s) Traditionally Offered: Fall, Spring, Summer</t>
  </si>
  <si>
    <t>AV 3280</t>
  </si>
  <si>
    <t>This course consists of advanced instrument simulation training.
Prerequisite/Restriction: AV 2545
Aviation Technology majors with 40 credits completed 
Semester(s) Traditionally Offered: Fall, Spring</t>
  </si>
  <si>
    <t>AV 3145</t>
  </si>
  <si>
    <t>Advanced instrument simulation training.
Prerequisite/Restriction: AV 2540. Aviation Technology majors with 40 credits completed.
Semester(s) Traditionally Offered: Fall, Spring, Summer</t>
  </si>
  <si>
    <t>AV 3140</t>
  </si>
  <si>
    <t>Law as it affects aviation industry. Rights and responsibilities of individual organizations and the aviation community. Regulation and liability pertaining to design, manufacturing, operation, and maintenance of aircraft.
Prerequisite/Restriction: Aviation Technology majors with 40 credits completed.
Semester(s) Traditionally Offered: Fall, Spring, Summer</t>
  </si>
  <si>
    <t>AV 3120</t>
  </si>
  <si>
    <t>Study of air traffic control system, airspace usage, and facilities. Airport planning, development, and management and their importance to the achievement of a successful airport operation. Management of publicly owned and operated airports, ranging in size from general aviation to the large air carrier hubs.
Prerequisite/Restriction: Aviation Technology majors with 40 credit completed
Semester(s) Traditionally Offered: Fall, Spring, Summer</t>
  </si>
  <si>
    <t>AV 3010</t>
  </si>
  <si>
    <t>Flight training program designed to satisfy all requirements necessary to qualify a student for the FAA Single-Engine Airplane Rating practical test.
Semester(s) Traditionally Taught: Fall, Spring, Summer
Prerequisites: AV 2670</t>
  </si>
  <si>
    <t>AV 2870</t>
  </si>
  <si>
    <t>This is an FAA approved flight training program that finalizes all requirements for, and the issuance of, the Commercial Pilot Helicopter License.
Prerequisites: AV 2665
Corequisite: AV 2625</t>
  </si>
  <si>
    <t>AV 2675</t>
  </si>
  <si>
    <t>This course is an FAA-approved flight training that meets requirements and completion of tests for commercial multi-engine certification.
Prerequisites:  
One of the following: 
AV 2415
AV 2660</t>
  </si>
  <si>
    <t>AV 2670</t>
  </si>
  <si>
    <t>FAA approved flight training program introducing requirements for the issuance of Commercial Pilot Helicopter rating.
Prerequisite/Restriction: AV 2365
Semester(s) Traditionally Offered: Fall, Spring, Summer</t>
  </si>
  <si>
    <t>AV 2665</t>
  </si>
  <si>
    <t xml:space="preserve">Students focus on advanced maneuvers required for commercial pilot certification. The course introduces the commercial certificate, aircraft control, FAA rules and regulations, and decision-making skills. Pilots are tested in preparation for the FAA check ride, including single-engine maneuvers.
Prerequisite/Restriction: 
AV 2450
AV 2540
Semester(s) Traditionally Offered: Fall, Spring, Summer
</t>
  </si>
  <si>
    <t>AV 2660</t>
  </si>
  <si>
    <t xml:space="preserve">FAA approved flight training program meeting all requirements for, and the issuance of, the Instrument Pilot Helicopter License.
Prerequisite/Restriction: AV 2365 and AV 2525 (Instrument Ground School taken concurrently).
Semester(s) Traditionally Offered: Fall, Spring, Summer
</t>
  </si>
  <si>
    <t>AV 2545</t>
  </si>
  <si>
    <t xml:space="preserve">This course is an FAA-approved flight training program that completes all requirements for issuance of the instrument pilot airplane rating.
Prerequisite/Restriction: 
One of the following: 
AV 2410
AV 2450
Corequisite: AV 2520
</t>
  </si>
  <si>
    <t>AV 2540</t>
  </si>
  <si>
    <t>Ground school approved by FAA under Part 141 of the Federal Aviation Regulations. Designed to prepare students to pass the FAA oral and written examinations required for becoming instrument rated pilots.
Prerequisite/Restriction: AV 2365
Semester(s) Traditionally Offered: Fall, Spring</t>
  </si>
  <si>
    <t>AV 2525</t>
  </si>
  <si>
    <t xml:space="preserve">This course is a ground school approved by the FAA under Part 141 of the Federal Aviation Regulations. It is designed to prepare students to pass the FAA oral and written examinations required for becoming instrument-rated pilots.
Prerequisite/Restriction: 
AV 2350
AV 2450
Corequisite: AV 2540
</t>
  </si>
  <si>
    <t>AV 2520</t>
  </si>
  <si>
    <t>This course in flight training emphasizes the development of critical thinking, cross-country planning, and decision-making skills. Students take an active role, learning to recognize, understand, and manage aircraft systems and malfunctions, demonstrate safe airport operations, and exercise sound decision-making skills.
Prerequisites/Restrictions: 
AV2350
AV2400 (may be taken concurrently)</t>
  </si>
  <si>
    <t>AV 2450</t>
  </si>
  <si>
    <t xml:space="preserve">Laboratory application of principles and systems studied in AV 2430.
Prerequisite/Restriction: ETE 2300.
Corequisite: AV 2430.
Semester(s) Traditionally Offered: Spring
</t>
  </si>
  <si>
    <t>AV 2440</t>
  </si>
  <si>
    <t xml:space="preserve">Aircraft electrical power generating systems. Theory of generation, alternators, regulation, and control systems with laboratory application of principles and systems studied.
Prerequisite/Restriction: ETE 2300.
</t>
  </si>
  <si>
    <t>AV 2430</t>
  </si>
  <si>
    <t>Flight training program designed to build time towards the commercial rating. Commercial maneuvers are introduced.
Semester(s) Traditionally Taught: Fall, Spring, Summer
Prerequisites: AV 2350, AV 2410</t>
  </si>
  <si>
    <t>AV 2415</t>
  </si>
  <si>
    <t>This is a flight training program that introduces initial time building towards a commercial rating. It includes cross-country flight time.
Semester(s) Traditionally Taught: Fall, Spring, Summer
Prerequisites: AV 2350 and AV 2400</t>
  </si>
  <si>
    <t>AV 2410</t>
  </si>
  <si>
    <t>FAA approved flgiht training program meeting all requirements for, and the issuance of, the Private Pilot Helicopter License.
Prerequisites: AV 2355
Semester Typically taught Fall, Spring, Summer</t>
  </si>
  <si>
    <t>AV 2365</t>
  </si>
  <si>
    <t>FAA approved flight training program introducing requirements for issuance of the Private Pilot Helicopter License.
Prerequisite: AV 2335 (taken concurrently)
Semester(s) Traditionally Offered: Fall, Spring, Summer</t>
  </si>
  <si>
    <t>AV 2355</t>
  </si>
  <si>
    <t>This course is an FAA approved flight training program meeting all requirements for, and in the issuance of, the Private Pilot Airplane License.
Corequisite: AV 2330
Prerequisite/Restriction: 
FAA Class Medical
Student Pilot license
TSA Approval</t>
  </si>
  <si>
    <t>AV 2350</t>
  </si>
  <si>
    <t>Instructions in principles of flight, aircraft and engine operations, weather, navigation, radio aids to navigation, radio communications, and federal air regulations. Preparation for FAA Private Pilot written exam.
Semester(s) Traditionally Offered: Fall, Spring</t>
  </si>
  <si>
    <t>AV 2335</t>
  </si>
  <si>
    <t>This course instructs students in the principles of flight, aircraft and engine operation, weather, navigation, radio aids to navigation, radio communications, and federal air regulations. Students prepare for FAA Private Pilot written exam.
Corequisite: AV 2350
Prerequisite/Restrictions: 
Admitted as Aviation Technology - Professional Pilot Fixed Wing major.</t>
  </si>
  <si>
    <t>AV 2330</t>
  </si>
  <si>
    <t xml:space="preserve">Laboratory application of principles and components studied in AV 2180.
Corequisite: AV 2180.
Semester(s) Traditionally Offered: Fall
</t>
  </si>
  <si>
    <t>AV 2200</t>
  </si>
  <si>
    <t>Laboratory application of principles and components studied in AV 2170.
Corequisite: AV 2170.
Semester(s) Traditionally Offered: Spring</t>
  </si>
  <si>
    <t>AV 2190</t>
  </si>
  <si>
    <t xml:space="preserve">Theory and operation of aircraft hydraulic, landing gear, and brake systems.
Semester(s) Traditionally Offered: Fall
</t>
  </si>
  <si>
    <t>AV 2180</t>
  </si>
  <si>
    <t>Students take an In-depth look into the Robinson R22 and R44 pilot operating handbook.
Prerequisite/Restriction: AV 2335
Semester(s) Traditionally Offered: Spring</t>
  </si>
  <si>
    <t>AV 2175</t>
  </si>
  <si>
    <t>The student will obtain a working knowledge of the three aircraft they will be flying during their pilot training at USU: the Diamond Star DA40, Piper Arrow PA28R200 and the Twin Star DA42. The students will be able to identify and explain electric and hydraulic systems. They will gain a greater understanding of reciprocating engines, propellers, flight controls and landing gear systems.</t>
  </si>
  <si>
    <t>AV 2160</t>
  </si>
  <si>
    <t>Laboratory application of principles studied in AV 2100.
Corequisite: AV 2100.
Semester(s) Traditionally Offered: Fall</t>
  </si>
  <si>
    <t>AV 2110</t>
  </si>
  <si>
    <t>Theory of operation, maintenance, and repair of reciprocating engines, propellers, exhaust systems, ignition systems, and fuel systems with laboratory applications of principles and components studied.
Corequisite: AV 2110.
Semester(s) Traditionally Offered: Fall</t>
  </si>
  <si>
    <t>AV 2100</t>
  </si>
  <si>
    <t xml:space="preserve">This course will provide a study of the physical principles of airplane aerodynamics. This will increase appreciation of the factors affecting aircraft including; performance, stability and controllability. Attention to special flight conditions that could be encountered by fixed wing pilots.
</t>
  </si>
  <si>
    <t>AV 2000</t>
  </si>
  <si>
    <t xml:space="preserve">Maintenance, repair, alteration, and inspection of aircraft. Assembly and rigging of control systems with laboratory application of maintenance assembly and rigging procedures.
Prerequisite/Restriction: AV 1130 and AV 1140 and AV 1170 
Semester(s) Traditionally Offered: Spring
</t>
  </si>
  <si>
    <t>AV 1240</t>
  </si>
  <si>
    <t>Accepted methods and repair for metal structures. Organic finishes and application techniques with laboratory applications and practical experience.
Semester(s) Traditionally Offered: Fall</t>
  </si>
  <si>
    <t>AV 1170</t>
  </si>
  <si>
    <t>Materials and hardware, as well as nondestructive inspection applicable to aircraft. Plumbing methods, maintenance publications, and aircraft weight and balance control.
Semester(s) Traditionally Offered: Fall</t>
  </si>
  <si>
    <t>AV 1140</t>
  </si>
  <si>
    <t>Basic flight theory and physics of flight. Aircraft control systems related to flight. Ground handling and servicing of aircraft. Special lab fee.
Semester(s) Traditionally Offered: Fall</t>
  </si>
  <si>
    <t>AV 1130</t>
  </si>
  <si>
    <t xml:space="preserve">Covers attributes of aviation professional, career planning, and certification process.
Semester(s) Traditionally Offered: Fall, Spring
</t>
  </si>
  <si>
    <t>AV 1100</t>
  </si>
  <si>
    <t xml:space="preserve">Explores the historical and philosophical foundations of extension and career and technical education required to understand current policy development.
Semester(s) Traditionally Offered: Summer
</t>
  </si>
  <si>
    <t>ASTE 6360</t>
  </si>
  <si>
    <t>Cooperative examination of considerations and processes for teaching secondary students. Reflection on the practice of teaching. Preparation for entry into the teaching profession.
Repeatable for credit.
Pass/Fail only.
Semester(s) Traditionally Offered: Spring</t>
  </si>
  <si>
    <t>ASTE 5500</t>
  </si>
  <si>
    <t>This course explores principles and methods associated with non-formal teaching and learning for adult, extension, and community-based education. Students design, implement, and evaluate student-centered teaching and learning approaches in the non-formal educational environment.
Prerequisites/Restrictions: 
ASTE 2710</t>
  </si>
  <si>
    <t>ASTE 4155</t>
  </si>
  <si>
    <t>Introduction to basic practices of classroom teaching and program planning. Through participation in discussions, activities, and assignments, students refine their abilities to develop programs, diagnose the learner, prepare the instruction, and guide student learning.
Prerequisite/Restriction: ASTE 2710, ASTE 3240.
Repeatable for credit.
Semester(s) Traditionally Offered: Fall</t>
  </si>
  <si>
    <t>ASTE 4150</t>
  </si>
  <si>
    <t xml:space="preserve">Students conduct short-term investigation and/or literature analysis with critical review of contemporary issues in Agricultural Systems Technology. Formal contract with approved faculty. Activities culminate with a written report.
Repeatable for credit.
Semester(s) Traditionally Offered: Fall, Spring, Summer
</t>
  </si>
  <si>
    <t>ASTE 3900</t>
  </si>
  <si>
    <t>Fundamental principles and components overhaul of DC electrical systems as applied in agricultural machinery. Exploration of techniques for diagnosing malfunctions and related failures with a systems approach.
Prerequisite/Restriction: ASTE 1620 or permission of instructor.
Semester(s) Traditionally Offered: Fall</t>
  </si>
  <si>
    <t>ASTE 3720</t>
  </si>
  <si>
    <t xml:space="preserve">Fundamental principles and components overhaul of hydraulic systems as applied in agricultural machinery. Exploration of techniques for diagnosing malfunctions and related failures with a systems approach.
Semester(s) Traditionally Offered: Fall
</t>
  </si>
  <si>
    <t>ASTE 3710</t>
  </si>
  <si>
    <t>Students prepare to be effective facilitators of youth development programs. Theoretical foundations, best practices, and organizational structures of youth development programs are emphasized. Students explore various topics and organizations devoted to youth development, including extension and other informal education programs.
Prerequisites/Restrictions: 
ASTE 2710</t>
  </si>
  <si>
    <t>ASTE 3625</t>
  </si>
  <si>
    <t>Introduction to basic concerns, understandings, and practices needed to effectively advise an FFA chapter. Students learn appropriate philosophies and skills for operation of a comprehensive supervised agricultural experience program.
Prerequisite/Restriction: Admission to Secondary Teacher Education Program.
Semester(s) Traditionally Offered: Spring</t>
  </si>
  <si>
    <t>ASTE 3620</t>
  </si>
  <si>
    <t xml:space="preserve">Basic principles of teaching students in laboratory settings. Overview of major concepts, considerations, and practices used for developing and evaluating agriscience curricula.
Prerequisite/Restriction: ASTE 2710 Students should be admitted into the Secondary Teacher Education Program (STEP) prior to enrollment in this course.
Repeatable for credit.
Semester(s) Traditionally Offered: Spring
</t>
  </si>
  <si>
    <t>ASTE 3240</t>
  </si>
  <si>
    <t>The study of leadership principles and theories, including, but not limited to: personal leadership development, individual strengths, characteristics of effective leaders, leadership styles, team leadership, servant leadership and leadership ethics. Team capstone project includes service in community.
Semester(s) Traditionally Offered: Spring, Fall</t>
  </si>
  <si>
    <t>ASTE 3100</t>
  </si>
  <si>
    <t>Operation and application of agricultural and turfgrass equipment powered by internal combustion engines having less than 40 horsepower.
Semester(s) Traditionally Offered: Spring</t>
  </si>
  <si>
    <t>ASTE 3080</t>
  </si>
  <si>
    <t xml:space="preserve">Selection of ferrous and nonferrous welding techniques in agricultural applications. Welding, cold- and hot-working metal in agricultural construction and maintenance.
Semester(s) Traditionally Offered: Fall
</t>
  </si>
  <si>
    <t>ASTE 3030</t>
  </si>
  <si>
    <t>Basic principles of agribusiness sales and marketing. After completing a series of self-assessments relating to sales, learning, and personality preferences, students learn to complete each major step of the sales process.
Semester(s) Traditionally Offered: Fall</t>
  </si>
  <si>
    <t>ASTE 2830</t>
  </si>
  <si>
    <t>Students examine the framework of agricultural education, with a special emphasis on the nature of the programs, career opportunities, and the qualifications and preparation requirements of future agricultural educators.
Repeatable for credit.</t>
  </si>
  <si>
    <t>ASTE 2710</t>
  </si>
  <si>
    <t xml:space="preserve">Fundamentals of electricity (AC) as used on farms and ranches. Residential and commercial agricultural applications of the National Electric code. Electrical supply and service, distribution, proper grounding, and installation of components.
Semester(s) Traditionally Offered: Spring
</t>
  </si>
  <si>
    <t>ASTE 2200</t>
  </si>
  <si>
    <t>Overview of the history, importance to society, and role of mass communication in agriculture. Introduces students to the use of mass media in the agricultural industry.
Semester(s) Traditionally Offered: Fall</t>
  </si>
  <si>
    <t>ASTE 1710</t>
  </si>
  <si>
    <t>Fundamental principles and components utilized in agricultural machinery transmittal of power through drive trains. A systems approach to overhauling these components will be developed.
Semester(s) Traditionally Offered: Spring</t>
  </si>
  <si>
    <t>ASTE 1620</t>
  </si>
  <si>
    <t>Gives students practical hands-on experience in engine diagnostics and repairs.
Prerequisite/Restriction: ASTE 1610 (may be taken concurrently).
Semester(s) Traditionally Offered: Fall</t>
  </si>
  <si>
    <t>ASTE 1615</t>
  </si>
  <si>
    <t xml:space="preserve">Fundamental principles and components utilized in the power production for agricultural machinery. Diesel engines, as power plants, will be overhauled using a systems approach.
Semester(s) Traditionally Offered: Fall
</t>
  </si>
  <si>
    <t>ASTE 1610</t>
  </si>
  <si>
    <t xml:space="preserve">Fundamentals and principles in operation, maintenance, and repair of planting and tillage equipment. Exploration of different systems and their applications.
Semester(s) Traditionally Offered: Spring
</t>
  </si>
  <si>
    <t>ASTE 1130</t>
  </si>
  <si>
    <t xml:space="preserve">Fundamentals and principles in operations, adjustments, and maintenance of technologies utilized in agricultural forage and combine harvesting.
Semester(s) Traditionally Offered: Fall
</t>
  </si>
  <si>
    <t>ASTE 1120</t>
  </si>
  <si>
    <t>Early morning workout to build stamina. Organized to keep cadets in shape to pass the Physical Fitness Test (PFT). Team instructed.
Repeatable for credit.
Semester(s) Traditionally Offered: Fall, Spring</t>
  </si>
  <si>
    <t>AS 3060</t>
  </si>
  <si>
    <t>Sessions devoted to select issues prevalent in contemporary art, including the body, the real, text, gender, display, and conceptualism. Requires intensive verbal and written participation.
Semester(s) Traditionally Offered: Spring</t>
  </si>
  <si>
    <t>ARTH 6900</t>
  </si>
  <si>
    <t>Through geographically and thematically oriented slide lectures, class discussions, online video, independent research, local event attendance and displays at NEHMA and the Anthropology Museum, the students will become familiar with the people, the lifestyles and the objects of material culture of several different geographical areas of Native North America. We will look at ancient traditions, how the arts changed after European contact and briefly, more contemporary art forms as well.
Prerequisites: Graduate Status</t>
  </si>
  <si>
    <t>ARTH 6270</t>
  </si>
  <si>
    <t>This course covers an overview of key histories, methodologies and concepts in film studies and investigates aesthetic, stylistic, political, and theoretical approaches to the study of cinema. Students explore Expressionism, the French New Wave, Neo-Realism and Third Cinema.
Prerequisites/Restrictions: 
Art Majors, Art History Majors, or Art History Minors or instructor permission</t>
  </si>
  <si>
    <t>ARTH 3850</t>
  </si>
  <si>
    <t xml:space="preserve">This writing and reading-intensive course takes a comparative approach to Northern and Italian art in the period 1300-1550. 
Prerequisite: ARTH 2720 or instructor permission required. ART Majors/ARTH Majors/ARTH Minors Only
</t>
  </si>
  <si>
    <t>ARTH 3720</t>
  </si>
  <si>
    <t>This course is an examination of films, directors, and actors in British film of the 1960s whose work embodies the shifting sensibilities of a new social order in which British cinema culture reflected a new vitality, dynamism, and confidence.</t>
  </si>
  <si>
    <t>ARTH 3640</t>
  </si>
  <si>
    <t>Through geographically and thematically oriented PowerPoint-based lectures, online video presentations, class discussions, independent research and an opportunity for a field trip to the NEHMA, the USU Museum of Anthropology and local cultural events. Students will become familiar with several different art forms from Native Meso-America, Central, and South America. While we will be looking primarily at the art and architecture popularly termed "Pre-Columbian," I will also include more contemporary forms of Latin American art as well.
Prerequisites: ARTH 2710 and ARTH 2720; ART Majors, ARTH Majors, and ARTH Minors or Permission of Instructor.
Semester Taught: Fall</t>
  </si>
  <si>
    <t>ARTH 3320</t>
  </si>
  <si>
    <t xml:space="preserve">Through geographically and thematically oriented slide lectures, class discussions, video, independent research, local event attendance and displays at the University Museum Study Gallery, the students will become familiar with the people, the lifestyles and the objects of material culture of several different geographical areas of Native North America. We will look at ancient traditions, how the arts changed after European contact and briefly, more contemporary art forms as well.
Prerequisites: ARTH 2710 and ARTH 2720; ART majors, ARTH majors, ARTH minors or permission of instructor.
</t>
  </si>
  <si>
    <t>ARTH 3270</t>
  </si>
  <si>
    <t>Renaissance through modern.
Prerequisites/Restrictions: Art &amp; Design Department Only or Permission of Instructor
Semester(s) Traditionally Offered: Spring</t>
  </si>
  <si>
    <t>ARTH 2720</t>
  </si>
  <si>
    <t>Prehistoric art through the end of the Gothic era.
Prerequisites/Restrictions: Art &amp; Design Student Only or Permission of Instructor
Semester(s) Traditionally Offered: Fall</t>
  </si>
  <si>
    <t>ARTH 2710</t>
  </si>
  <si>
    <t>This course focuses on what Muslim jurists, theologians, exegetes and traditionalists think of their own traditions. It focuses on the core beliefs, practices, scriptures and sentiments that have defined historically Muslim communities.</t>
  </si>
  <si>
    <t>ARBC 3030</t>
  </si>
  <si>
    <t>ARBC</t>
  </si>
  <si>
    <t xml:space="preserve">Continuation of ARBC 2010
Prerequisite/Restriction: ARBC 2010
Semester(s) Traditionally Offered: Spring
</t>
  </si>
  <si>
    <t>ARBC 2020</t>
  </si>
  <si>
    <t>This course focuses on developing proficiency in the formal oral and written Arabic language, with emphasis on advanced grammar topics, oral fluency skills, non-technical prose reading and writing, and cultural awareness activities.
Prerequisite/Restriction: ARBC 1020
Semester(s) Traditionally Offered: Fall</t>
  </si>
  <si>
    <t>ARBC 2010</t>
  </si>
  <si>
    <t>Exposes students to new developments in research and management in the field of economics. Features participation by students, faculty, and guest lecturers.
Repeatable for credit.
Pass/Fail only.
Semester(s) Traditionally Offered: Fall, Spring</t>
  </si>
  <si>
    <t>APEC 7950</t>
  </si>
  <si>
    <t xml:space="preserve">Extends the presentation of APEC 7350 by covering applications of constrained optimization, the envelope theorem and applications, differential equations, dynamic economics, and optimal control.
Semester(s) Traditionally Offered: Spring
</t>
  </si>
  <si>
    <t>APEC 7360</t>
  </si>
  <si>
    <t>Extends the theoretical foundations of microeconomics with an emphasis on model building in economics. Topics include static games of complete and incomplete information, dynamic games of complete and incomplete information, imperfectly competitive markets, risk and uncertainty, public goods, general equilibrium, and information economics.
Prerequisite/Restriction: APEC 7130/ECN 7130 and APEC 7360/ECN 7360.
Semester(s) Traditionally Offered: Spring</t>
  </si>
  <si>
    <t>APEC 7140</t>
  </si>
  <si>
    <t>Provides an introduction to applied mathematical programming, operations research, simulation, risk analysis, adaptive management, and other decision theoretic tools used by government policy makers and managers of firms.
Semester(s) Traditionally Offered: Spring</t>
  </si>
  <si>
    <t>APEC 6300</t>
  </si>
  <si>
    <t>This course explores how firms respond to prices, costs, and risk in their management decisions. Decisions on the structure of contracts, the types of insurance, and vertical integration are affected by these aforementioned factors and are examined in the course.</t>
  </si>
  <si>
    <t>APEC 6140</t>
  </si>
  <si>
    <t>s)
In this course, students apply microeconomic concepts to strategic issues facing agribusiness firms. Topics include supply and demand drivers, market structure, the economics of scale and scope, the boundaries of the firm, and diversification strategies.</t>
  </si>
  <si>
    <t>APEC 6120</t>
  </si>
  <si>
    <t>This course focuses on risk problems, measurement, and risk management in production economics and agribusiness supply chains. It introduces the use of stochastic simulation and risk analysis. Illustrated applications build upon those used in agribusiness, logistics, food safety, and finance.
Prerequisite/Restriction: APEC 6030.
Semester(s) Traditionally Offered: Fall</t>
  </si>
  <si>
    <t>APEC 6040</t>
  </si>
  <si>
    <t>Covers a variety of topics relating to price analysis for agricultural commodities. Explores econometric and time series modeling and forecasting of agricultural prices. Includes a section on futures and options on futures contracts, focusing on fundamental and technical analysis.
Prerequisite/Restriction: APEC 6330/ECN 6330.
Semester(s) Traditionally Offered: Fall</t>
  </si>
  <si>
    <t>APEC 6030</t>
  </si>
  <si>
    <t>This course focuses on the identification and analysis of past and current agricultural policy issues. Throughout this process, other applied economics course concepts and methods are brought together to help students understand and analyze policy issues.</t>
  </si>
  <si>
    <t>APEC 5940</t>
  </si>
  <si>
    <t xml:space="preserve">Introduction to basic statistics, simple linear regression, multiple regression, and simultaneous equation models for economics.
Prerequisite/Restriction: STAT 2000 or STAT 2300 or STAT 3000.
Semester(s) Traditionally Offered: Spring
</t>
  </si>
  <si>
    <t>APEC 5330</t>
  </si>
  <si>
    <t>Students learn to apply credit analysis principles, including loan structure, financial analysis, borrower-lender relationship, legal aspects of lending, collateral valuation, and the role of financial intermediaries in agriculture.
Prerequisites/Restrictions: 
ACCT 2010
APEC 3010
Instructor consent</t>
  </si>
  <si>
    <t>APEC 5150</t>
  </si>
  <si>
    <t>Explores principles and concepts needed to evaluate the impact of industry structure, policies, and international forces on the management of agribusiness firms. Emphasizes the evaluation of producing and marketing new or differentiated products or services.
Prerequisite/Restriction: 
APEC 3010 
APEC 3310</t>
  </si>
  <si>
    <t>APEC 5020</t>
  </si>
  <si>
    <t>Application of principles and practices used by managers of agribusiness firms. Evaluation of alternative actions using budgeting (enterprise, cash flow, partial, whole firm, and capital) and optimization programs.
Prerequisite/Restriction: ACCT 2020, APEC 3020 and APEC 3310 
Semester(s) Traditionally Offered: Fall</t>
  </si>
  <si>
    <t>APEC 5015</t>
  </si>
  <si>
    <t>This course focuses on empirical price analysis in food and agricultural markets. It includes institutional aspects of
pricing, temporal and spatial price relationships, commodity supply and demand, price forecasting, and economic
consequences of pricing decisions. Students learn tools, techniques and methods used by professional price
analysts.
Prerequisite/Restriction: 
APEC 3010 
APEC 3310</t>
  </si>
  <si>
    <t>APEC 5010</t>
  </si>
  <si>
    <t xml:space="preserve">This course explores various issues in international trade and international finance with an emphasis on agricultural
goods and products. Topics include comparative advantage, gains from trade, trade policy, the balance of
payments, foreign exchange rates and policies, and international investment.
Prerequisite/Restriction: 
APEC 3010 and APEC 3310, or APEC 4010 or ECN 4010
</t>
  </si>
  <si>
    <t>APEC 5000</t>
  </si>
  <si>
    <t xml:space="preserve">This course is for students who are undertaking a directed readings, participating in a research project or are attending a seminar series. To receive credit in the Applied Economics department, prior approval of a faculty member is required.
Semester Typically Taught: Fall, Spring, Summer
</t>
  </si>
  <si>
    <t>APEC 4900</t>
  </si>
  <si>
    <t>This course is an introduction into commodity futures and options trading. Students will learn about fundamental and technical analysis of markets and how to hedge to offset commodity price risk. Speculative trading strategies will also be introduced.
Semester typically taught Fall</t>
  </si>
  <si>
    <t>APEC 3500</t>
  </si>
  <si>
    <t xml:space="preserve">Construction, analysis, and comparison of key financial statements using cash and accrual systems of accounting. Introduction to computerized financial and management record-keeping systems to meet tax and management purposes.
Prerequisite/Restriction: ACCT 2010 and APEC 3010 (APEC 3010 may be taken concurrently).
Semester(s) Traditionally Offered: Spring
</t>
  </si>
  <si>
    <t>APEC 3020</t>
  </si>
  <si>
    <t>Introduction to economic principles as they apply to the food and agricultural industry. Emphasizes production and consumption of food and fiber products, the structure of the agricultural/agribusiness industry, major farm problems, and public policy issues impacting agribusiness firms.
Semester(s) Traditionally Offered: Spring</t>
  </si>
  <si>
    <t>APEC 3010</t>
  </si>
  <si>
    <t xml:space="preserve">Explores how the American economy and quality of life is linked to the development of the nation?s resources. Focus is on the interaction of individual citizens, business, and government institutions from the Colonial Era to present. Topics explore the role of democracy, property rights, free markets, government, agencies, and financial institutions in the development of the United States.
Semester Typically Taught: Fall, Spring 
</t>
  </si>
  <si>
    <t>APEC 1600</t>
  </si>
  <si>
    <t>Students are introduced to agriculture policy, helping them understand its history and how historical policies have shaped current issues facing society. It also addresses current issues, often controversial, providing the background necessary to understand complex agriculture issues facing society today.</t>
  </si>
  <si>
    <t>APEC 1400</t>
  </si>
  <si>
    <t>This course is a graduate seminar that focuses on advanced instrumental analysis of archaeological materials. The semester course is divided into two sections that include techniques in archaeological chronology and archaeological chemistry. Instruction includes lecture, laboratory exercises, and critical review of appropriate literature in technique development and applicaitons to the regional archaeological record.
Semester(s) Traditionally Offered: Spring, Odd Years</t>
  </si>
  <si>
    <t>ANTH 6430</t>
  </si>
  <si>
    <t xml:space="preserve">Presents background and develops skills necessary to use geographic information systems (GIS) for recording and maintaining archaeological data. Provides overview on how to use GIS to analyze and interpret these types of data.
Prerequisite/Restriction: Graduate standing.
Semester(s) Traditionally Offered: Spring
</t>
  </si>
  <si>
    <t>ANTH 6370</t>
  </si>
  <si>
    <t>Develops skills required for conducting original research at the professional level. Focuses on linking research with relevant theoretical, empirical, and methodological questions; developing statistically sound sampling strategies; using statistics to interpret data; and deriving conclusions from data.
Prerequisite/Restriction: Graduate standing.
Semester(s) Traditionally Offered: Fall</t>
  </si>
  <si>
    <t>ANTH 6360</t>
  </si>
  <si>
    <t>Laboratory experience enabling participation in analysis/reporting stages of physical anthropology projects. Includes methods component.
Prerequisite/Restriction: Instructor permission</t>
  </si>
  <si>
    <t>ANTH 5210</t>
  </si>
  <si>
    <t>Explores the epistemological foundations of anthropology. Traces the history of anthropology, including the main currents of theoretical thought, the paradigm shifts that revitalize the discipline, and the major scholars that illustrate each period. This is an advanced course that benefits from some anthropology and familiarity with the intellectual traditions of the Western World.
Prerequisite/Restriction: ANTH 1010 and at least one other upper-division course in cultural anthropology</t>
  </si>
  <si>
    <t>ANTH 4980</t>
  </si>
  <si>
    <t>This course introduces the archaeology of Mesoamerica, Central America, and South America. Students study the rich cultures and environments of the Latin American past with specific focus on Mexico, the YucatÃ¡n, the Andes, and jungle sites throughout the region.</t>
  </si>
  <si>
    <t>ANTH 4330</t>
  </si>
  <si>
    <t>This course examines "religion" through the framework of evolutionary theory. Students inquire why religious belief is seemingly unique to our species, the possible reasons for its development, and how religion continues to shape psychological and social development.</t>
  </si>
  <si>
    <t>ANTH 4160</t>
  </si>
  <si>
    <t>Introduction to the discipline of Medical Anthropology. Examines the bio-ecological (matter) and socio-cultural aspects of disease/illness in human populations and examines â€œspiritualâ€ dimensions of health in cross-cultural context. Includes methods component for anthropology majors and serves as a Liberal Arts cluster capstone course.</t>
  </si>
  <si>
    <t>ANTH 4130</t>
  </si>
  <si>
    <t>Mesoamerica. In-depth study of the process of their formation and theories of their origins. Emphasis is anthropological and scientific to complement the classical and humanistic.</t>
  </si>
  <si>
    <t>ANTH 3350</t>
  </si>
  <si>
    <t>Detailed hands-on study of human skeleton, including component of comparative vertebrate skeletal anatomy. Applications to fields of archaeology, forensic science, paleopathology, and zoology. Includes methods component.</t>
  </si>
  <si>
    <t>ANTH 3250</t>
  </si>
  <si>
    <t>Students explore the topic of disease in humans and primate relatives from an anthropological perspective. The primary focus of the class is on infectious disease today and in recent human history.</t>
  </si>
  <si>
    <t>ANTH 3240</t>
  </si>
  <si>
    <t>Study of the processes of racial differentiation, the basis of biological differences found among existing human groups, the influence of biology and culture on human variation, and the influence of social context on perceptions of race.</t>
  </si>
  <si>
    <t>ANTH 3200</t>
  </si>
  <si>
    <t>Surveys the field of applied anthropology, including discussions of emergence, application, and usefulness. Introduces students to methods and skills used by practitioners, as well as to those used to prepare for careers in applied anthropology.</t>
  </si>
  <si>
    <t>ANTH 3150</t>
  </si>
  <si>
    <t>Increases awareness of sexuality and gender and of feminist perspectives about social problems related to sex and gender that cross-cut cultural boundaries and paradigms.</t>
  </si>
  <si>
    <t>ANTH 3140</t>
  </si>
  <si>
    <t xml:space="preserve">Survey of Latin American cultures, past and present. Emphasis on culture as a dynamic, adaptive system and on contemporary issues in rural and urban Andean South America, Amazonia, and Mesoamerica. Appropriate for both majors and nonmajors.
</t>
  </si>
  <si>
    <t>ANTH 3130</t>
  </si>
  <si>
    <t>Addresses different ways of interpreting the past by exploring archaeologyâ€™s historical, theoretical, and methodological development. Provides students with the basic tools for conducting archaeological research and with an understanding of the background of the discipline.</t>
  </si>
  <si>
    <t>ANTH 2330</t>
  </si>
  <si>
    <t>Survey of multidisciplinary field of biological anthropology. Includes study of fossil and living primates, fossil evidence for human evolution, bioarchaeology, contemporary human variation and adaptation, principles of evolutionary theory, and introductory population genetics.</t>
  </si>
  <si>
    <t>ANTH 1020</t>
  </si>
  <si>
    <t>Role of cultural concepts within discipline of anthropology. Relationship of cultural concepts to survival and adaptation, society and social life, ideology and symbolism, and cultural change and diversity. Applications to contemporary world problems.</t>
  </si>
  <si>
    <t>ANTH 1010</t>
  </si>
  <si>
    <t>Students read texts written in ancient Greek with the goal of building language skills and gaining insight into history. Assessment is based on the studentâ€™s abilities to translate and provide critical analysis. Repeatable for credit.</t>
  </si>
  <si>
    <t>ALC 6400</t>
  </si>
  <si>
    <t>ALC</t>
  </si>
  <si>
    <t>Students read texts written in Latin with the goal of building language skills and gaining insight into history. Assessment is based on the studentâ€™s abilities to translate and provide critical analysis. Repeatable for credit.</t>
  </si>
  <si>
    <t>ALC 6300</t>
  </si>
  <si>
    <t>This course is a one-semester leadership course for Ag Ambassadors.
Prerequisite/Restriction: 
Approval from the Deanâ€™s Office
Repeatable for credit</t>
  </si>
  <si>
    <t>AG 4900</t>
  </si>
  <si>
    <t>AG</t>
  </si>
  <si>
    <t xml:space="preserve">Readings, discussions, lectures, literature reviews, and research problems in animal, dairy, and bioveterinary sciences. Prerequisite: Consent of instructor and department.
Repeatable for credit.
</t>
  </si>
  <si>
    <t>ADVS 6900</t>
  </si>
  <si>
    <t>The goal of this course is to develop general veterinary pathology knowledge, basic knowledge of veterinary clinical pathology, and to advance gross pathology and histopathology interpretive skills. It consists of biweekly, 1 hour long microscopic slides and medical literature reviews covering a wide variety of diseases in domestic and non-domestic animals. This course is intended for advanced graduate students and veterinary pathology residents.
Pass/Fail</t>
  </si>
  <si>
    <t>ADVS 6850</t>
  </si>
  <si>
    <t>Epigenetics is the study of heritable changes in gene expression that do not involve changes to the underlying DNA sequence. This course is an in-depth discussion- and literature-based treatment of the molecular mechanisms and manifestations of epigenetics in eukaryotic systems.
Prerequisite/Restriction: CHEM 5700, reasonable equivalent, or instructors permission</t>
  </si>
  <si>
    <t>ADVS 6700</t>
  </si>
  <si>
    <t>Current developments in agricultural field selected by student. Each student is responsible for the research and oral presentation of a topic in the animal industries. Group investigations, preparations, and deliberations on issues in animal agriculture.
Prerequisite/Restriction: Senior standing</t>
  </si>
  <si>
    <t>ADVS 4920</t>
  </si>
  <si>
    <t>Genetic influences affecting animal performance and the application of selection principles, breeding systems, and methods of improvement to farm animals, including beef and dairy cattle, sheep, swine, and horses.
Prerequisite/Restriction: BIOL 1010 or BIOL 1620</t>
  </si>
  <si>
    <t>ADVS 4560</t>
  </si>
  <si>
    <t xml:space="preserve">This course focuses on reproductive management of the mare. Students will focus on breeding soundness exam for open mares, foaling, estrus cycle manipulation, diagnostic ultrasound for ovulation prediction, breeding with cooled shipped or frozen semen and finally pregnancy detection and maintenance. Students are required to participate in an early morning lecture and lab using mares maintained for the Equine Science breeding program.
Prerequisite/Restriction: ADVS 4200
</t>
  </si>
  <si>
    <t>ADVS 4220</t>
  </si>
  <si>
    <t xml:space="preserve">Applied reproduction, artificial insemination and semen handling. Gross anatomy and physiology of common reproductive tracts and reproductive management of farm animals.
Prerequisites/Restrictions: ADVS 4200
</t>
  </si>
  <si>
    <t>ADVS 4210</t>
  </si>
  <si>
    <t>Introduction to principles of physiology as they relate to the reproductive and lactation processes in domestic mammals. Factors affecting reproductive and lactation performance and their applications in animal management.
Prerequisite/Restriction: ADVS 2200; CHEM 1120, CHEM 1220, or CHEM 2310</t>
  </si>
  <si>
    <t>ADVS 4200</t>
  </si>
  <si>
    <t>Topics of special interest to those who have needs not satisfied by courses currently offered.
Repeatable for credit.</t>
  </si>
  <si>
    <t>ADVS 3910</t>
  </si>
  <si>
    <t>This course is designed to advance studentsâ€™ skills in colt training, conditioning, and two year old nutrition. Each horse will require diverse approaches to progress, which will allow students to learn to adapt to different cases they may encounter in their equine futures. Students will train colts to be suitable to be marketed for sale, therefore meeting an industry standard level of training for a two year old colt. 
Prerequisite/Restriction: ADVS 3600 and/or Safety and Skills Test</t>
  </si>
  <si>
    <t>ADVS 3750</t>
  </si>
  <si>
    <t>Advanced methods of selection and identification of superior animals for breeding stock. Emphasis on performance records, judging, grading, and oral reasons.
Prerequisite/Restriction: ADVS 3650 or instructor permission
Repeatable for credit.</t>
  </si>
  <si>
    <t>ADVS 3710</t>
  </si>
  <si>
    <t>Judging, grading, and pricing of market animals and carcasses, with emphasis on comparative evaluation of live animals and carcasses.</t>
  </si>
  <si>
    <t>ADVS 3650</t>
  </si>
  <si>
    <t>Suitable, trained, and conditioned equines are essential to an Equine Assisted Activites and Therapies program. This course guides students through the process of EAAT equine selection including evaluating potential equines, on-site training, assessment, and introducing the equines into EAAT lessons.
Prerequisite/Restriction:  
ADVS 3150 
Instructor permission required</t>
  </si>
  <si>
    <t>ADVS 3610</t>
  </si>
  <si>
    <t>Focuses on developing the trust and confidence of both horse and handler when introducing and progressing through ground and under-saddle work.
Prerequisite/Restriction: ADVS 2600 or ADVS 2650, or instructor permission</t>
  </si>
  <si>
    <t>ADVS 3600</t>
  </si>
  <si>
    <t xml:space="preserve">This course covers the nutritional needs of horses and explores muscle function, demand and exercise physiology of equine athletes. It presents topics in lecture format together with hands-on experiences to highlight lecture topics. Guest experts cover certain topics.
Prerequisites: ADVS 2200
</t>
  </si>
  <si>
    <t>ADVS 3520</t>
  </si>
  <si>
    <t xml:space="preserve">ADVS 3500 is a principal animal nutrition course covering metabolic roles and characteristics of carbohydrates, proteins, lipids, minerals, vitamins, and water. Metabolic process of each nutrient will also be taught. Digestion, absorption, and use of nutrients and their metabolites will be discussed as well. 
Prerequisite/Restriction: ADVS 2200; CHEM 1120 or CHEM 1220.
Semester(s) Traditionally Offered: Fall
</t>
  </si>
  <si>
    <t>ADVS 3500</t>
  </si>
  <si>
    <t>Students learn the broad role played by equine specialists in equine assisted mental health and experiential education programs. Topics include training and assessment of the therapy horse, therapeutic environments, safety procedures, understanding theories commonly used, and designing arena activities.
Prerequisite/Restriction: 
ADVS 2190</t>
  </si>
  <si>
    <t>ADVS 3400</t>
  </si>
  <si>
    <t>This course is foundation training to become a therapeutic riding instructor. It teaches the components necessary to be an effective and safe TR instructor in training including client-centered planning, understanding precautions and contraindications, disability/ability specific TR goals, and horse selection. 
Prerequisite/Restriction: ADVS 3150 or instructor permission</t>
  </si>
  <si>
    <t>ADVS 3170</t>
  </si>
  <si>
    <t xml:space="preserve">This course will provide an overview of the growing field of Equine Assisted Activities and Therapies (EAAT). It will explore the various disciplines within the EAAT; the standards and best practices for providing EAAT services; and how horses and humans interact within the EAAT setting.
</t>
  </si>
  <si>
    <t>ADVS 3150</t>
  </si>
  <si>
    <t xml:space="preserve">This course focuses on the principles of equine confirmation and performance. Students will learn to evaluate and select a horse for a suitable purpose. Students will learn to make choices, form opinions and defend their ideas. Evaluation of young horse potential, pre-purchase, common unsoundness issues will also be discussed.
</t>
  </si>
  <si>
    <t>ADVS 3100</t>
  </si>
  <si>
    <t>Introduction to basic principles of disease. Agents, mechanisms, and preventive measures for common diseases of farm animals will be emphasized.
Prerequisite/Restriction: ADVS 2200</t>
  </si>
  <si>
    <t>ADVS 3000</t>
  </si>
  <si>
    <t>This course provides instruction in the progression of riding skills for Adaptive Riding and how to teach these skills in preparation for certification. Students are expected to demonstrate safe and effective riding skill at an intermediate level upon completion.   
Prerequisite/Restriction: ADVS 1200</t>
  </si>
  <si>
    <t>ADVS 2800</t>
  </si>
  <si>
    <t>Lecture includes detailed discussion of upper-level riding skills necessary for western-style riding. Riding labs provide students with opportunity to develop more advanced riding skills.
Prerequisite/Restriction: Grade of C- or better in ADVS 1600, or instructor permission</t>
  </si>
  <si>
    <t>ADVS 2600</t>
  </si>
  <si>
    <t xml:space="preserve">This course will provide a general introduction to physiological processes associated with nutrition, chemical composition of feedstuffs, nutritive requirements of domestic/production animals, and an introduction to formulating and balancing rations.
</t>
  </si>
  <si>
    <t>ADVS 2500</t>
  </si>
  <si>
    <t>Students will develop skills of an intermediate rider. Lecture will include principles and theories to understand biomechanics and the riderâ€™s influence on maneuvering the horseâ€™s body. Riding lab will be used to demonstrate studentâ€™s understanding through intermediate patterns and movements.
Prerequisite/Restriction: ADVS 1600</t>
  </si>
  <si>
    <t>ADVS 2400</t>
  </si>
  <si>
    <t>Covers fundamental principles of stable management and horse health care, including facility up keep, ground manners, detecting and treating injuries and illness, management practices specific for individual facilities, horse herd health and upkeep, daily maintenance and duties required of a safe and healthy equine facility, show preparation, use of farm equipment and client relationships. Students are expected to be out at the Equine Education Center 6 hours per week.
Prerequisite/Restriction: The following courses or instructor permission: 
ADVS 2190 
ADVS 2200</t>
  </si>
  <si>
    <t>ADVS 2300</t>
  </si>
  <si>
    <t>This course prepares students who require animal industry experience for advanced curriculum in Animal, Dairy, or Bioveterinary Science.
Repeatable for credit.</t>
  </si>
  <si>
    <t>ADVS 2250</t>
  </si>
  <si>
    <t>This course introduces the normal structure and function of animal anatomy and physiology studied systematically. Students study livestock, poultry, pleasure and companion animals, laboratory animals, and humans comparatively.
Prerequisite/Restriction: 
BIOL 1620</t>
  </si>
  <si>
    <t>ADVS 2200</t>
  </si>
  <si>
    <t xml:space="preserve">This course focuses on horse production, beginning with aspects of management including anatomy, nutrition, disease, and handling safety. Students are introduced to the digestive tract and feeding, reproduction, and behavior and alternative medicines. Labs involve demonstrations and hands-on activities.
</t>
  </si>
  <si>
    <t>ADVS 2190</t>
  </si>
  <si>
    <t>This course introduces the specificities of preparing a yearling for proper health and condition. Students gain hands-on experience with exercise, nutrition, and handling of yearling colts, and prepare their colts for marketing, including training for photo and video sessions. 
Prerequisite/Restriction: 
Safety and Skills Test</t>
  </si>
  <si>
    <t>ADVS 2150</t>
  </si>
  <si>
    <t>This course introduces production practices in the selection, handling, and care of swine. Students observe demonstrations of equipment and facilities, and gain skills relevant to the swine industry.
Prerequisite/Restriction: 
ADVS 1110 (may be taken concurrently) or instructor permission</t>
  </si>
  <si>
    <t>ADVS 2120</t>
  </si>
  <si>
    <t>Students gain hands-on experience with weanling behavior, as the weanlingsâ€™ first handlers, and develop skills to create desired behavior in young horses, with emphasis on comprehending and applying classical behaviorism. Students prepare themselves for future courses and the equine industry.
Prerequisite/Restriction: 
Safety Skill Test</t>
  </si>
  <si>
    <t>ADVS 2100</t>
  </si>
  <si>
    <t>This course introduces production practices in the handling, selection, and care of sheep. Students observe demonstrations of equipment, facilities, and skills relevant to sheep and wool production.
Prerequisite/Restriction: 
ADVS 1110 (may be taken concurrently) or instructor permission</t>
  </si>
  <si>
    <t>ADVS 2090</t>
  </si>
  <si>
    <t xml:space="preserve">Students explore progressive concepts of disease prevention and health management of beef and dairy cattle, and how these concepts lead to optimum cow comfort and productivity. Students gain critical thinking and problem-solving skills relating to herd health and production management.
Prerequisite/Restriction: 
ADVS 1110 (may be taken concurrently) or instructor permission
</t>
  </si>
  <si>
    <t>ADVS 2080</t>
  </si>
  <si>
    <t>This is an introduction to the skills required by a veterinary nurse to care for the companion animal patient. Emphasis is on the administration of medication, surgical nursing, and basic and critical care nursing skills.</t>
  </si>
  <si>
    <t>ADVS 2020</t>
  </si>
  <si>
    <t>This course teaches the principles of the care and management of companion (dog and cat) and exotic animals, including breeds, anatomy, physiology, behavior, nutrition, infectious diseases, parasites and animal welfare issues.</t>
  </si>
  <si>
    <t>ADVS 2010</t>
  </si>
  <si>
    <t>Lectures explore the theory necessary to be a successful rider. Students study the use of natural and artificial aids with hunt seat and western-style riding. In riding labs, students develop their riding skills and understanding of riding theory.
Prerequisite/Restriction: 
Admission to the Animal, Dairy and Veterinary Sciences major with an emphasis in Equine Science and Management OR admission into the Ranch Horse Management Program
ADVS 1200 with a grade of C or better, or completion of the ADVS Riding Placement Assessment with a score of 80% or better</t>
  </si>
  <si>
    <t>ADVS 1600</t>
  </si>
  <si>
    <t>This course focuses on the necessary elements of horsemanship for the beginning equine student.</t>
  </si>
  <si>
    <t>ADVS 1200</t>
  </si>
  <si>
    <t>Students study the influence and contributions of animal production and its commodities toward society. This course introduces scientific principles of animal science, livestock production systems, and contemporary issues, as well as professions and careers in animal agriculture and veterinary sciences.</t>
  </si>
  <si>
    <t>ADVS 1110</t>
  </si>
  <si>
    <t>This course introduces new students to university academic scholarship and career paths in animal, dairy and veterinary science.
Pass/Fail only</t>
  </si>
  <si>
    <t>ADVS 1050</t>
  </si>
  <si>
    <t xml:space="preserve">Students learn to analyze financial data, translate that information into forecasts of financial statements, and use valuation models to arrive at fundamental values for a business. Includes discussions of trading strategies, market efficiency, and other issues in capital markets. 
Prerequisite/Restriction: 
ACCT 3120 
</t>
  </si>
  <si>
    <t>ACCT 6620</t>
  </si>
  <si>
    <t>ACCT</t>
  </si>
  <si>
    <t>This course examines the ethical and legal responsibilities of business professionals. Topics include the application of law to business organizations, contracts, government regulation of business, and the uniform commercial code.</t>
  </si>
  <si>
    <t>ACCT 6560</t>
  </si>
  <si>
    <t xml:space="preserve">Study of forensic accounting. Topics covered include types of fraud, recognition of red flags, and fraud investigation techniques. Also includes practice with computer-aided fraud detection, interrogation techniques, and case studies.
</t>
  </si>
  <si>
    <t>ACCT 6540</t>
  </si>
  <si>
    <t>This course explores various audit-related topics and provides students with the opportunity to apply these topics using case studies and other activities.
Prerequisite/Restriction: 
ACCT 4510</t>
  </si>
  <si>
    <t>ACCT 6510</t>
  </si>
  <si>
    <t xml:space="preserve">This course covers the concepts and principles of transfer taxes, not-for-profit organizations, and multinational taxation of individuals, among other tax topics.
Prerequisite/Restriction: 
ACCT 3410 
ACCT 6400 
</t>
  </si>
  <si>
    <t>ACCT 6460</t>
  </si>
  <si>
    <t>This course covers the concepts and principles governing the taxation of corporations and shareholders, including corporate formation, captial structure, distributions, liquidations, reorganizations, consolidated tax returns, and taxation of international transactions.
Prerequisite/Restriction: 
ACCT 3410 
ACCT 6400</t>
  </si>
  <si>
    <t>ACCT 6440</t>
  </si>
  <si>
    <t>Concepts and principles governing the taxation of corporations and shareholders including corporate formation, captial structure, distributions, liquidations, reorganizations, consolidated tax returns and taxation of international transactions. 
Prerequisites/Restriction: ACCT 3410 and ACCT 6400.
(Sp,Su)</t>
  </si>
  <si>
    <t>ACCT 6420</t>
  </si>
  <si>
    <t>This course covers federal income taxation of partnerships, corporations, S-corporations, estates and trusts, and gifts.
Prerequisite/Restriction: 
ACCT 3410</t>
  </si>
  <si>
    <t>ACCT 6400</t>
  </si>
  <si>
    <t>This course involves action-oriented case studies to demonstrate management accounting techniques for achieving profit goals and business strategies in a variety of organizations. International accounting and ethical issues are addressed.
Prerequisite/Restriction: 
ACCT 2010 and ACCT 2020 
  or
ACCT 6010</t>
  </si>
  <si>
    <t>ACCT 6350</t>
  </si>
  <si>
    <t>This course examines profit and performance drivers as well as performance measurement systems to support long-term company profitability. Students engage with cases, projects, and site visits to reinforce the concepts learned.
Prerequisite/Restriction: 
ACCT 3310</t>
  </si>
  <si>
    <t>ACCT 6310</t>
  </si>
  <si>
    <t>This course examines accounting research methodologies from the perspectives of scholarly research to discover new knowledgeÂ and practical research to determine appropriate accounting for complex transactions.
Prerequisite/Restriction: 
ACCT 3120</t>
  </si>
  <si>
    <t>ACCT 6250</t>
  </si>
  <si>
    <t>Students study advanced accounting topics, including multinational accounting, governmental accounting, consolidations, and non-profitÂ accounting.
Prerequisite/Restriction: 
ACCT 3120</t>
  </si>
  <si>
    <t>ACCT 6200</t>
  </si>
  <si>
    <t xml:space="preserve">Students study income taxation with a focus on issues that impact business decisions with tax planning opportunities and tax traps to avoid.
</t>
  </si>
  <si>
    <t>ACCT 6105</t>
  </si>
  <si>
    <t>Students learn fundamental principles and techniques of auditing and reporting, presented in the context of the audit logic sequence, and integrative applications emphasizing audits of organizational resources, processes, and systems. Students study ethics, legal environment, auditing standards, and fraud.
Prerequisites/Restriction: 
ACCT 3110
Admission to a USU major
Cumulative GPA of 2.75 or higher
Completion of at least 40 credits</t>
  </si>
  <si>
    <t>ACCT 4510</t>
  </si>
  <si>
    <t>Students learn theoretical concepts underlying the accounting system's computerized support of business processes. Topics include accounting systems development, controls, security, and audit.
Prerequisites/Restriction: 
ACCT 3110
Admission to a USU major
Cumulative GPA of 2.75 or higher
Completion of at least 40 credits</t>
  </si>
  <si>
    <t>ACCT 4500</t>
  </si>
  <si>
    <t>Students study federal income taxation of individuals, and are introduced to tax research methods and the preparation of individual federal income tax returns.
Prerequisites: 
Admission to a USU major 
Cumulative GPA of 2.75 or higher
Completion of at least 40 credits 
Accounting majors strongly encouraged to complete ACCT 3510 prior to this course</t>
  </si>
  <si>
    <t>ACCT 3520</t>
  </si>
  <si>
    <t>Students learn about federal income taxation of businesses and are introduced to federal income tax return preparation for businesses.
Prerequisites: 
ACCT 2010
Admission to a USU major
Cumulative GPA of 2.75 or higher
Completion of at least 40 credits</t>
  </si>
  <si>
    <t>ACCT 3510</t>
  </si>
  <si>
    <t>This course emphasizes federal income taxation of individuals. Students are introduced to tax research methods and taxation of corporations and partnerships.
Prerequisite/Restriction:  
Admission to a USU major
Cumulative GPA of 2.75 or higher
Completion of at least 40 credits</t>
  </si>
  <si>
    <t>ACCT 3410</t>
  </si>
  <si>
    <t>This course covers contemporary theory and applications in the accumulation, analysis, and interpretation of accounting information for internal decision-making and control.
Prerequisite/Restriction: 
ACCT 2010 with a grade of B or better
ACCT 2020 
MIS 2100 
Cumulative GPA of 3.0 or higher
Successful completion of the accounting entrance exam (www.huntsman.usu.edu/acct/)
Admission to a USU major
Completion of at least 40 credits</t>
  </si>
  <si>
    <t>ACCT 3310</t>
  </si>
  <si>
    <t xml:space="preserve">This course consists of the study of accounting principles, theory, and practice relating to liabilities, equities, and other contemporary issues.
Prerequisite/Restriction:  
ACCT 3110 
Admission to a USU major
Cumulative GPA of 2.75 or higher
Completion of at least 40 credits
</t>
  </si>
  <si>
    <t>ACCT 3120</t>
  </si>
  <si>
    <t>In this course, students study accounting principles, theory, and practice relating to the financial reporting of assets.
Prerequisite/Restriction: 
ACCT 2010 with a grade of B or better
ACCT 2020 
MIS 2100 
Cumulative GPA of 3.0 or higher
Successful completion of the accounting entrance exam (www.huntsman.usu.edu/acct/)
Admission to a USU major
Completion of at least 40 credits</t>
  </si>
  <si>
    <t>ACCT 3110</t>
  </si>
  <si>
    <t xml:space="preserve">This course is a survey of uses of accounting information by managers for decision making, including planning, budgeting, and controlling operations. Emphasis is placed on accumulation, analysis, and control of product and service costs.
Prerequisite/Restriction: 
ACCT 2010 
</t>
  </si>
  <si>
    <t>ACCT 2020</t>
  </si>
  <si>
    <t xml:space="preserve">This course is a survey of uses of accounting information by investors and creditors for decision making. Emphasis is placed on basic accounting principles used to prepare, analyze, and interpret financial statements.
Prerequisite/Restriction: 
GPA of 2.5 or higher
</t>
  </si>
  <si>
    <t>ACCT 2010</t>
  </si>
  <si>
    <t xml:space="preserve">Offers credit for special assignments, reading, and seminars beyond regularly scheduled courses.
Repeatable for credit.
Semester(s) Traditionally Offered: Fall, Spring, Summer
</t>
  </si>
  <si>
    <t>WILD 6900</t>
  </si>
  <si>
    <t>Through a combination of in- and out-of-classroom activities, students develop an understanding of curriculum requirements and career opportunities associated with the Natural Resources majors. Students will also be introduced to natural resource management issues and research involving multiple disciplines.
Semester(s) Traditionally Offered: Fall, Spring</t>
  </si>
  <si>
    <t>WILD 2000</t>
  </si>
  <si>
    <t xml:space="preserve">Offers credit for special assignments, reading, and seminars beyond regularly scheduled courses.
Repeatable for credit.
</t>
  </si>
  <si>
    <t>WATS 6900</t>
  </si>
  <si>
    <t>WATS 2000</t>
  </si>
  <si>
    <t>This is a study abroad program.
Prerequisite: USU 4000 (may be taken concurrently)</t>
  </si>
  <si>
    <t>USU 6910</t>
  </si>
  <si>
    <t>USU 4910</t>
  </si>
  <si>
    <t>Principles and theoretical base of supervision as they relate to improving instructional practices. Emphasizes research findings and recommended practices. Differentiated syllabi provided between master's and doctoral versions. (F,Su)</t>
  </si>
  <si>
    <t>TEAL 7050</t>
  </si>
  <si>
    <t>Principles and theoretical base of supervision as they relate to improving instructional practices. Emphasizes research findings and recommended practices. Differentiated syllabi provided between master's and doctoral versions.</t>
  </si>
  <si>
    <t>TEAL 6050</t>
  </si>
  <si>
    <t>This is an introduction to the historical, social, and cultural foundations of education. Students examine the interdependence of school and society, along with the influence of that interdependence on curricular and instructional practices.
Prerequisites: 
ELED 1010 or TEAL 1010 with a B- or higher
HDFS 1500 with a B- or higher
Licensure Lane designation
Corequisites: 
TEAL 3002
HDFS 2600
HDFS 2630</t>
  </si>
  <si>
    <t>TEAL 3001</t>
  </si>
  <si>
    <t xml:space="preserve">This is an introduction to the historical, social, and cultural foundations of education. Students examine the interdependence of school and society, along with the influence of that interdependence on curricular and instructional practices in PreK-12 classrooms.
Prerequisite: 
HDFS 1500 with a C or better
And one of the following with a B- or better: 
TEAL 1010
ELED 1010
Corequisites: 
TEAL 3002
TEAL 3660
ELED 3100
</t>
  </si>
  <si>
    <t>TEAL 3000</t>
  </si>
  <si>
    <t>This course prepares advanced standing students for the advanced MSW curriculum. The course reviews generalist social work research and policy concepts and methods.
Semester(s) Traditionally Offered: Summer, Alternate Years</t>
  </si>
  <si>
    <t>SW 6595</t>
  </si>
  <si>
    <t>This course prepares advanced standing students for the advanced MSW curriculum. The course reviews generalist social work practice theories and methods.
Semester(s) Traditionally Offered: Summer, Alternate Years</t>
  </si>
  <si>
    <t>SW 6590</t>
  </si>
  <si>
    <t xml:space="preserve">Prerequisite/Restriction: Permission of instructor.
Repeatable for credit.
Semester(s) Traditionally Offered: Fall, Spring
</t>
  </si>
  <si>
    <t>STAT 5820</t>
  </si>
  <si>
    <t xml:space="preserve">Allows students to develop tutoring skills by assisting professors in lower-division courses or fulfilling instructional duties for a comparable amount of time in the language laboratory, public schools, or similar activities with departmental approval. May be repeated to a maximum of 3 credits.
Prerequisite/Restriction: Permission of instructor.
Repeatable for credit.
Pass/Fail only.
Semester(s) Traditionally Offered: Fall, Spring
</t>
  </si>
  <si>
    <t>SPAN 4920</t>
  </si>
  <si>
    <t xml:space="preserve">Continued development of communicative competencies in the four language skills: speaking, listening, reading, and writing, with exposure to cultures and customs.
Prerequisite/Restriction: SPAN 1020 or equivalent.
Repeatable for credit.
Campus: Taught only in Studies Overseas in Spanish Program.
Semester(s) Traditionally Offered: Fall, Spring, Summer
</t>
  </si>
  <si>
    <t>SPAN 2800</t>
  </si>
  <si>
    <t>Continued development of communicative competencies in the four language skills: speaking, listening, reading, and writing, with exposure to cultures and customs. Prerequisite: SPAN 2010 (or equivalent coursework) or placement in this specific class by examination. (F,Sp)</t>
  </si>
  <si>
    <t>SPAN 2020</t>
  </si>
  <si>
    <t>Continued development of communicative competencies in the four language skills: speaking, listening, reading, and writing, with exposure to cultures and customs. Prerequisite: SPAN 1020 (or equivalent coursework) or placement in this specific class by examination. (F,Sp)</t>
  </si>
  <si>
    <t>SPAN 2010</t>
  </si>
  <si>
    <t xml:space="preserve">Communicative competencies in the four language skills: speaking, listening, reading, and writing, with exposure to cultures and customs.
Repeatable for credit.
Campus: Taught only in Studies Overseas in Spanish Program.
Semester(s) Traditionally Offered: Summer
</t>
  </si>
  <si>
    <t>SPAN 1800</t>
  </si>
  <si>
    <t>Communicative competencies in the four language skills: speaking, listening, reading, and writing, with exposure to cultures and customs. Prerequisite: SPAN 1010 (or equivalent coursework) or placement in this specific class by examination. (F,Sp)</t>
  </si>
  <si>
    <t>SPAN 1020</t>
  </si>
  <si>
    <t>Communicative competencies in the four language skills: speaking, listening, reading, and writing, with exposure to cultures and customs. Prerequisite: No more than one year of Spanish in high school or placement in this specific class by examination. (F,Sp)</t>
  </si>
  <si>
    <t>SPAN 1010</t>
  </si>
  <si>
    <t xml:space="preserve">Capstone seminar focused upon student teaching issues, professional development, and principles of effective instruction, emphasizing reflective teaching.
Prerequisite/Restriction: Level 1 and Level 2 completion, and student teaching placement.
Pass/Fail only.
Semester(s) Traditionally Offered: Fall, Spring
</t>
  </si>
  <si>
    <t>SCED 5500</t>
  </si>
  <si>
    <t>Allows students to develop tutoring skills by assisting professors in lower-division courses or fulfilling instructional duties for a comparable amount of time in the language laboratory, public schools, or similar activities with departmental approval. May be repeated to a maximum of 3 credits.
Prerequisite/Restriction: Permission of instructor.
Repeatable for credit.
Semester(s) Traditionally Offered: Fall, Spring</t>
  </si>
  <si>
    <t>RUSS 4920</t>
  </si>
  <si>
    <t>Further development of first-year competencies with emphasis on language structure, vocabulary expansion, reading, writing, and conversation in the context of culture. Prerequisite: RUSS 2010 or three or more years of high school Russian.</t>
  </si>
  <si>
    <t>RUSS 2020</t>
  </si>
  <si>
    <t>Further development of first-year competencies with emphasis on language structure, vocabulary expansion, reading, writing, and conversation in the context of culture. Prerequisite: RUSS 1020 or two or more years of high school Russian.</t>
  </si>
  <si>
    <t>RUSS 2010</t>
  </si>
  <si>
    <t>Communicative competencies in the four language skills: speaking, listening, reading, and writing, with exposure to cultures and customs. Prerequisite: RUSS 1010, or not more than three years of high school Russian.</t>
  </si>
  <si>
    <t>RUSS 1020</t>
  </si>
  <si>
    <t xml:space="preserve">Communicative competencies in the four language skills: speaking, listening, reading, and writing, with exposure to cultures and customs. Not open to those with more than one year high school Russian or equivalent. (F) </t>
  </si>
  <si>
    <t>RUSS 1010</t>
  </si>
  <si>
    <t>Prerequisite/Restriction: Permission of instructor.
Repeatable for credit.
Semester(s) Traditionally Offered: Fall, Spring, Summer</t>
  </si>
  <si>
    <t>REH 6900</t>
  </si>
  <si>
    <t>Repeatable for credit.
Semester(s) Traditionally Offered: Fall, Spring, Summer</t>
  </si>
  <si>
    <t>PSY 5500</t>
  </si>
  <si>
    <t>Review and critique of presentations. Communication practice in extemporaneous, extension, research, poster, and lecture presentations. PSC graduate students must enroll during both fall and spring semesters.
Repeatable for credit.
Pass/Fail only.
Semester(s) Traditionally Offered: Fall, Spring</t>
  </si>
  <si>
    <t>PSC 7890</t>
  </si>
  <si>
    <t xml:space="preserve">Review and critique of presentations. Communication practice in extemporaneous, extension, research, poster, and lecture presentations. PSC graduate students must enroll during both fall and spring semesters.
Repeatable for credit.
Pass/Fail only.
Semester(s) Traditionally Offered: Fall, Spring
</t>
  </si>
  <si>
    <t>PSC 6890</t>
  </si>
  <si>
    <t>PORT 4920</t>
  </si>
  <si>
    <t>This course introduces students to translation concepts and strategies. Students will be exposed to different methods of researching unfamiliar terminology and options for dealing with terms that connot be found in ordinary bilingual language dictionaries.
Prerequisite: PORT 3040
Semester(s) Traditionally Offered: Spring</t>
  </si>
  <si>
    <t>PORT 3540</t>
  </si>
  <si>
    <t>Continued development of communicative competencies in the four language skills: speaking, listening, reading, and writing, with exposure to cultures and customs.
Prerequisite/Restriction: PORT 2010 or equivalent.
Semester(s) Traditionally Offered: Spring</t>
  </si>
  <si>
    <t>PORT 2020</t>
  </si>
  <si>
    <t>Communicative competencies in the four language skills: speaking, listening, reading, and writing, with exposure to cultures and customs. Intensive course for Spanish speakers. (Sp)</t>
  </si>
  <si>
    <t>PORT 1050</t>
  </si>
  <si>
    <t xml:space="preserve">Communicative competencies in the four language skills: speaking, listening, reading, and writing, with exposure to cultures and customs. Prerequisite: PORT 1010 or equivalent. </t>
  </si>
  <si>
    <t>PORT 1020</t>
  </si>
  <si>
    <t xml:space="preserve">Communicative competencies in the four language skills: speaking, listening, reading, and writing, with exposure to cultures and customs. </t>
  </si>
  <si>
    <t>PORT 1010</t>
  </si>
  <si>
    <t>POLS 6910</t>
  </si>
  <si>
    <t>Nursing care of adult clients with a focus on wellness, restoring of health, and end of life care. Enhancing critical thinking and communication knowledge and skills necessary to provide holistic, person-centered care for diverse clients in various settings.
Prerequisite: Accepted into BSN Program.</t>
  </si>
  <si>
    <t>NURS 3040</t>
  </si>
  <si>
    <t>NURS 3030</t>
  </si>
  <si>
    <t>Students obtain hands-on experience in the manufacture of various dairy foods and learn about processes such as cream separation, homogenization, pasteurization, sterilization, ultrafiltration, and fermentation of milk.</t>
  </si>
  <si>
    <t>NDFS 6040</t>
  </si>
  <si>
    <t>NDFS 5040</t>
  </si>
  <si>
    <t xml:space="preserve">Contact Sheryl Aguilar sheryl.aguilar@usu.edu </t>
  </si>
  <si>
    <t>This course provides practical experience in community nutrition. It includes the integration and application of material learned in NDFS 4480.
Prerequisites: NDFS 4480, NDFS 4490, Admission to the CPD program
Semester(s) Traditionally Taught: Spring</t>
  </si>
  <si>
    <t>NDFS 4500</t>
  </si>
  <si>
    <t>This course provides practical experience in community nutrition. It includes the integration and application of material learned in NDFS 4480. 
Prerequisite: NDFS 4480. Acceptance in CPD program
Semester(s) Traditionally Taught: Fall</t>
  </si>
  <si>
    <t>NDFS 4490</t>
  </si>
  <si>
    <t>Enhances self-confidence, teamwork, and leadership. Allows prospective officers to practice essential leadership skills and receive feedback on their performances. In order to continue with aspects taught in the classroom, students participate in this lab for three hours per week.
Semester(s) Traditionally Offered: Fall</t>
  </si>
  <si>
    <t>MSL 4015</t>
  </si>
  <si>
    <t>Enhances self-confidence, teamwork, and leadership. Allows prospective officers to practice essential leadership skills and receive feedback on their performances. In order to continue with aspects taught in the classroom, students participate in this lab for three hours per week.
Semester(s) Traditionally Offered: Spring</t>
  </si>
  <si>
    <t>MSL 3025</t>
  </si>
  <si>
    <t>MSL 2025</t>
  </si>
  <si>
    <t>MSL 2015</t>
  </si>
  <si>
    <t xml:space="preserve">Enhances self-confidence, teamwork, and leadership. Allows prospective officers to practice essential leadership skills and receive feedback on their performances. In order to continue with aspects taught in the classroom, students participate in this lab for three hours per week.
Semester(s) Traditionally Offered: Spring
</t>
  </si>
  <si>
    <t>MSL 1025</t>
  </si>
  <si>
    <t xml:space="preserve">Enhances self-confidence, teamwork, and leadership. Allows prospective officers to practice essential leadership skills and receive feedback on their performances. In order to continue with aspects taught in the classroom, students participate in this lab for three hours per week.
Semester(s) Traditionally Offered: Fall
</t>
  </si>
  <si>
    <t>MSL 1015</t>
  </si>
  <si>
    <t>Prerequisite/Restriction: Permission of instructor.
Repeatable for credit.</t>
  </si>
  <si>
    <t>MATH 6810</t>
  </si>
  <si>
    <t xml:space="preserve">Permutation groups and representations, tensor spaces, symmetry classes of tensors, generalized matrix functions, matrices and graphs, and combinatorial matrix algebra. Prerequisite: MATH 5340; MATH 6340 must be completed prior to 6350. (F) (Sp) This course will be taught as needed. For information about availability, contact the Department of Mathematics and Statistics.
</t>
  </si>
  <si>
    <t>MATH 6350</t>
  </si>
  <si>
    <t xml:space="preserve">Permutation groups and representations, tensor spaces, symmetry classes of tensors, generalized matrix functions, matrices and graphs, and combinatorial matrix algebra.
Prerequisite/Restriction: C- or better in MATH 5340; MATH 6340 must be completed prior to MATH 6350.
</t>
  </si>
  <si>
    <t>MATH 6340</t>
  </si>
  <si>
    <t>MATH 5810</t>
  </si>
  <si>
    <t>Capstone seminar focused upon student teaching issues, professional development, and principles of effective instruction, with emphasis on reflective teaching.
Semester(s) Traditionally Offered: Fall, Spring</t>
  </si>
  <si>
    <t>LING 5500</t>
  </si>
  <si>
    <t>Capstone seminar focused upon student teaching issues, professional development, and principles of effective instruction.
Prerequisite/Restriction: KIN 4900, completion of Level I and II field experiences.</t>
  </si>
  <si>
    <t>KIN 5500</t>
  </si>
  <si>
    <t>Provides physical education majors and minors with the knowledge, skills, practice, and understanding of lifetime activities needed for successful participation. Exposes students to a variety of teaching methods for these activities.</t>
  </si>
  <si>
    <t>KIN 2200</t>
  </si>
  <si>
    <t>Provides physical education majors and minors with the knowledge, skills, practice, and understanding of swimming, volleyball, and football needed for successful participation. Exposes students to a variety of teaching methods for these three sports.</t>
  </si>
  <si>
    <t>KIN 2100</t>
  </si>
  <si>
    <t>Allows students to develop tutoring skills by assisting professors in lower-division courses or fulfilling instructional duties for a comparable amount of time in the language laboratory, public schools, or similar activities with departmental approval. May be repeated to a maximum of 3 credits. Prerequisite: Permission of instructor. (F,Sp)</t>
  </si>
  <si>
    <t>JAPN 4920</t>
  </si>
  <si>
    <t>Identification of historical architectural styles and elements in interior furnishings and materials, dating from the Industrial Revolution to the present.
Prerequisites/Restrictions: Bachelor of Interior Design (BID) Students Only
Semester(s) Traditionally Offered: Spring</t>
  </si>
  <si>
    <t>ID 2780</t>
  </si>
  <si>
    <t>Identification of historical architectural styles and elements in interior furnishings and materials, dating from Antiquity through the Renaissance, French, English and American periods up to the Industrial Revolution.
Prerequisites/Restrictions: Bachelor of Interior Design (BID) Majors Only
Semester(s) Traditionally Taught: Fall</t>
  </si>
  <si>
    <t>ID 2770</t>
  </si>
  <si>
    <t>Further development of first-year competencies with emphasis on language structure, vocabulary expansion, reading, writing, and conversation in the context of cross-cultural analysis.
Prerequisite/Restriction: GERM 2010 or equivalent.
Semester(s) Traditionally Offered: Spring</t>
  </si>
  <si>
    <t>GERM 2020</t>
  </si>
  <si>
    <t>Further development of first-year competencies with emphasis on language structure, vocabulary expansion, reading, writing, and conversation in the context of cross-cultural analysis.
Prerequisite/Restriction: GERM 1020 or equivalent.
Semester(s) Traditionally Offered: Fall</t>
  </si>
  <si>
    <t>GERM 2010</t>
  </si>
  <si>
    <t>Communicative competencies in the four language skills: speaking, listening, reading, and writing, with exposure to cultures and customs.
Prerequisite/Restriction: GERM 1010 or at least one (but not more than two) years of German in high school or equivalent.
Semester(s) Traditionally Offered: Spring</t>
  </si>
  <si>
    <t>GERM 1020</t>
  </si>
  <si>
    <t>Communicative competencies in the four language skills: speaking, listening, reading, and writing, with exposure to cultures and customs.
Prerequisite/Restriction: Not open to those with more than one year high school German or equivalent.
Semester(s) Traditionally Offered: Fall</t>
  </si>
  <si>
    <t>GERM 1010</t>
  </si>
  <si>
    <t xml:space="preserve">Allows students to develop tutoring skills by assisting professors in lower-division courses or fulfilling instructional duties for a comparable amount of time in the language laboratory, public schools, or similar activities with departmental approval. May be repeated to a maximum of 3 credits.
Prerequisite/Restriction: FREN 2020 or permission of instructor.
Repeatable for credit.
Semester(s) Traditionally Offered: Fall, Spring
</t>
  </si>
  <si>
    <t>FREN 4920</t>
  </si>
  <si>
    <t>Continued development of communicative competencies in the four language skills, with more emphasis on communication through reading and writing and continued exposure to cultures and customs. Prerequisite: FREN 2010 or equivalent. (F)</t>
  </si>
  <si>
    <t>FREN 2020</t>
  </si>
  <si>
    <t>Continued development of communicative competencies in the four language skills, with more emphasis on communication through reading and writing and continued exposure to cultures and customs. Prerequisite: FREN 1020 or equivalent. (Sp)</t>
  </si>
  <si>
    <t>FREN 2010</t>
  </si>
  <si>
    <t>Communicative competencies in the four language skills: speaking, listening, reading, and writing, with exposure to cultures and customs. Prerequisite: FREN 1010 or equivalent. (Sp)</t>
  </si>
  <si>
    <t>FREN 1020</t>
  </si>
  <si>
    <t>Communicative competencies in the four language skills: speaking, listening, reading, and writing, with exposure to cultures and customs. Not open to those with more than one year high school French or equivalent. (F)</t>
  </si>
  <si>
    <t>FREN 1010</t>
  </si>
  <si>
    <t>ENVS 2000</t>
  </si>
  <si>
    <t>Students work as undergraduate research assistants under a faculty mentor. Through the course, students will learn and apply data collection, analysis, synthesis, and presentation skills specific to the research project.
Prerequisites: Admission to the Professional Program
Semester(s) Traditionally Taught: Fall, Spring, Summer</t>
  </si>
  <si>
    <t>ENGR 3500</t>
  </si>
  <si>
    <t>Students work as undergraduate research assistants under a faculty mentor. Through the course, students will learn and apply data collection, analysis, synthesis, and presentation skills specific to the research project.
Semester(s) Traditionally Taught: Fall, Spring, Summer</t>
  </si>
  <si>
    <t>ENGR 1500</t>
  </si>
  <si>
    <t>The purpose of this course is to provide students with the knowledge and skills needed to effectively manage classroom behavior, as well as engage and motivate students.
Prerequisites: 
TEAL 3000 or TEAL 3001
TEAL 3002
TEAL 3660</t>
  </si>
  <si>
    <t>ELED 5106</t>
  </si>
  <si>
    <t>The purpose of this course is to provide students with the knowledge and skills needed to effectively manage classroom behavior, as well as engage and motivate students.
Prerequisite: Licensure lane designation</t>
  </si>
  <si>
    <t>ELED 5105</t>
  </si>
  <si>
    <t>Students learn real-time system design and implementation of basic concepts, including modeling, scheduling, resource access control, synchronization, and communication. Emphasis is placed on both theory and practice. The course includes exploration of open topics and current challenges in designing real-time systems and hands-on implementation.
Prerequisite/Restriction: ECE 3710; Admittance to the Professional Engineering Program or Graduate Standing
Semester(s) Traditionally Offered: Spring</t>
  </si>
  <si>
    <t>ECE 6780</t>
  </si>
  <si>
    <t>Students receive practical, hands-on experience working with a 500W electric bike powertrain. Labs cover modeling, characterization, design, and fabrication, and culminate in e-bike system integration and demonstration. Additional coursework is required for those enrolled in the graduate-level course.
Prerequisite: ECE 3710 or graduate standing, ECE 5150/6150, or instructor permission
Semester(s) Traditionally Offered: Spring</t>
  </si>
  <si>
    <t>ECE 6160</t>
  </si>
  <si>
    <t>This course introduces the design and control of power converters in electric drive vehicles. It covers detailed analysis, modeling, and design of major system components. Additional coursework is required for those enrolled in the graduate-level course.
Prerequisites: ECE 3410, ECE 3620, ECE 3870, or graduate standing
Semester(s) Traditionally Offered: Fall</t>
  </si>
  <si>
    <t>ECE 6150</t>
  </si>
  <si>
    <t>Independent or group study of engineering problems not covered in regular course offerings.
Prerequisites/Restrictions: Admittance to the Professional Engineering Program or Graduate Standing
Repeatable for credit.
Semester(s) Traditionally Offered: Fall, Spring, Summer</t>
  </si>
  <si>
    <t>ECE 5930</t>
  </si>
  <si>
    <t>Students learn real-time system design and implementation of basic concepts, including modeling, scheduling, resource access control, synchronization, and communication. Emphasis is placed on both theory and practice. Course includes exploration of open topics and current challenges in designing real-time systems and hands-on implementation.
Prerequisite/Restriction: 
ECE 3710
Acceptance to the Professional Engineering Program or Graduate Standing</t>
  </si>
  <si>
    <t>ECE 5780</t>
  </si>
  <si>
    <t>Students receive practical, hands-on experience working with a 500W electric bike powertrain. Labs cover modeling, characterization, design, and fabrication, and culminate in e-bike system integration and demonstration. Additional coursework is required for those enrolled in the graduate-level course.
Prerequisite: ECE 3710 or graduate standing,ECE 5150/6150, or instructor permission
Semester(s) Traditionally Offered: Spring</t>
  </si>
  <si>
    <t>ECE 5160</t>
  </si>
  <si>
    <t>This course introduces the design and control of power converters in electric drive vehicles. It covers detailed analysis, modeling, and design of major system components. Additional coursework is required for those enrolled in the graduate-level course.
Prerequisite: ECE 3410, ECE 3620, ECE 3870 or graduate standing.
Semester(s) Traditionally Offered: Fall</t>
  </si>
  <si>
    <t>ECE 5150</t>
  </si>
  <si>
    <t>The primary purpose of this course is to teach preservice teachers the basic principles of planning, managing, teaching, and evaluating students in business courses such as:  accounting, business communications, management, business entrepreneurship, business law, finance, marketing, and workplace skills.
Prerequisites: BUSN3710 and students should be admitted into the Secondary Teacher Education Program (STEP) prior to enrollment in this course.</t>
  </si>
  <si>
    <t>BUSN 4150</t>
  </si>
  <si>
    <t>Matches ECN 2010</t>
  </si>
  <si>
    <t xml:space="preserve">Students learn marketplace economics from both the consumer and producer/business perspectives. They study the development and application of microeconomic principles to demonstrate the role and limitations of competitive markets in motivating socially-efficient consumer, business, and public sector choices.
Prerequisite/Restriction: 
One of the following (may be taken concurrently): 
ECN 1500 
â€‹APEC 1600 
</t>
  </si>
  <si>
    <t>APEC 2010</t>
  </si>
  <si>
    <t>Matches APEC 7130</t>
  </si>
  <si>
    <t>Provides a rigorous introduction to graduate-level microeconomic theory. While the specific focus is on the theoretical construct of graduate-level microeconomic models, the broad objective of the class is to lay the foundation for empirical applications in microeconomics. To meet this broad objective, the course covers theory of the firm, consumer theory, market structure, theory of public goods and externalities, and welfare economics.
Semester(s) Traditionally Offered: Fall</t>
  </si>
  <si>
    <t>APEC 6100</t>
  </si>
  <si>
    <t>Matches APEC 2010</t>
  </si>
  <si>
    <t xml:space="preserve">Students learn marketplace economics from both the consumer and producer/business perspectives. They study the development and application of microeconomic principles to demonstrate the role and limitations of competitive markets in motivating socially-efficient consumer, business, and public sector choices.
Prerequisite/Restriction: ECN 1500 (may be taken concurrently)
</t>
  </si>
  <si>
    <t>ECN 2010</t>
  </si>
  <si>
    <t>This is an academic centered seminar that introduces first-generation college students to the University. Primary focus is placed on fostering a sense of belonging, providing equity in University access, and facilitating community-building. 
Corequisite: USU 1010
Prerequisites: 
Students must be first-generation college students. (student attribute: FGS)
Students must be freshmen</t>
  </si>
  <si>
    <t>USU 1050</t>
  </si>
  <si>
    <t>Provides an introduction to the study of the immune system, the nature of immune responses and its application to clinical laboratory testing, health and disease. Students will learn the functions of the immune system, immune response, principles of antigen-antibody reactions as well as the principles of serological procedures.
Prerequisite/Restriction: Admission to the MLT program or permission of instructor.
Campus: USU-CEU only</t>
  </si>
  <si>
    <t>MLT 2270</t>
  </si>
  <si>
    <t>MLT</t>
  </si>
  <si>
    <t>This course covers ethical issues in the United States criminal justice system. Various ethical theories are covered. How these theories can be applied to situations that arise as an employee in the criminal justice system is also covered. 
Prerequisites: 
CJ 1300
CJ 1330
CJ 1390</t>
  </si>
  <si>
    <t>SOC 4430</t>
  </si>
  <si>
    <t>Focuses on nature, extent, and causes of delinquent behavior. Examines workings of juvenile justice system and programs for delinquency prevention. (F,Sp)</t>
  </si>
  <si>
    <t>SOC 3410</t>
  </si>
  <si>
    <t>Students learn about the Maxwell equations and their implications. Topics include electromagnetic induction, conservation laws with fields, electromagnetic waves, dynamic response of materials, electromagnetic potentials, radiation, and the relativistic description of electromagnetism. 
Prerequisites: 
PHYS 3600 
PHYS 3750</t>
  </si>
  <si>
    <t>PHYS 4600</t>
  </si>
  <si>
    <t>Rigorous treatment of laws of thermodynamics and statistical mechanics. Concepts of work, temperature, heat, energy, and entropy; and their application to reversible and irreversible processes. Criteria for equilibrium. Prerequisite: PHYS 2710.</t>
  </si>
  <si>
    <t>PHYS 3700</t>
  </si>
  <si>
    <t>Students learn about electrostatics and magnetostatics, including the response of materials (both conductors and dielectrics) to electric and magnetic fields. Topics include the Maxwell equations, Coulombâ€™s and Biot-Savart laws, scalar and vector potentials, boundary conditions, multipole expansions, and energy.
Prerequisites: 
PHYS 2710
MATH 2210
MATH 2250 (may be taken concurrently)</t>
  </si>
  <si>
    <t>PHYS 3600</t>
  </si>
  <si>
    <t>Students learn Newtonian mechanics, including dynamics of single and multiple particle systems, conservation laws, harmonic oscillations, central-force motion, rotations, and the two-body problem. Topics may also include advanced topics such as Lagrangian and Hamiltonian mechanics, accelerated reference frames, and chaos.
Prerequisites: 
PHYS 2710 (may be taken concurrently)
MATH 2210
MATH 2250 (may be taken concurrently)</t>
  </si>
  <si>
    <t>PHYS 3550</t>
  </si>
  <si>
    <t>The study of motion and thermal physics. Topics include kinematics, forces, Newton?s laws of motion, momentum, rotations and torque, work and potential energy, conservation laws, harmonic motion, gravity, fluids, and thermodynamics. Includes activities related to the profession of physics.
Prerequisites:  MATH 1210. Restrictions: Permission of instructor.</t>
  </si>
  <si>
    <t>PHYS 2310</t>
  </si>
  <si>
    <t>The study of motion and thermal physics including vectors, kinematics, forces, Newton's three laws of motion, circular motion and rotations, harmonic motion, momentum, energy and work, gravity, fluids, and thermodynamics. Lecture and required recitation. 
Prerequisite/Restriction: MATH 1210 may be taken concurrently .</t>
  </si>
  <si>
    <t>PHYS 2210</t>
  </si>
  <si>
    <t>Overview of the classical physics on which industrial technology is based. Elements of kinematics, forces, energy, momentum, thermodynamics, electric and magnetic fields, waves, and optics. Required laboratory. 
Prerequisites: ACT Math score of at least 27 or equivalent SAT Math score, AP Calculus AB Score of at least 3, or MATH 1050 and MATH 1060</t>
  </si>
  <si>
    <t>PHYS 1800</t>
  </si>
  <si>
    <t>Overview of physics concepts important to today's society. Explores structure of matter, electricity and magnetism, light and sound, forces, energy, momentum, thermodynamics, and modern physics. Required laboratory emphasizes hands-on, inquiry-based activities.</t>
  </si>
  <si>
    <t>PHYS 1200</t>
  </si>
  <si>
    <t>Engineering concepts taught in a fundamental sense and applied to food processing. Concepts include: general problem solving techniques, material and energy balances, fluid dynamics, heat transfer, refrigeration, and kinetics of common biological processes used in food preparation. Prerequisite: PHYS 2110. (F)</t>
  </si>
  <si>
    <t>NDFS 4440</t>
  </si>
  <si>
    <t>Students learn the application of conservation of mass, momentum, and energy to the design and analysis of compressible fluid systems.
Prerequisites: 
MAE 2300 
MAE 3420 
Student must be in the Professional Engineering Program or have graduate standing
Semester(s) Traditionally Taught: Fall</t>
  </si>
  <si>
    <t>MAE 5420</t>
  </si>
  <si>
    <t>Students study particle and rigid body dynamics. Topics include work and kinetic energy, conservation of energy, impulse-momentum, and conservation of linear and angular momentum as well as kinematics and kinetics in 2-D and 3-D. Newtonian and Lagrangian Mechanics are also addressed. 
Prerequisites/Restrictions: 
ENGR 2030
Admission to MATH 2250 or both MATH 2270 and MATH 2280
MAE students must be in the Professional Engineering Program or have Graduate standing</t>
  </si>
  <si>
    <t>MAE 5360</t>
  </si>
  <si>
    <t>Students learn about stress, strain, and deflection due to flexure and shear. Topics include combined stresses, instability, nonsymmetric bending, torsion, and energy methods.
Prerequisites/Restrictions: 
ENGR 2140 
Math 2250 or both Math 2270 and Math 2280
MAE 2160 or CEE 3160 (may be taken concurrently)
MAE Students must be in the Professional Engineering Program
Semester(s) Traditionally Taught: Fall</t>
  </si>
  <si>
    <t>MAE 3040</t>
  </si>
  <si>
    <t>In this course you will learn how to represent landscapes through the use of digital 3d software. This course will teach you the necessary software, principles of composition, and production techniques to provide you with a foundation upon which you can continue to build in subsequent courses.
Prerequisites: LAEP 1200, LAEP 1300 (concurrent)</t>
  </si>
  <si>
    <t>LAEP 2400</t>
  </si>
  <si>
    <t>Students study basic elements of design and their relationship to landscape architecture, developing two- and three-dimensional design models, learning form and spatial relationships, and design theory applied to materials of landform, vegetation, water, and architecture. Two three-hour studios per week.
Prerequisite: LAEP 1200 (may be taken concurrently)</t>
  </si>
  <si>
    <t>LAEP 1350</t>
  </si>
  <si>
    <t>Advanced analysis of equity investments. Traditional methods of analysis as well as various asset pricing strategies are covered. Also includes fundamental and statistical analyses used by industry professionals and topics in portfolio theory.
Prerequisites: FIN 4460; Grade of B- (2.67) or better in FIN 3400; cumulative GPA of 2.67 or higher, completion of at least 40 credits</t>
  </si>
  <si>
    <t>FIN 5000</t>
  </si>
  <si>
    <t>Focuses on the activities of hedge funds and private equity, their influence on corporate decision-making, and corporate measures taken to counter threats and exploit opportunities represented by these investors. Also analyzes competition and cooperation between investment banks and private equity and hedge funds. 
Prerequisite: FIN 3200. 
Semester Taught: Fall</t>
  </si>
  <si>
    <t>FIN 4490</t>
  </si>
  <si>
    <t xml:space="preserve">Augments and extends the basic equity valuation material in corporate finance to the specific and complex setting of valuing equity securities. Covers valuation models (i.e., dividend discount model) as well as multiples and technical approaches.
Prerequisite/Restriction: Grade of B- (2.67) or better in FIN 3400; admittance to a USU major, cumulative GPA of 2.67 or higher, completion of at least 40 credits.
Semester(s) Traditionally Offered: Fall, Spring
</t>
  </si>
  <si>
    <t>FIN 4450</t>
  </si>
  <si>
    <t>Equations of motion, kinetics of particles, kinetics of rigid bodies, work and energy, impulse and momentum, three-dimensional kinematics, and vibrations.
Prerequisite/Restriction: ENGR 2010 , MATH 1210 , MATH 1220 .
Semester(s) Traditionally Offered: Fall, Spring, Summer</t>
  </si>
  <si>
    <t>ENGR 2030</t>
  </si>
  <si>
    <t>Laboratory course to accompany CHEM 5670. Field sampling and laboratory analysis of air, water, and soil samples. Method building and hypothesis testing.
Prerequisite/Restriction: CHEM 3000, CHEM 3005.
Corequisite: CHEM 5670.
Semester(s) Traditionally Offered: Spring</t>
  </si>
  <si>
    <t>CHEM 5680</t>
  </si>
  <si>
    <t xml:space="preserve">Steady flow in open channel and closed circuits, nonuniform flow in open channels, combined energy losses in pipelines, and distribution in pipe networks. Includes laboratory and computer exercises in data collection, pipe networks, and unsteady and nonuniform flow.
Prerequisite/Restriction: CEE 3500; Admittance the Professional Engineering Program.
Semester(s) Traditionally Offered: Fall, Spring
</t>
  </si>
  <si>
    <t>CEE 3510</t>
  </si>
  <si>
    <t>Explores fluid properties, hydrostatics, fluid dynamics similitude, energy and momentum principles, closed conduit flow, open channel flow, and flow measurement.
Prerequisite/Restriction: MATH 1220; MATH 2210 or MATH 2250; ENGR 2010, ENGR 2030; Admission to the Professional Engineering Program.
Semester(s) Traditionally Offered: Fall, Spring</t>
  </si>
  <si>
    <t>CEE 3500</t>
  </si>
  <si>
    <t>Classification of structural types and development of loads. Analysis of trusses, beams, frames, cables and arches (determinate and indeterminate). Calculation of deflections using superposition, geometric and energy methods. Utilization of approximate methods to analyze large structures. 
Prerequisite/Restriction: ENGR 2140; Admittance the Professional Engineering Program.
 Semester(s) Traditionally Offered: Spring</t>
  </si>
  <si>
    <t>CEE 3020</t>
  </si>
  <si>
    <t>Introduction to plant metabolism, water relations, and growth.
Prerequisite/Restriction: 
  BIOL 1620 
  BIOL 1625 
  MATH 1050 or higher, or AP Calculus AB score of 3 or higher
Semester(s) Traditionally Offered: Fall</t>
  </si>
  <si>
    <t>BIOL 4400</t>
  </si>
  <si>
    <t xml:space="preserve">Introduction to the legal and regulatory foundations of natural resource policy, with specific attention to water, minerals, rangelands, forests, fish, and off-site impacts of agricultural and industrial production. Topics include externalities, property rights, public goods, public choice, and public trust.
Prerequisite/Restriction: ECN 3010 or APEC 4010/ECN 4010 or APEC 5560.
Semester(s) Traditionally Offered: Spring
</t>
  </si>
  <si>
    <t>APEC 6500</t>
  </si>
  <si>
    <t xml:space="preserve">Focuses on field collection, identification, and habitat relationships of freshwater fishes in North America.
Prerequisite/Restriction: WATS 3100 (may be taken concurrently).
Semester(s) Traditionally Offered: Fall
</t>
  </si>
  <si>
    <t>WATS 3110</t>
  </si>
  <si>
    <t>Students will be trained in safe animal handling in the clinical environment. Basic handling and clinical skills training will include physical exams. Students will acquire a basic understanding of farm operation, livestock production cycles and breed characteristics to have a better understanding of common diseases that affect animals.
Pass/Fail only
Semester(s) Traditionally Offered: Fall</t>
  </si>
  <si>
    <t>VM 7568</t>
  </si>
  <si>
    <t>This course examines major concepts, theories, and research in second language acquisition and literacy in the classroom. These explorations address how to create classrooms that foster linguistically rich environments that promote culturally responsive and effective teaching for English language learners.</t>
  </si>
  <si>
    <t>TEAL 5735</t>
  </si>
  <si>
    <t>This is a review of skills and competencies necessary for surgical technicians. Topics covered include state law and ethics, general surgical procedure responsibilities. and the role of maintaining a safe and sterile environment in the operating room.
Prerequisite: Admission to the Surgical Technician Certificate Program</t>
  </si>
  <si>
    <t>SURG 1030</t>
  </si>
  <si>
    <t>Provides information about disabilities, the historical development of special education services, service-delivery environments, family involvement, teaming, and legal issues concerning the provision of special education services to young children with disabilities. (F)</t>
  </si>
  <si>
    <t>SPED 5780</t>
  </si>
  <si>
    <t>Provides information on curricula, instructional strategies, service environments, and staffing roles for teachers of young children (0-5) with disabilities. (F)</t>
  </si>
  <si>
    <t>SPED 5730</t>
  </si>
  <si>
    <t>Provides information about young children with disabilities, including historical development of services, skill areas, family involvement, teaming, and the array of service environments. Prerequisite: Admission to Special Education major or permission of instructor. (Sp)</t>
  </si>
  <si>
    <t>SPED 5710</t>
  </si>
  <si>
    <t>Addresses two questions: (1) What diverse traits, talents, attitudes, and experiences do pre-adolescent and adolescent students bring to the middle school, junior high school, and high school environment? and (2) In light of these diverse traits, talents, attitudes, and experiences, how should teachers work with students to build cooperative classroom communities where students are motivated to engage in productive learning activities? A grade of C or better in this course is required for advancement to student teaching.
Prerequisite/Restriction: Program Admission
Semester(s) Traditionally Offered: Fall, Spring</t>
  </si>
  <si>
    <t>SCED 5100</t>
  </si>
  <si>
    <t>Study of the likelihood of extraterrestrial intelligence and its probable locations. Nature and evolution of life on Earth, as well as stellar evolution and planetary environments. Discussion of psychology of UFO phenomena.
Prerequisite/Restriction: At least one university-level mathematics or statistics course</t>
  </si>
  <si>
    <t>PHYS 1080</t>
  </si>
  <si>
    <t>In this course, students learn the application of leadership and management theories and concepts to the clinical environment.
Prerequisite: 
Admission to the Bachelor of Science in Nursing Program</t>
  </si>
  <si>
    <t>NURS 4015</t>
  </si>
  <si>
    <t>This course is designed to provide practice in assessment skills specific to dietitians and hospital-based assessment environments. The course utilizes the assessment recommendations given by the Academy of Nutrition and Dietetics.
Prerequisite: Admission to the Dietetics major
Corequisite: NDFS 4550</t>
  </si>
  <si>
    <t>NDFS 4590</t>
  </si>
  <si>
    <t>Examines challenges of leading in complex contemporary operational environments. Highlights dimensions of cross-cultural challenges as applied to practical Army leadership tasks and situations. As they practice communication and team-building skills, students should develop greater self-awareness.
Repeatable for credit.
Semester(s) Traditionally Offered: Spring</t>
  </si>
  <si>
    <t>MSL 2020</t>
  </si>
  <si>
    <t>This course familiarizes students with concepts and technologies relating to business and the Internet. It focuses on the new business environment that has evolved through the Internet, as well as associated technologies and strategies.
Prerequisite/Restriction: 
Admission to a USU major
Cumulative GPA of 2.75 or higher
Completion of at least 40 credits
Some programming experience is helpful</t>
  </si>
  <si>
    <t>MIS 5700</t>
  </si>
  <si>
    <t xml:space="preserve">Students learn the application of current web standards, techniques, and web design principles to develop graphical user interfaces using an integrated development environment (IDE).
Prerequisite/Restriction: 
MIS 2100 or OSS 2450
Admission to a USU major
Cumulative GPA of 2.75 or higher
Completion of at least 40 credits
</t>
  </si>
  <si>
    <t>MIS 3450</t>
  </si>
  <si>
    <t xml:space="preserve">This course provides students with exposure to the international dimensions of business, including the cultural, economic, political, and legal environments which influence business strategy with the goal to enhance their agility in responding to dynamic global business conditions. The course includes an international study abroad seminar during the Spring semester.
Repeatable for credit
Semester(s) Traditionally Offered: Fall, Spring, Summer
</t>
  </si>
  <si>
    <t>MGT 6870</t>
  </si>
  <si>
    <t>This course examines how to effectively conduct a job analysis and develop job descriptions, and how to recruit candidates and assess their skills, abilities, and competencies. It also explores the legal environment of recruitment and selection.
Prerequisites: 
MGT 3250 with a grade of B- or better
Admission to a USU major
Cumulative GPA of 2.75 or higher
Completion of at least 40 credits</t>
  </si>
  <si>
    <t>MGT 4610</t>
  </si>
  <si>
    <t>Students examine business transactions in the international political-legal environment. They gain an understanding of the world legal system, international treaties and agreements, the practicalities of international business transactions, and the complexities and ambiguities of law that impact international business.
Prerequisite/Restriction: Admittance to a USU Major, cumulative GPA of 2.75 or higher; completion of at least 40 credits.
Semester(s) Traditionally Offered: Fall, Spring</t>
  </si>
  <si>
    <t>MGT 3830</t>
  </si>
  <si>
    <t>This survey course examines the legal environment in which business exists. It focuses on basic legal concepts and introduces students to a variety of the legal risks in business. 
Prerequisite/Restriction: GPA of 2.5 or higher. Students must complete 30 credit hours before they can take this class.
Semester(s) Traditionally Offered: Fall, Spring, Summer</t>
  </si>
  <si>
    <t>MGT 2050</t>
  </si>
  <si>
    <t>Online</t>
  </si>
  <si>
    <t>Designed mainly for the student majoring in Criminal Justice. Deals with the principles and rules of law emphasizing evidentiary problems related to criminal cases. An introduction and overview of the court process and problems related to the fact finding process of juries. Explores the courtroom procedures as they relate to evidence and its uses in the courtroom, with emphasis upon the introduction of evidence and the rules pertaining thereto. Students will understand the value of the rules of evidence in the law and be able to understand and apply them to fact scenarios.
Prerequisite/Restriction: CJ 1010 is highly recommended.
Campus: USU-CEU only
Semester(s) Traditionally Offered: Fall, Spring</t>
  </si>
  <si>
    <t>CJ 2350</t>
  </si>
  <si>
    <t>CJ</t>
  </si>
  <si>
    <t>Introduces students to the following concepts; historical development of laws and crime causation, historical development of the Justice System, the arrest, the initial appearance, pretrial proceedings, place and time of trial, the trial, confrontation and assistance of counsel, pretrial motions, hearings and plea negotiations, the trial and the roles of major participants, the jury, trial procedure, the jury instructions and deliberation, the verdict, appeals and appellate citations, the sentence and correctional procedures, sentencing philosophy and clemency, extradition process, juvenile system focus and victims' rights.
Prerequisite/Restriction: CJ 1010 and CJ 1330 and CJ 2350 or special permission from the instructor
Campus: USU-CEU only</t>
  </si>
  <si>
    <t>CJ 2340</t>
  </si>
  <si>
    <t>Designed mainly for the student majoring in Criminal Justice. Studies the origin, philosophy, and development of the juvenile justice system, particularly the juvenile court. Emphasis is placed upon laws, detention, adjudication, probation, after-care, foster homes, and other alternative correctional practices. Students will understand the nature and origins of juvenile law and the guiding principles that drive the system.
Campus: USU-CEU only
Semester(s) Traditionally Offered: Fall</t>
  </si>
  <si>
    <t>CJ 2330</t>
  </si>
  <si>
    <t>Designed as a requirement mainly for the student majoring in Criminal Justice. Examines the diverse components which make up the security function, as well as principles and concepts in physical security, loss control and crime prevention. Students will know and understand the historical and professional principles of public and private security and crime prevention, as well as risk management and loss control principles.
Campus: USU-CEU only
Semester(s) Traditionally Offered: Spring</t>
  </si>
  <si>
    <t>CJ 2110</t>
  </si>
  <si>
    <t xml:space="preserve">This course analyzes the role of Police in society. The functions of police, including organizational structure, discretion, subculture and interactions with the community are areas covered in detail. The class will also deal with problems in changing technology, corruption, violence and use of force by police today.
</t>
  </si>
  <si>
    <t>CJ 1390</t>
  </si>
  <si>
    <t>Introduces students to the criminal, investigation process. Legal, scientific, and administrative aspects of this process will be explored and students will come to appreciate the complexity of conducting a thorough investigation and be able to deal with potential obstacles that are commonly encountered. Course is a valuable precursor to taking Criminalistics. Objective is to acquaint the student with the fundamentals of criminal investigations.
Campus: USU-CEU only
Semester(s) Traditionally Offered: Fall</t>
  </si>
  <si>
    <t>CJ 1340</t>
  </si>
  <si>
    <t>Designed mainly for, but not limited to the student majoring in Criminal Justice. It surveys the American criminal justice system. Elements of crime, defenses, historical foundation, limits, proposes and functions of criminal law are discussed. Students will understand the key general principles that relate to criminal law, criminal liability, complicity, uncompleted crimes, defenses to criminal liability and the various crimes in our legal systems. They will also learn how to read and use statutes and analyze fact situations in light of the law.
Campus: USU-CEU only
Semester(s) Traditionally Offered: Fall, Spring</t>
  </si>
  <si>
    <t>CJ 1330</t>
  </si>
  <si>
    <t>Examines the history and the administration of corrections in America. Emphasis will be placed on the philosophies of punishment, sentencing strategies, prison community, alternatives to incarceration, and various reform efforts. Critical issues facing corrections will also be examined. Students will generally understand the evolution and administration of corrections in America.
Campus: USU-CEU only
Semester(s) Traditionally Offered: Spring</t>
  </si>
  <si>
    <t>CJ 1300</t>
  </si>
  <si>
    <t>Designed for all students. Introduces students to the history, processes and functions of the American criminal justice system and its primary components, namely law enforcement, courts, and corrections. Students will generally understand the history, process, and functions of the police, courts, and corrections as they relate to the operation of our criminal justice system and key constitutional provisions.
Campus: USU-CEU only
Semester(s) Traditionally Offered: Fall, Spring, Summer</t>
  </si>
  <si>
    <t>CJ 1010</t>
  </si>
  <si>
    <t>Current topics in computer science as determined by advances in the field.
Prerequisite/Restriction: 3.0 GPA; permission of instructor and enrollment in Computer Science master?s or PhD program.
Repeatable for credit.
Semester(s) Traditionally Offered: Fall, Spring, Summer</t>
  </si>
  <si>
    <t>CS 6890</t>
  </si>
  <si>
    <t>The course is project-based where students from multiple disciplines work in teams to analyze data from real-world projects. Project teams will group technical students from CS with domain experts from outside of CS. As part of the project development, state-of-the-art tools and techniques to analyze (big) data will be applied.
Prerequisite: For CS students: CS 5800, CS 6665 and CS 5665, or permission of instructor. For non-CS students: permission of instructor.</t>
  </si>
  <si>
    <t>CS 6830</t>
  </si>
  <si>
    <t>Current topics in computer science as determined by advances in the field.
Prerequisite/Restriction: 2.0 GPA; grade of C- or better in CS 2420 and permission of instructor. Not available to pre-Computer Science majors.
Repeatable for credit.
Semester(s) Traditionally Offered: Fall, Spring, Summer</t>
  </si>
  <si>
    <t>CS 5890</t>
  </si>
  <si>
    <t>The course is project-based where students from multiple disciplines work in teams to analyze data from real-world projects. Project teams will group technical students from CS with domain experts from outside of CS. As part of the project development, state-of-the-art tools and techniques to analyze (big) data will be applied.  
Prerequisite: For CS students: CS 5800, CS 6665 and CS 5665, or permission of instructor. For non-CS students: permission of instructor.</t>
  </si>
  <si>
    <t>CS 5830</t>
  </si>
  <si>
    <t>Introduction to science of problem solving, programming, program development, algorithm analysis, and data structures. Students will learn to develop correct software in a current programming language environment. Prerequisite: Grade of C- or better in CS 1400. (F,Sp,Su)</t>
  </si>
  <si>
    <t>CS 1410</t>
  </si>
  <si>
    <t>Introduction to science of problem solving, programming, program development, algorithm analysis, and data structures. Students will learn to develop correct software in a current programming language environment. 
Prerequisite: Grade of C- or better in MATH 1050 or AP Calculus AB score of 3 or higher or Math ACT score of at least 25 or SAT Math score of 580 or higher. Co-requisite of CS 1405.
(F,Sp,Su)</t>
  </si>
  <si>
    <t>CS 1400</t>
  </si>
  <si>
    <t xml:space="preserve">Allows students to develop tutoring skills by assisting professors in lower-division courses or fulfilling instructional duties for a comparable amount of time in the language laboratory, public schools, or similar activities with departmental approval. May be repeated to a maximum of 3 credits.
Prerequisite/Restriction: Permission of instructor.
Repeatable for credit.
Semester(s) Traditionally Offered: Fall, Spring
</t>
  </si>
  <si>
    <t>CHIN 4920</t>
  </si>
  <si>
    <t xml:space="preserve">This course introduces students to translation concepts and strategies. Students will be exposed to different translation tools and will become acquainted with the cultural knowledge and ethical principles relevant to both oral and written translation.
Prerequisite: CHIN 3010 or permission of instructor.
</t>
  </si>
  <si>
    <t>CHIN 3540</t>
  </si>
  <si>
    <t>Second-year overview of speaking, listening, reading, and writing with exposure to cultures and customs. Native speaker instructor. Prerequisite: 
CHIN 2010 or equivalent. (Sp)</t>
  </si>
  <si>
    <t>CHIN 2020</t>
  </si>
  <si>
    <t>Second-year overview of speaking, listening, reading, and writing with exposure to cultures and customs. Native speaker instructor. Prerequisite: CHIN 1020 or equivalent. (F)</t>
  </si>
  <si>
    <t>CHIN 2010</t>
  </si>
  <si>
    <t>FAA approved flight training program introducing requirements for the issuance of Certified Flight Instructor Instrument Helicopter rating.
Prerequisite/Restriction: AV 3735 and AV 3825 (taken concurrently).
Semester(s) Traditionally Offered: Fall, Spring, Summer</t>
  </si>
  <si>
    <t>AV 3835</t>
  </si>
  <si>
    <t>FAA approved flight training program introducing requirements for the issuance of Certified Flight Instructor Helicopter rating.
Prerequisite/Restriction: AV 2675, AV 3725 corequisite 
Semester(s) Traditionally Offered: Fall, Spring, Summer</t>
  </si>
  <si>
    <t>AV 3735</t>
  </si>
  <si>
    <t>Commercial flight operations including performance, cross country planning, advanced systems operations, complex helicopters, and flight maneuvers.
Prerequisite/Restriction: AV 2355, AV 2525, AV 2545, AV 2555
Semester(s) Traditionally Offered: Fall, Spring</t>
  </si>
  <si>
    <t>AV 2625</t>
  </si>
  <si>
    <t>Students gain aeronautical knowledge and experience through continued flight training. This course allows students not enrolled in another certification course to receive additional training and flight hours towards their FAA certifications as part of USUs Part 141 flight training program.
Prerequisites: AV 2330, AV 2350 and instructor approval
Semester Typically Taught: Fall, Spring and Summer</t>
  </si>
  <si>
    <t>AV 2504</t>
  </si>
  <si>
    <t>Students gain aeronautical knowledge and experience through continued flight training. This course allows students not enrolled in another certification course to receive additional training and flight hours towards their FAA certifications as part of USU's Part 141 flight training program.
Prerequisites: AV 2350 and AV 2330, instructor approval
Semester(s) Traditionally Taught: Fall, Spring, Summer</t>
  </si>
  <si>
    <t>AV 2500</t>
  </si>
  <si>
    <t>Commercial flight operations including performance, cross country planning, advanced systems operations, complex airplanes, and multi-engine flight maneuvers.
Semester(s) Traditionally Taught: Fall, Spring
Prerequisites: AV 2350</t>
  </si>
  <si>
    <t>AV 2400</t>
  </si>
  <si>
    <t>Theory of turbine powerplants, including turbine engine and components operation, hot section inspection, and servicing. Aircraft engine 100-hour inspections and maintenance, with laboratory applications of principles and components studied.
Prerequisite/Restriction: AV 2110
Corequisite: AV 2140
Semester(s) Traditionally Offered: Spring</t>
  </si>
  <si>
    <t>AV 2150</t>
  </si>
  <si>
    <t xml:space="preserve">Theory of turbine powerplants, including turbine engine and components operation, hot section inspection, and servicing. Aircraft engine 100-hour inspections and maintenance, with laboratory applications of principles and components studied.
Prerequisite/Restriction: AV 2100
Corequisite: AV 2150
Semester(s) Traditionally Offered: Spring
</t>
  </si>
  <si>
    <t>AV 2140</t>
  </si>
  <si>
    <t>Advanced leadership experiences to include the planning and controlling of cadet corps activities, and the preparation and presentation of briefings and other oral and written communications.
Corequisite: AS 4020.
Pass/Fail only.
Semester(s) Traditionally Offered: Fall, Spring</t>
  </si>
  <si>
    <t>AS 4120</t>
  </si>
  <si>
    <t xml:space="preserve">Advanced leadership experiences to include the planning and controlling of cadet corps activities, and the preparation and presentation of briefings and other oral and written communications.
Corequisite: AS 4010.
Pass/Fail only.
</t>
  </si>
  <si>
    <t>AS 4110</t>
  </si>
  <si>
    <t>Designed to give college seniors the foundation to understand military officer's role in American society. Overviews complex social and political issues facing the military profession. Leadership Laboratory is mandatory for cadets.
Semester(s) Traditionally Offered: Fall, Spring</t>
  </si>
  <si>
    <t>AS 4020</t>
  </si>
  <si>
    <t xml:space="preserve">Designed to give college seniors the foundation to understand military officer's role in American society. Overviews complex social and political issues facing the military profession. Leadership Laboratory is mandatory for cadets.
</t>
  </si>
  <si>
    <t>AS 4010</t>
  </si>
  <si>
    <t>Advanced leadership experiences to include the planning and controlling of cadet corps activities, and the preparation and presentation of briefings and other oral and written communications.
Corequisite: AS 3020.
Pass/Fail only.
Semester(s) Traditionally Offered: Fall, Spring</t>
  </si>
  <si>
    <t>AS 3120</t>
  </si>
  <si>
    <t>Advanced leadership experiences to include the planning and controlling of cadet corps activities, and the preparation and presentation of briefings and other oral and written communications.
Corequisite: AS 3010.
Pass/Fail only.</t>
  </si>
  <si>
    <t>AS 3110</t>
  </si>
  <si>
    <t xml:space="preserve">Air Force customs and courtesies, drill and ceremonies, military commands, environment of the Air Force officer, and officer opportunities.
Corequisite: AS 2020.
Pass/Fail only.
Semester(s) Traditionally Offered: Fall, Spring
</t>
  </si>
  <si>
    <t>AS 2120</t>
  </si>
  <si>
    <t xml:space="preserve">Air Force customs and courtesies, drill and ceremonies, military commands, environment of the Air Force officer, and officer opportunities.
Corequisite: AS 2010.
Pass/Fail only.
</t>
  </si>
  <si>
    <t>AS 2110</t>
  </si>
  <si>
    <t xml:space="preserve">Examines general aspects of air and space power through a historical perspective. Illustrates Air Force Core Values with historical examples and continues development of communications skills. Leadership Laboratory is mandatory for cadets.
Semester(s) Traditionally Offered: Fall, Spring
</t>
  </si>
  <si>
    <t>AS 2020</t>
  </si>
  <si>
    <t xml:space="preserve">Examines general aspects of air and space power through a historical perspective. Illustrates Air Force Core Values with historical examples and continues development of communications skills. Leadership Laboratory is mandatory for cadets.
</t>
  </si>
  <si>
    <t>AS 2010</t>
  </si>
  <si>
    <t>Air Force customs and courtesies, drill and ceremonies, military commands, environment of the Air Force officer, and officer opportunities.
Corequisite: AS 1020.
Pass/Fail only.
Semester(s) Traditionally Offered: Fall, Spring</t>
  </si>
  <si>
    <t>AS 1120</t>
  </si>
  <si>
    <t xml:space="preserve">Air Force customs and courtesies, drill and ceremonies, military commands, environment of the Air Force officer, and officer opportunities.
Corequisite: AS 1010.
Pass/Fail only.
</t>
  </si>
  <si>
    <t>AS 1110</t>
  </si>
  <si>
    <t>Introduces the United States Air Force and Air Force Reserve Officer Training Corps. Air Force mission and organization, officership and professionalism, military customs and courtesies, officer opportunities, group leadership problems, and communication skills. Leadership Laboratory is mandatory for cadets.
Semester(s) Traditionally Offered: Fall, Spring</t>
  </si>
  <si>
    <t>AS 1020</t>
  </si>
  <si>
    <t xml:space="preserve">Introduces the United States Air Force and Air Force Reserve Officer Training Corps. Air Force mission and organization, officership and professionalism, military customs and courtesies, officer opportunities, group leadership problems, and communication skills. Leadership Laboratory is mandatory for cadets.
</t>
  </si>
  <si>
    <t>AS 1010</t>
  </si>
  <si>
    <t>Communicative competencies in the four language skills: speaking, listening, reading, and writing, with exposure to cultures and customs. This course is only for students with no previous background in the Arabic language.
Semester(s) Traditionally Offered: Fall</t>
  </si>
  <si>
    <t>ARBC 4040</t>
  </si>
  <si>
    <t>Communicative competencies in the four language skills: speaking, listening, reading, and writing, with exposure to cultures and customs.
Prerequisite/Restriction: ARBC 1010 or equivalent.
Semester(s) Traditionally Offered: Fall, Spring</t>
  </si>
  <si>
    <t>ARBC 1020</t>
  </si>
  <si>
    <t>Communicative competencies in the four language skills: speaking, listening, reading, and writing, with exposure to cultures and customs. This course is only for students with no previous background in the Arabic language.</t>
  </si>
  <si>
    <t>ARBC 1010</t>
  </si>
  <si>
    <t xml:space="preserve">Seminars in various areas of sociology: (a) theory, (b) methodology, (c) demography, (d) social organization, (e) social deviance, (f) social psychology, (g) human ecology, (h) gerontology.
Repeatable for credit.
Semester(s) Traditionally Offered: Spring
</t>
  </si>
  <si>
    <t>SOC 4800</t>
  </si>
  <si>
    <t>Assessment and interconnectedness of cultural, emotional, environmental, physiologic, psychological, spiritual health throughout the lifespan. Using evidence-based methods for collecting and interpreting data to foster person-centered and culturally appropriate care.
Prerequisite: Accepted into BSN Program.</t>
  </si>
  <si>
    <t>NURS 3010</t>
  </si>
  <si>
    <t>Students study the social and cultural history of medicine in North America from the fifteenth to the twentieth century. Subjects include colonial epidemics, slavery and reproduction, eugenics, public health, environmental disease, and psychiatry.</t>
  </si>
  <si>
    <t>HIST 3910</t>
  </si>
  <si>
    <t>Students learn fundamental principles used in analysis and simulation of environmental systems. Emphasis is on small particle dynamics, reaction kinetics, mass transfer, reactor analysis and design, transport phenomena, and development and solution of mathematical models to describe environmental systems.
Prerequisite/Restriction: CEE 3500
Semester(s) Traditionally Offered: Fall</t>
  </si>
  <si>
    <t>CEE 6630</t>
  </si>
  <si>
    <t xml:space="preserve">Theory and operation of aerospace environmental systems, communication, navigation and guidance systems, fuel and propellant systems, fire detection, and warning.
Semester(s) Traditionally Offered: Spring
</t>
  </si>
  <si>
    <t>AV 2170</t>
  </si>
  <si>
    <t>Y</t>
  </si>
  <si>
    <t xml:space="preserve">Examination of principles and arguments underlying current debate in American law and politics. Topics may include abortion, euthanasia, capital punishment, discrimination and affirmative action, sexual harassment, freedom of expression, welfare, and duties to help the poor in other nations.
Semester(s) Traditionally Offered: Fall, Spring, Summer
</t>
  </si>
  <si>
    <t>PHIL 1120</t>
  </si>
  <si>
    <t>Contact Rodney Marchant, Michaelann Nelson, Jason Olsen, John Engler</t>
  </si>
  <si>
    <t>Writing of reasoned academic argument supported with appropriately documented sources. Focuses on library and Internet research, evaluating and citing sources, oral presentations based on research, and collaboration.
Prerequisite/Restriction: Fulfillment of Communications Literacy CL1 requirement through coursework (C- or better in ENGL 1010) or examination.
Semester(s) Traditionally Offered: Fall, Spring, Summer</t>
  </si>
  <si>
    <t>ENGL 2010</t>
  </si>
  <si>
    <t xml:space="preserve">Exploration of the concepts and processes relating to the control and automation (both hard and programmable) of technical systems in the areas of energy and power, transportation, and agricultural and related biotechnologies.
Semester(s) Traditionally Offered: Spring
</t>
  </si>
  <si>
    <t>TEE 1020</t>
  </si>
  <si>
    <t>Critical examination of the historical development of cognitive theories of mathematical learning, including the influence of selected theorists on mathematical thinking, teaching, and assessment. Explores mathematical learning models, including research literature on numeracy, brain research, learning trajectories, differentiation, and equity.
Prerequisite/Restriction: Admission to the PhD or EdD Program in the School of Teacher Education and Leadership.
Semester(s) Traditionally Offered: Summer</t>
  </si>
  <si>
    <t>TEAL 7552</t>
  </si>
  <si>
    <t>The relationship between physiological processes and growth of whole plants. Energy balance and water use efficiency. Light interception and canopy geometry. Canopy photosynthesis and respiration. Carbon partitioning and source/sink relationships. 
Prerequisites: BIOL 4400 or PSC 3500 or equivalent</t>
  </si>
  <si>
    <t>PSC 6270</t>
  </si>
  <si>
    <t>Survey of the processes governing the behavior of the atmosphere and the phenomenon of weather. Basic physical principles of radiation, energy, evaporation, and heat transport are introduced and connected to atmospheric circulation and weather.
Semester(s) Traditionally Offered: Fall</t>
  </si>
  <si>
    <t>PSC 2000</t>
  </si>
  <si>
    <t>Explains public policies as rational expressions of political self-interest and explores the relationship between self-interest and values such as "equity" and "efficiency" in policy.
Semester(s) Traditionally Offered: Spring</t>
  </si>
  <si>
    <t>POLS 5100</t>
  </si>
  <si>
    <t>Students study kinematics and dynamics of particles and systems of particles. The course introduces Newton's Laws of motion, momentum and energy conservation, rotations, and thermodynamics, with applications in biology and biotechnology. A recitation and lab are required.
Prerequisite: 
One of the following: 
MATH 1060
MATH 1100 
MATH 1210</t>
  </si>
  <si>
    <t>PHYS 2110</t>
  </si>
  <si>
    <t>Descriptive introduction to the principles underlying contemporary physics. Great ideas will include relativity and quantum mechanics and such consequences and applications as the twin paradox, black holes, nuclear energy, magnetic imaging, lasers, superconductivity, and the paradox of Schrodinger's cat. Facility with high school algebra is expected.</t>
  </si>
  <si>
    <t>PHYS 1100</t>
  </si>
  <si>
    <t>Review and analysis of the legal basis and techniques for land use and resource planning, including historic and visual resources at the federal, state, and local levels. Relies on readings in case law and specific case studies, as well as research focused on the evaluation of planning processes and strategies. Prerequisite: Graduate standing. (F,Sp)</t>
  </si>
  <si>
    <t>LAEP 6750</t>
  </si>
  <si>
    <t>Focuses on planning and design of open space and recreational areas, as well as facilities of various types and scales. Students develop skills in analysis, research, planning strategy, and design technique to create functional spaces based on client needs and site limitations. Prerequisite: LAEP 2720 or permission of instructor. (F)</t>
  </si>
  <si>
    <t>LAEP 6310</t>
  </si>
  <si>
    <t>This course introduces basic concepts and tools of geographic information systems (GIS) and its applications in landscape architecture.</t>
  </si>
  <si>
    <t>LAEP 6300</t>
  </si>
  <si>
    <t xml:space="preserve">Continuation of ENVS 6200. Assessment of land-use policies across landscapes and time, with an emphasis on evaluating consequences of community growth via the generation and analysis of future development and management alternatives. 
Prerequisite: LAEP 6200.
Semester Taught: Spring 
</t>
  </si>
  <si>
    <t>LAEP 6210</t>
  </si>
  <si>
    <t>Focuses on the challenges and opportunities inherent in conducting landscape planning and analysis on a broad scale. Students integrate a variety of landscape planning project scales through literature review, selected case studies, and a major applied studio project. Prerequisites: LAEP 6740, 6750. (F)</t>
  </si>
  <si>
    <t>LAEP 6100</t>
  </si>
  <si>
    <t xml:space="preserve">This capstone studio requires students to demonstrate a synthesis and command of landscape architecture skills learned to date combined with leadership responsibilities to solve complex community issues. Starting with leading and managing the LAEP Charrette Process and finishing with an in depth study of a specific issue, all of which will show readiness for professional practice. 
Prerequisite/Restriction: LAEP 4100 or permission of instructor
Semester(s) Traditionally Offered: Spring
</t>
  </si>
  <si>
    <t>LAEP 4120</t>
  </si>
  <si>
    <t>Students design a project through detail design development and completion of the working drawings and specifications. This course includes two three-hour studios per week. 
Prerequisite: 
LAEP 1200
LAEP 1300
LAEP 2600 
LAEP 3100
LAEP 3600</t>
  </si>
  <si>
    <t>LAEP 4110</t>
  </si>
  <si>
    <t>Introduction to historic and current theory and methods of city and regional planning. Includes legislative, administrative, and implementation practices of the general comprehensive plan. Three lectures per week. (Sp)
Prerequisite: Fulfillment of Communications Literacy CL2 requirement.</t>
  </si>
  <si>
    <t>LAEP 3700</t>
  </si>
  <si>
    <t>This course emphasizes the major analytical and technical components of resource planning and design using computer techniques. There are two three-hour studios per week.
Prerequisites: LAEP 2720 or instructor permission</t>
  </si>
  <si>
    <t>LAEP 3300</t>
  </si>
  <si>
    <t>Focuses on regional and urban open space planning and design including project scale recreation design. Includes design seminars, field trips, and guest lecturers. Three three-hour studios per week. Prerequisite: LAEP 2720 or permission of instructor. 
LAEP 2720, matriculation into LAEP program or permission of instructor.</t>
  </si>
  <si>
    <t>LAEP 3100</t>
  </si>
  <si>
    <t>This course serves as a lower-division capstone, synthesizing lower-division landscape architecture coursework and applying that knowledge to site scale design projects. It includes units on design methodology, site planning and circulation, and creative problem solving. Three three-hour studios per week. 
Prerequisite: 
LAEP 1350 (may be taken concurrently)
LAEP 2600
And one of the following: 
LAEP 2700 
LAEP 6270</t>
  </si>
  <si>
    <t>LAEP 2720</t>
  </si>
  <si>
    <t>Introduction to site engineering, grading, cut and fill calculation, stormwater drainage, and erosion control. Two one-hour lectures and two two-hour studios per week. Prerequisite: LAEP 1200 (may be taken concurrently). (F)</t>
  </si>
  <si>
    <t>LAEP 2600</t>
  </si>
  <si>
    <t>An examination of landscape change in the context of its history from ancient to present times, with a primary emphasis on the visual qualities of designed landscapes. Three one-hour lectures per week. (Sp)</t>
  </si>
  <si>
    <t>LAEP 2300</t>
  </si>
  <si>
    <t xml:space="preserve">Introduction to electrical energy and power sources, distribution and consumption; economics, device, instrumentation, and systems analysis/design.
Prerequisites/Restrictions: Admittance to the Professional Engineering Program or Graduate Standing
Semester(s) Traditionally Offered: Fall
</t>
  </si>
  <si>
    <t>ECE 5140</t>
  </si>
  <si>
    <t>Students learn the structure of electric power systems, including power system components, three-phase circuits and power flow analysis, analysis of magnetic circuits, single- and three- phase transformers, transmission line modeling, principles of energy and power conversion, and modeling and analysis of dc and ac synchronous motors and generators.
Prerequisite: ECE 2250 or graduate standing</t>
  </si>
  <si>
    <t>ECE 5110</t>
  </si>
  <si>
    <t>This course includes a discussion of Maxwell's equations, electromagnetic waves, power and energy, reflection and refraction processes, transmission lines, waveguides, and antennas. Students study electrostatic and magnetostatic fields, as well as electromagnetic forces and materials.
Prerequisite/Restrictions: 
Admission to a USU major
ECE 2290 
MATH 2210 
PHYS 2220 
And one of the following: 
MATH 2250
MATH 2270 and MATH 2280</t>
  </si>
  <si>
    <t>ECE 3870</t>
  </si>
  <si>
    <t>Development and application of mathematical models for conventional pollutants in surface water systems. Covers the fundamentals of completely mixed systems; topics associated with various surface water quality environments (e.g., streams, rivers, lakes, etc.); and dissolved oxygen, BOD, nitrogen, phosphorus, sediment, and temperature behavior in surface water systems.
Prerequisites: MATH 1220, CHEM 1210 or CHEM 1110, PHYS 2210 or PHYS 2010 and Gradaute Status
Semester(s) Traditionally Offered: Spring</t>
  </si>
  <si>
    <t>CEE 6740</t>
  </si>
  <si>
    <t>Engineering analysis and process design for municipal and industrial wastewater. Major topics include water quality evaluation; physical, chemical, and biological treatment; design and analysis of wastewater collection systems; design of municipal and industrial wastewater reclamation facilities; and management of wastewater treatment residuals. 
Prerequisite: CEE 3610/PUBH 3610 and student must be in the Professional Engineering Program or instructor consent.</t>
  </si>
  <si>
    <t>CEE 3650</t>
  </si>
  <si>
    <t>Engineering analysis and design of processes for treatment of drinking water. Major topics include regulations; water quality evaluation; physical, chemical, and biological treatment systems; design of facilities for production and conveyance of drinking water; and management of residuals from water treatment facilities.
Prerequisite/Restriction: CEE 3610/PUBH 3610 and student must be in the Professional Engineering Program or instructor consent. 
Semester(s) Traditionally Offered: Spring</t>
  </si>
  <si>
    <t>CEE 3640</t>
  </si>
  <si>
    <t>Provides an environment of challenge and support to help new students make a successful transition to USU. Class curriculum and activities provide an environment wherein students become familiar with the broad academic, social, and cultural opportunities offered by USU and the surrounding community. Note: USU 1010 cannot be counted toward the breadth requirements. (F,Sp)</t>
  </si>
  <si>
    <t>USU 1010</t>
  </si>
  <si>
    <t>Focuses on urban environment for design expression and processes associated with the creation of cities. Explores different aspects of urban theories and design approaches (conceptual, perceptual, and analytical), as applied to large urban areas and site-specific spaces. 
Prerequisite: LAEP 3120 or LAEP 3400. (F)</t>
  </si>
  <si>
    <t>LAEP 4100</t>
  </si>
  <si>
    <t>Introduction to the fundamental unit operations required to process biological materials in bioprocessing, biomedical, and food engineering applications. Integration of biology and chemistry into biological engineering using basic concepts in heat, mass, and energy conservation and transport.
Prerequisites/Corequisites: CHEM 2300 or CHEM 2310; and CHEM 2315. Admission to Professional Engineering Program.
Semester(s) Traditionally Offered: Fall</t>
  </si>
  <si>
    <t>BENG 3200</t>
  </si>
  <si>
    <t xml:space="preserve">
Introduces principles of modern genetics, with applications, examples, and assignments related to ecology and management issues. Emphasizes genetic marker systems, gene flow, genetic drift, and adaptation.
Prerequisite/Restriction: CHEM 1110 or CHEM 1210; and BIOL 1610.
Semester(s) Traditionally Offered: Spring</t>
  </si>
  <si>
    <t>WILD 4880</t>
  </si>
  <si>
    <t xml:space="preserve">Modern principles of rangeland management, including history of the profession, ecology, plant physiology, impacts of grazing on individual plants and plant communities, grazing management, range animal nutrition, rangeland watersheds, and the economics and planning of rangeland practices. Also introduces range-wildlife relations and vegetation manipulation.
Semester(s) Traditionally Offered: Spring
</t>
  </si>
  <si>
    <t>WILD 4000</t>
  </si>
  <si>
    <t>Autecology and identification of dominant plants in important terrestrial ecosystems of the Intermountain West, and the structure, function, and dynamics of those ecosystems as related to the environment. 
Prerequisite/Restriction: BIOL 1620 and WATS 2220 or BIOL 2220
Department Authorization for Non-Majors
Semester(s) Traditionally Offered: Fall</t>
  </si>
  <si>
    <t>WILD 3800</t>
  </si>
  <si>
    <t xml:space="preserve">Principles, concepts, and mechanisms of animal behavior, emphasizing behavioral ecology, development, and comparative aspects of special relevance to management of fish and wildlife.
Prerequisite/Restriction: BIOL 1610, BIOL 1620, and BIOL 2220/WATS 2220.
Semester(s) Traditionally Offered: Spring
</t>
  </si>
  <si>
    <t>WILD 3300</t>
  </si>
  <si>
    <t>This course introduces students to science and management of wildland fire. Topics include combustion and fire behavior, fire ecology, and fire management and policy.</t>
  </si>
  <si>
    <t>WILD 3100</t>
  </si>
  <si>
    <t>This course is a 13-day field course on the biology and ecology of coral reefs and their many inhabitants. This course is taught at the Heron Island Research Station located in Australia?s Great Barrier Reef.</t>
  </si>
  <si>
    <t>WATS 3450</t>
  </si>
  <si>
    <t>Introduces students to the field of environmental engineering, emphasizing design, ethics, and leadership in the environmental engineering profession. Emphasizes creative thinking, organizational skills, team work, professional ethics, and social responsibility.
Prerequisite/Restriction: Sophomore standing in environmental engineering.
Semester(s) Traditionally Offered: Spring</t>
  </si>
  <si>
    <t>CEE 2890</t>
  </si>
  <si>
    <t xml:space="preserve">This course explores the various methods of weed control and their integrated use. Plant ecology and biology are emphasized as part of a holistic approach. Weeds in residential, agricultural, natural, and other settings will be covered.
</t>
  </si>
  <si>
    <t>PSC 4550</t>
  </si>
  <si>
    <t>Students learn the origin, morphology, genetic diversity, adaptation, management, marketing, and utilization of major world field crops. They investigate evolution, utilization, environmental adaptation, principles of agroecology, world production, and economic and social issues arising from crop production and management.
Semester(s) Traditionally Offered: Fall Odd Years</t>
  </si>
  <si>
    <t>PSC 4280</t>
  </si>
  <si>
    <t>Fundamentals of soil science, emphasizing physical, chemical, mineralogical, and biological properties of soils, and how these properties relate to plant growth and environmental quality.
Prerequisite/Restriction: CHEM 1110 or higher and MATH 1050 or higher
Semester(s) Traditionally Offered: Fall, Spring</t>
  </si>
  <si>
    <t>PSC 3000</t>
  </si>
  <si>
    <t>Orientation to the teaching, research, and extension programs of the department, and to career opportunities. Optional orientation to a specific major: Horticulture, Crop Science, or Environmental Soil/Water Science.
Semester(s) Traditionally Offered: Fall</t>
  </si>
  <si>
    <t>PSC 1050</t>
  </si>
  <si>
    <t>Provides theoretical and evidence-based strategies to improve the health and quality of life for populations within communities. Focuses on information pertaining to community assessment, epidemiology, finance, health education, environmental health, health policy, and legislation as it relates to the health care leader.
Prerequisite: 
Admission to the Bachelor of Science in Nursing program</t>
  </si>
  <si>
    <t>NURS 3210</t>
  </si>
  <si>
    <t>This course explores the socio-cultural, environmental, and historical complexity of Native American experience and introduces students to the major issues and interdisciplinary nature of Native American and indigenous studies. It is required for the Native American Studies minor.</t>
  </si>
  <si>
    <t>NAS 1010</t>
  </si>
  <si>
    <t>NAS</t>
  </si>
  <si>
    <t>Landscape architecture and environmental planning program options and research potential presented by departmental faculty. Also introduces students to other interdisciplinary programs and faculty within the University.
Prerequisite/Restriction: Graduate standing.
Semester(s) Traditionally Offered: Fall, Spring</t>
  </si>
  <si>
    <t>LAEP 6860</t>
  </si>
  <si>
    <t xml:space="preserve">This course introduces the recent development of geographic information and geospatial technologies, and explores their applications for landscape architecture and environmental planning.
Prerequisites: LAEP 3300 or instructor's permission
</t>
  </si>
  <si>
    <t>LAEP 3400</t>
  </si>
  <si>
    <t>Prehistory to the present. Emphasizes ethnohistory and the Western U.S., focusing on intercultural contacts, subsistence and environmental change, and contemporary political and economic issues, while analyzing primary documents and secondary readings. (F)</t>
  </si>
  <si>
    <t>HIST 4710</t>
  </si>
  <si>
    <t>This course introduces students to the concepts and techniques of program implementation, management, evaluation and sustainability for health promotion programs in multiple settings. Students gain experience in these areas through active participation in a program based service learning project.
Prerequisite: HEP 4200</t>
  </si>
  <si>
    <t>HEP 4205</t>
  </si>
  <si>
    <t>Provides graduate students and senior undergraduates with understanding of fundamental principles of groundwater geology and hydrology, and helps prepare them for careers in hydrogeology or environmental geology. Three lectures per week.
Prerequisite/Restriction: GEO 1110 and MATH 1210 or permission of instructor; GEO 3600/WATS 3600 recommended.
Semester(s) Traditionally Offered: Fall</t>
  </si>
  <si>
    <t>GEO 5510</t>
  </si>
  <si>
    <t>Environmental engineering graduate seminar for faculty, student, and guest lecturer research presentations. (F, Sp)</t>
  </si>
  <si>
    <t>CEE 6800</t>
  </si>
  <si>
    <t>Laboratory testing to demonstrate physical, chemical, and biological principles utilized in environmental engineering processes. Corequisites: CEE 6640, 6650. (Sp)</t>
  </si>
  <si>
    <t>CEE 6670</t>
  </si>
  <si>
    <t xml:space="preserve">Data analysis and experimental design for environmental science and engineering. Graphical data analysis, parametric and nonparametric statistics, frequency distributions, hypothesis testing, propagation of variance, censored data, correlation and causation, parameter estimation, factorial experimental design and response surfaces, environmental monitoring and uncertainty, nonparametric estimation, time series, and kernel density estimation.
Semester(s) Traditionally Offered: Fall
</t>
  </si>
  <si>
    <t>CEE 6660</t>
  </si>
  <si>
    <t>Orients students to programs of the Department of Civil and Environmental Engineering, professional and academic advising, student services, professional societies, and engineering careers. Laboratory activities emphasize problem solving using computer applications, such as spreadsheets and the HP48 Scientific Calculator.
Semester(s) Traditionally Offered: Fall, Spring</t>
  </si>
  <si>
    <t>CEE 1880</t>
  </si>
  <si>
    <t>Students learn about biology, ecology, and diversity of microorganisms. Emphasis is placed on bacteria, viruses, fungi, and protists, and their role in the environment. It consists of two lectures and two labs.
Prerequisite/Restriction: 
BIOL 1610 (with a grade of C- or better) 
BIOL 1615 (with a grade of C- or better) 
CHEM 1120 or CHEM 1220 or CHEM 2300 or CHEM 2310 (may be taken concurrently)
To receive University Studies Breadth Life Sciences (BLS) credit, students must complete both BIOL 1610 and BIOL 3300. The BIOL 1610 and BIOL 3300 option for BLS credit is available only to students majoring in Biological Engineering or Environmental Engineering.</t>
  </si>
  <si>
    <t>BIOL 3300</t>
  </si>
  <si>
    <t>This is an investigative laboratory course with projects emphasizing ecology, evolution, and behavior. Students ask and answer authentic biological questions while developing the skills and competencies needed for biological research. 
Semester Typically taught: Spring</t>
  </si>
  <si>
    <t>BIOL 1625</t>
  </si>
  <si>
    <t>Animal structure, function, and development; principles of evolution, ecology, and behavior. Three lectures. BIOL 1625, Biology II Laboratory, should be taken concurrently with BIOL 1620. For students using BIOL 1620 to receive University Studies Breadth Life Sciences (BLS) credit, both BIOL 1620 and BIOL 1625 must be completed.
Prerequisite/Restriction: BIOL 1610.
Semester(s) Traditionally Offered: Spring</t>
  </si>
  <si>
    <t>BIOL 1620</t>
  </si>
  <si>
    <t>Principles of cell biology, energetics, and genetics; plant structure, function, and development. Three lectures. BIOL 1615, Biology I Laboratory, should be taken concurrently with BIOL 1610. To receive University Studies Breadth Life Sciences (BLS) credit, students must complete BIOL 1610 and BIOL 1615, and BIOL 1620 and BIOL 1625, or BIOL 3300. The BIOL 1610/BIOL 1615 and BIOL 3300 option for BLS credit is available only to students majoring in Biological Engineering or Environmental Engineering. 
Semester(s) Traditionally Offered: Fall</t>
  </si>
  <si>
    <t>BIOL 1610</t>
  </si>
  <si>
    <t>Fundamentals of measurement systems used in bioprocess, biomedical, agricultural, biological, and environmental applications. Selection and use of sensors, data acquisition systems, and elementary controls.
Prerequisite/Restriction: Admission to Professional Engineering Program and ENGR 2210 or ETE 2300.
Semester(s) Traditionally Offered: Spring</t>
  </si>
  <si>
    <t>BENG 3000</t>
  </si>
  <si>
    <t>Introductory thermodynamics for biological and environmental engineering. First and second laws of thermodynamics. Entropy, thermodynamics of processes, and equations of state. Phase equililbria, Gibbs free energy, and Raoult's law.
Prerequisite/Restriction: MATH 1220.
Semester(s) Traditionally Offered: Spring</t>
  </si>
  <si>
    <t>BENG 2400</t>
  </si>
  <si>
    <t>Provides a hands-on overview of natural and synthetic materials with application in medical, bioprocessing, and bioenvironmental engineering disciplines. Structure function relationships in biological materials and methods of materials characterization, with a focus on laboratory technique and instrumentation are presented. Technical writing fundamentals and elements of engineering design are emphasized through detailed, concise lab reports and topics presentations.
Prerequisite/Restriction:  BIOL 1610 and BENG 1880. Prerequisite/Corequisites: CHEM 2300 or CHEM 2310; and CHEM 2315
Semester(s) Traditionally Offered: Fall</t>
  </si>
  <si>
    <t>BENG 2330</t>
  </si>
  <si>
    <t>Matches CEE 6255</t>
  </si>
  <si>
    <t>This course includes statistical analysis of transportation data, including safety and risk assessment; regression and multivariate analysis, such as discriminant analysis, canonical correlation, and factor analysis; and in-depth study of selected methodologies for analyzing transportation safety and designing countermeasures. Additional coursework is required for those enrolled in the graduate level course.
Prerequisites: Students must have the following (or graduate standing): 
  CEE 3210
  Admission to the Professional Engineering Program</t>
  </si>
  <si>
    <t>CEE 5255</t>
  </si>
  <si>
    <t>Matches CEE 5255</t>
  </si>
  <si>
    <t xml:space="preserve">This course includes statistical analysis of transportation data, including safety and risk assessment; regression and multivariate analysis, such as discriminant analysis, canonical correlation, and factor analysis; and in-depth study of selected methodologies for analyzing transportation safety and designing countermeasures. Additional coursework is required for those enrolled in the graduate level course.
Prerequisite: Students must have the following (or graduate standing): 
  CEE 3210
</t>
  </si>
  <si>
    <t>CEE 6255</t>
  </si>
  <si>
    <t xml:space="preserve">Analyzes the role of education in a culturally and linguistically diverse society. Examines the place multicultural education and inclusive pedagogies have in advancing educational equity and social justice. Explores multiple ways educators work with and for transnational communities.
Semester(s) Traditionally Offered: Spring, Summer, Fall
</t>
  </si>
  <si>
    <t>TEAL 6710</t>
  </si>
  <si>
    <t>Grad/undergrad level for each course was deterined by the course number. Any number less than 5000 was assumed to be an undergrad level, which matches the university standards for course naming. Anything equal to or above 5000 was considered to be a graduate course.</t>
  </si>
  <si>
    <t>Susan Cogan</t>
  </si>
  <si>
    <t>Survey of institutions and developments of early and medieval Western civilization from its Mediterranean origins to the beginning of the early modern period. (F,Sp,Su)</t>
  </si>
  <si>
    <t>HIST 1100</t>
  </si>
  <si>
    <t xml:space="preserve">Previous report was reviewed for classes that were offered in the 20-21 AY. Each class description was reviewed to make sure it would meet the updated AASHE standards. </t>
  </si>
  <si>
    <t>Steven Mansfield steven.mansfield@usu.edu</t>
  </si>
  <si>
    <t>Introduction to computer aided drafting and design for design students.
Prerequisites/Restrictions: Bachelors of Interior Design (BID) Majors Only
Semester(s) Traditionally Offered: Fall</t>
  </si>
  <si>
    <t>ID 2750</t>
  </si>
  <si>
    <t>Classes that came close to meeting AASHE sustainability criteria were marked for potential inclusion in the next report (2025?).</t>
  </si>
  <si>
    <t xml:space="preserve">Taught by Jennifer Burbank, Wayne Hatch </t>
  </si>
  <si>
    <t>REVISIT!!!</t>
  </si>
  <si>
    <t>Principles and methods of biology and how they impact the daily life and environment of the individual.
Semester(s) Traditionally Offered: Fall, Spring, Summer</t>
  </si>
  <si>
    <t>BIOL 1010</t>
  </si>
  <si>
    <t>Sustainability keywords: Environment, sustain, conservation, energy, renew, equality, equity, social, justice, ecolog, water, land, pollution, green, contaminant, etc.</t>
  </si>
  <si>
    <t>Michelle Fleck (USU EASTERN), Amy Hochberg (Logan)</t>
  </si>
  <si>
    <t>Introduces plate tectonics, minerals, rocks, water resources, geological hazards, internal and external geologic processes, and a geologic history of the earth.
Semester(s) Traditionally Offered: Fall, Summer</t>
  </si>
  <si>
    <t>GEO 1010</t>
  </si>
  <si>
    <t>Melissa Scheaffer</t>
  </si>
  <si>
    <t xml:space="preserve">The goal of this course is to prepare engineering students with the foundational research, individual and collaborative technical writing, teamwork, and presentation skills necessary to be effective technical and professional communicators in academic and professional settings. 
Prerequisite: English 2010 and Admittance to the Professional Program in the College of Engineering.
</t>
  </si>
  <si>
    <t>ENGR 3080</t>
  </si>
  <si>
    <t>Excluding classes: keyword searches for: individual, practicum, internship, capstone, seminar, thesis, dissertation, topics (for "special topics"), studio, supervised, etc. Classes that were described as only offered on other campuses were confirmed through Banner to make sure they weren't available to student on Logan campus. If they were not offered to Logan campus students, they were removed from the list. Lastly, classes were removed from the general list if they were found to meet the AASHE exclusion criteria while looking for sustainability courses.</t>
  </si>
  <si>
    <t>John Ferguson</t>
  </si>
  <si>
    <t>This academically rigorous course will serve as a platform to introduce students to the broad cross-section of disciplines that constitute the study of markets, commerce, and leadership while emphasizing ethical decision making throughout.</t>
  </si>
  <si>
    <t>MGT 1050</t>
  </si>
  <si>
    <t>David Kardelis</t>
  </si>
  <si>
    <t>This course provides a foundation in the historical basis and real-world application of physics principles. Students learn that the world works by a discoverable set of rules, and emphasis is placed on fundamental concepts and logic rather than numerical problem-solving.
Campus: USU-CEU only
Semester(s) Traditionally Offered: Fall, Spring</t>
  </si>
  <si>
    <t>PHYS 1010</t>
  </si>
  <si>
    <t xml:space="preserve">This list was generated by Hillary Rogers in the AAA Office for the 2020-2021 AY using a filter created by Peter Crosby while he was working there. The filter excluded the following course types from this list: Conferences and Workshops, Dissertation Credit, Individualized Instruction, "Other", Supervision at Remote Sites, and Thesis Credit. Despite this filter, some classes were still identified in this list that should be excluded per STARS criteria, so they were sorted out manually through keyword search. Some prefixes that were also automatically filtered out include ART, MSLE, MUSC, PE, TESY, and THEA although there is potential that some of these classes would have met the AASHE requirements to include in the general course list. </t>
  </si>
  <si>
    <t>Chris Hartwell</t>
  </si>
  <si>
    <t>Focuses upon creation of competitive advantage through strategic human resources planning and staffing. Topics include job analysis, preparing candidate specifications, recruitment, assessment, and placement. Also covers pertinent laws/regulations and applicable descriptive/inferential statistics.
Semester(s) Traditionally Offered: Fall</t>
  </si>
  <si>
    <t>MGT 6550</t>
  </si>
  <si>
    <t>Potential?</t>
  </si>
  <si>
    <t>Focused, Inclusive, Review, or None</t>
  </si>
  <si>
    <t>Course Number</t>
  </si>
  <si>
    <t>Course Prefix</t>
  </si>
  <si>
    <t>Department Abbreviation (Unofficial)</t>
  </si>
  <si>
    <t>Behavioral ecology is the study of adaptive behaviors in an ecological context. This course introduces students to the field, examining human and primate subsistence and foraging patterns, social behaviors, cultures, reproduction, and life histories using evolutionary and ecological perspectives. This course also addresses ecology and inequalities within societies.
Prerequisite/Restriction: Background in anthropology and/or biology highly recommended</t>
  </si>
  <si>
    <t>Building on microeconomic theory, models for regional and urban structure and change are explored. Policy decision models based on advances in economic growth and development, economic structure, land-use, public finance, housing, social welfare, and transportation are developed. The class addresses social
Prerequisites: APEC 4010 of ECN 4010
Dual Listed: APEC 6700
Semester(s) Traditionally Taught: Spring</t>
  </si>
  <si>
    <t>For non-science majors. This course is designed for students whose major does not require the more mathematically intensive CHEM 1210 or CHEM 1220 courses. First of a two-semester sequence. Progression is made from the basic tenets of general chemistry through an introduction to organic chemistry, with topics being presented in order of practical importance and sophistication.
Prerequisite/Restriction: MATH 1050 (prerequisite/corequisite) OR an Accuplacer score of 60 or better OR MATH ACT of 24 OR MATH SAT of 570 OR satisfactory completion (C or better) of the MATH 0995 as a prerequisite. 
Semester(s) Traditionally Offered: Fall, Spring</t>
  </si>
  <si>
    <t>Students develop necessary knowledge and skills to plan and implement an appropriate social studies program consistent with the nature of the child and our democratic society. The course covers social aspects of sustainability, including multiculturalism, justice-oriented citizenship, and anti-colonialism.
Corequisites: 
ELED 4020
ELED 4062
ELED 4056
Prerequisite: 
BAI completed
BHU completed
BSS completed
Licensure lane designation
For Elementary Education program students not earning a dual certificate in Special Education, a B- or better is also required in ELED 4150.
Semester (s) Traditionally offered: Fall and Spring</t>
  </si>
  <si>
    <t>Introduces students to American Studies methodology through a broad selection of American literary, historical, artistic, and cultural works, allowing them to examine the roots of American culture. Focuses on interdisciplinary research. (F,Sp) The class includes social and environmental aspects of sustainability. This includes topics such as theoretical and analytical issues relevant to understanding race, culture, class, and gender. It also includes identities of settlers and Native Americans in relation to "settling" the West and attitudes toward nature and wildlife.</t>
  </si>
  <si>
    <t>Community Practice</t>
  </si>
  <si>
    <t>This course examines the theories, research, and interventions that social workers rely on in community practice. Community practitioners may engage in community development/organizing, and program/policy development that impacts organizations, neighborhoods, and communities. This practice may relate to housing, public safety, accessibility to services, education, employment, and other social justice domains. To begin to build requisite macro skills, this course implements an intensive community-engaged model of instruction and student learning. Prerequisite: SW 3050. (Sp) This course includes social aspects of sustainability, including community social action/change and community development</t>
  </si>
  <si>
    <t>This course offers sociological perspectives on the dynamics of racial and ethnic relations focusing on social structure, group interaction processes, group inequality, cultural diversity, and gender relations within and between groups.
This class includes social aspects of sustainability. The overall objective of this course is to learn how and why race and ethnicity are social, legal, and historical constructs. While you may be able to connect personal experiences to issues covered in this course, you should leave this course learning that issues of prejudice, racism, and discrimination are more than the result of personal exchanges and beliefs.  Students will learn to connect history to contemporary issuesabout race, racism, and discrimination.</t>
  </si>
  <si>
    <t>This course examines the causes and consequences of inequality with particular emphasis on the role of social policies in reducing or exacerbating inequality among individuals and their families. This class includes social aspects of sustainability, including reduced inequalities and gender equality.</t>
  </si>
  <si>
    <t>Identification of current interior materials; their characteristics, use, and care. Experience in specification estimation, workroom procedures, and development of a working resource file. Prerequisite: ID 2730. (F)
This course includes how materials support the health and wellbeing of occupants. It addresses CIDA Standard 13, Products &amp; Materials, which includes, "standards and guidelines related to sustainability and wellness."</t>
  </si>
  <si>
    <t>Focuses on residential projects, planned unit developments, transit-oriented development and community facilities. Introduction to theory and methods of community and neighborhood design and planning. Three three-hour studios per week.
According to the syllabus, "students will develop design skills to create functional relationships and appealing spaces based on needs, site conditions, and legal ordinances and restrictions. Lectures will address technical issues of residential site analysis and design, sustainability, and planning strategies." The main text is about "smart growth."
Prerequisite/Restriction: LAEP 3100
Semester(s) Traditionally Offered: Spring</t>
  </si>
  <si>
    <t>Examines different approaches to the study of public policy and different value dimensions in the design of policies. (F) The course covers economic, social, energy, environmental, and civil rights policies. Readings include issues of climate change, such as "Tracing Fossil Fuel Companies’ Contribution to Climate Change and Ocean Acidification."</t>
  </si>
  <si>
    <t>Building on microeconomic theory, models for regional and urban structure and change are explored. Policy decision models based on advances in economic growth and development, economic structure, land-use, public finance, housing, social welfare, and transportation are developed.
This class includes economic aspects of sustainability, such as SDG 1 no poverty, and SDG 8 decent work and economic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</si>
</sst>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11" x14ac:knownFonts="1">
    <font>
      <sz val="11"/>
      <color theme="1"/>
      <name val="Calibri"/>
      <family val="2"/>
      <scheme val="minor"/>
    </font>
    <font>
      <sz val="12"/>
      <color theme="1"/>
      <name val="Calibri"/>
      <family val="2"/>
      <scheme val="minor"/>
    </font>
    <font>
      <sz val="12"/>
      <color theme="1"/>
      <name val="Calibri"/>
      <family val="2"/>
      <scheme val="minor"/>
    </font>
    <font>
      <sz val="11"/>
      <color rgb="FF006100"/>
      <name val="Calibri"/>
      <family val="2"/>
      <scheme val="minor"/>
    </font>
    <font>
      <sz val="11"/>
      <color rgb="FF9C0006"/>
      <name val="Calibri"/>
      <family val="2"/>
      <scheme val="minor"/>
    </font>
    <font>
      <b/>
      <sz val="12"/>
      <color theme="1"/>
      <name val="Calibri"/>
      <family val="2"/>
      <scheme val="minor"/>
    </font>
    <font>
      <sz val="12"/>
      <color theme="1"/>
      <name val="Calibri"/>
      <family val="2"/>
      <scheme val="minor"/>
    </font>
    <font>
      <sz val="12"/>
      <color rgb="FF000000"/>
      <name val="Calibri"/>
      <family val="2"/>
    </font>
    <font>
      <sz val="12"/>
      <color rgb="FF000000"/>
      <name val="Calibri"/>
      <family val="2"/>
      <scheme val="minor"/>
    </font>
    <font>
      <sz val="11"/>
      <color rgb="FF000000"/>
      <name val="Calibri"/>
      <family val="2"/>
      <scheme val="minor"/>
    </font>
    <font>
      <sz val="12"/>
      <name val="Calibri"/>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D4A97E"/>
        <bgColor indexed="64"/>
      </patternFill>
    </fill>
    <fill>
      <patternFill patternType="solid">
        <fgColor rgb="FFFFDC6D"/>
        <bgColor indexed="64"/>
      </patternFill>
    </fill>
  </fills>
  <borders count="10">
    <border>
      <left/>
      <right/>
      <top/>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3" fillId="2" borderId="0" applyNumberFormat="0" applyBorder="0" applyAlignment="0" applyProtection="0"/>
    <xf numFmtId="0" fontId="4" fillId="3" borderId="0" applyNumberFormat="0" applyBorder="0" applyAlignment="0" applyProtection="0"/>
  </cellStyleXfs>
  <cellXfs count="60">
    <xf numFmtId="0" fontId="0" fillId="0" borderId="0" xfId="0"/>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left" vertical="top"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left" indent="1"/>
    </xf>
    <xf numFmtId="0" fontId="3" fillId="2" borderId="0" xfId="1" applyBorder="1" applyAlignment="1">
      <alignment horizontal="center" vertical="center" wrapText="1"/>
    </xf>
    <xf numFmtId="0" fontId="3" fillId="2" borderId="0" xfId="1"/>
    <xf numFmtId="0" fontId="3" fillId="2" borderId="0" xfId="1" applyAlignment="1">
      <alignment horizontal="right" vertical="center"/>
    </xf>
    <xf numFmtId="0" fontId="3" fillId="2" borderId="0" xfId="1" applyBorder="1" applyAlignment="1">
      <alignment horizontal="right" vertical="center" wrapText="1"/>
    </xf>
    <xf numFmtId="0" fontId="5" fillId="4"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4" fillId="3" borderId="0" xfId="2" applyBorder="1" applyAlignment="1">
      <alignment horizontal="center" vertical="center" wrapText="1"/>
    </xf>
    <xf numFmtId="0" fontId="5" fillId="0" borderId="0" xfId="0" applyFont="1" applyAlignment="1">
      <alignment wrapText="1"/>
    </xf>
    <xf numFmtId="0" fontId="0" fillId="0" borderId="0" xfId="0" applyAlignment="1">
      <alignment horizontal="right" vertical="top" wrapText="1"/>
    </xf>
    <xf numFmtId="0" fontId="7" fillId="0" borderId="0" xfId="0" applyFont="1" applyFill="1" applyBorder="1" applyAlignment="1">
      <alignment horizontal="center" vertical="center"/>
    </xf>
    <xf numFmtId="0" fontId="8" fillId="0" borderId="0" xfId="0" applyFont="1" applyBorder="1" applyAlignment="1">
      <alignment horizontal="center" vertical="center" wrapText="1"/>
    </xf>
    <xf numFmtId="0" fontId="0" fillId="0" borderId="2" xfId="0" applyBorder="1" applyAlignment="1">
      <alignment wrapText="1"/>
    </xf>
    <xf numFmtId="0" fontId="0" fillId="0" borderId="0" xfId="0" applyBorder="1"/>
    <xf numFmtId="0" fontId="0" fillId="0" borderId="3" xfId="0" applyBorder="1" applyAlignment="1">
      <alignment wrapText="1"/>
    </xf>
    <xf numFmtId="0" fontId="9" fillId="0" borderId="0" xfId="0" applyFont="1" applyBorder="1"/>
    <xf numFmtId="0" fontId="0" fillId="0" borderId="0" xfId="0" applyBorder="1" applyAlignment="1">
      <alignment horizontal="right" vertical="top"/>
    </xf>
    <xf numFmtId="0" fontId="6" fillId="0" borderId="0" xfId="0" applyFont="1" applyFill="1" applyBorder="1" applyAlignment="1">
      <alignment horizontal="center" vertical="center"/>
    </xf>
    <xf numFmtId="0" fontId="5" fillId="0" borderId="0" xfId="0" applyFont="1" applyBorder="1"/>
    <xf numFmtId="0" fontId="6" fillId="0" borderId="2"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6" fillId="0" borderId="3" xfId="0" applyFont="1" applyBorder="1" applyAlignment="1">
      <alignment horizontal="center" vertical="center" wrapText="1"/>
    </xf>
    <xf numFmtId="0" fontId="0" fillId="5" borderId="2" xfId="0" applyFill="1" applyBorder="1" applyAlignment="1">
      <alignment vertical="center" wrapText="1"/>
    </xf>
    <xf numFmtId="0" fontId="10" fillId="0" borderId="2" xfId="0" applyFont="1" applyBorder="1" applyAlignment="1">
      <alignment vertical="center" wrapText="1"/>
    </xf>
    <xf numFmtId="0" fontId="6" fillId="0" borderId="0" xfId="0" applyFont="1" applyBorder="1" applyAlignment="1">
      <alignment wrapText="1"/>
    </xf>
    <xf numFmtId="0" fontId="0" fillId="0" borderId="2" xfId="0" applyBorder="1" applyAlignment="1">
      <alignment vertical="center" wrapText="1"/>
    </xf>
    <xf numFmtId="0" fontId="6" fillId="6" borderId="0" xfId="0" applyFont="1" applyFill="1" applyBorder="1" applyAlignment="1">
      <alignment horizontal="left" vertical="top" wrapText="1"/>
    </xf>
    <xf numFmtId="0" fontId="10" fillId="0" borderId="0" xfId="0" applyFont="1" applyBorder="1" applyAlignment="1">
      <alignment vertical="center"/>
    </xf>
    <xf numFmtId="0" fontId="0" fillId="7" borderId="0" xfId="0" applyFill="1" applyBorder="1" applyAlignment="1">
      <alignment vertical="center"/>
    </xf>
    <xf numFmtId="0" fontId="0" fillId="8" borderId="0" xfId="0" applyFill="1" applyBorder="1" applyAlignment="1">
      <alignment vertical="center"/>
    </xf>
    <xf numFmtId="0" fontId="0" fillId="5" borderId="0" xfId="0" applyFill="1" applyBorder="1" applyAlignment="1">
      <alignment vertical="center"/>
    </xf>
    <xf numFmtId="164" fontId="10" fillId="0" borderId="0" xfId="0" applyNumberFormat="1"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0" borderId="0" xfId="0" applyBorder="1" applyAlignment="1">
      <alignment vertical="center" wrapText="1"/>
    </xf>
    <xf numFmtId="0" fontId="0" fillId="0" borderId="2" xfId="0" applyBorder="1" applyAlignment="1">
      <alignment vertical="center"/>
    </xf>
    <xf numFmtId="0" fontId="2"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Border="1" applyAlignment="1">
      <alignment horizontal="center" vertical="center" wrapText="1"/>
    </xf>
    <xf numFmtId="0" fontId="0" fillId="0" borderId="0" xfId="0" applyAlignment="1">
      <alignment vertical="top"/>
    </xf>
    <xf numFmtId="0" fontId="0" fillId="0" borderId="0" xfId="0" applyAlignment="1">
      <alignment horizontal="center" vertical="top" wrapText="1"/>
    </xf>
    <xf numFmtId="0" fontId="0" fillId="0" borderId="0" xfId="0" applyAlignment="1">
      <alignment vertical="top" wrapText="1"/>
    </xf>
    <xf numFmtId="0" fontId="1" fillId="0" borderId="0" xfId="0" applyFont="1" applyBorder="1" applyAlignment="1">
      <alignment horizontal="left" vertical="top" wrapText="1"/>
    </xf>
  </cellXfs>
  <cellStyles count="3">
    <cellStyle name="Bad" xfId="2" builtinId="27"/>
    <cellStyle name="Good" xfId="1" builtinId="26"/>
    <cellStyle name="Normal" xfId="0" builtinId="0"/>
  </cellStyles>
  <dxfs count="1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1889186/Box/STARS/Academics/Courses/21CourseList%20-%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s guide"/>
      <sheetName val="Keepers"/>
      <sheetName val="Cross-listed (Consolidated)"/>
      <sheetName val="Cross-listed"/>
      <sheetName val="Removed"/>
      <sheetName val="2018 vs 2021"/>
      <sheetName val="List for Hillary"/>
    </sheetNames>
    <sheetDataSet>
      <sheetData sheetId="0">
        <row r="1">
          <cell r="A1" t="str">
            <v>Class Prefix</v>
          </cell>
          <cell r="B1" t="str">
            <v>Corresponding Department Abbreviation (Not official)</v>
          </cell>
          <cell r="C1" t="str">
            <v>Department Name</v>
          </cell>
        </row>
        <row r="2">
          <cell r="A2" t="str">
            <v>ACCT</v>
          </cell>
          <cell r="B2" t="str">
            <v>ACCT</v>
          </cell>
          <cell r="C2" t="str">
            <v>School of Accountancy</v>
          </cell>
        </row>
        <row r="3">
          <cell r="A3" t="str">
            <v>ID</v>
          </cell>
          <cell r="B3" t="str">
            <v>AD</v>
          </cell>
          <cell r="C3" t="str">
            <v>Art and Design</v>
          </cell>
        </row>
        <row r="4">
          <cell r="A4" t="str">
            <v>ADVS</v>
          </cell>
          <cell r="B4" t="str">
            <v>ADVS</v>
          </cell>
          <cell r="C4" t="str">
            <v>Animal, Dairy and Veterinary Sciences</v>
          </cell>
        </row>
        <row r="5">
          <cell r="A5" t="str">
            <v>ARTH</v>
          </cell>
          <cell r="B5" t="str">
            <v>ADVS</v>
          </cell>
          <cell r="C5" t="str">
            <v>Animal, Dairy and Veterinary Sciences</v>
          </cell>
        </row>
        <row r="6">
          <cell r="A6" t="str">
            <v>APEC</v>
          </cell>
          <cell r="B6" t="str">
            <v>APEC</v>
          </cell>
          <cell r="C6" t="str">
            <v>Applied Economics</v>
          </cell>
        </row>
        <row r="7">
          <cell r="A7" t="str">
            <v>AS</v>
          </cell>
          <cell r="B7" t="str">
            <v>AS</v>
          </cell>
          <cell r="C7" t="str">
            <v>Aerospace Studies</v>
          </cell>
        </row>
        <row r="8">
          <cell r="A8" t="str">
            <v>ASTE</v>
          </cell>
          <cell r="B8" t="str">
            <v>ASTE</v>
          </cell>
          <cell r="C8" t="str">
            <v>Applied Sciences, Technology and Education</v>
          </cell>
        </row>
        <row r="9">
          <cell r="A9" t="str">
            <v>FCSE</v>
          </cell>
          <cell r="B9" t="str">
            <v>ASTE</v>
          </cell>
          <cell r="C9" t="str">
            <v>Applied Sciences, Technology and Education</v>
          </cell>
        </row>
        <row r="10">
          <cell r="A10" t="str">
            <v>OPDD</v>
          </cell>
          <cell r="B10" t="str">
            <v>ASTE</v>
          </cell>
          <cell r="C10" t="str">
            <v>Applied Sciences, Technology and Education</v>
          </cell>
        </row>
        <row r="11">
          <cell r="A11" t="str">
            <v>TEE</v>
          </cell>
          <cell r="B11" t="str">
            <v>ASTE</v>
          </cell>
          <cell r="C11" t="str">
            <v>Applied Sciences, Technology and Education</v>
          </cell>
        </row>
        <row r="12">
          <cell r="A12" t="str">
            <v>AV</v>
          </cell>
          <cell r="B12" t="str">
            <v>AVTE</v>
          </cell>
          <cell r="C12" t="str">
            <v>Aviation and Technical Education</v>
          </cell>
        </row>
        <row r="13">
          <cell r="A13" t="str">
            <v>BUSN</v>
          </cell>
          <cell r="B13" t="str">
            <v>AVTE</v>
          </cell>
          <cell r="C13" t="str">
            <v>Aviation and Technical Education</v>
          </cell>
        </row>
        <row r="14">
          <cell r="A14" t="str">
            <v>EDDT</v>
          </cell>
          <cell r="B14" t="str">
            <v>AVTE</v>
          </cell>
          <cell r="C14" t="str">
            <v>Aviation and Technical Education</v>
          </cell>
        </row>
        <row r="15">
          <cell r="A15" t="str">
            <v>MLT</v>
          </cell>
          <cell r="B15" t="str">
            <v>AVTE</v>
          </cell>
          <cell r="C15" t="str">
            <v>Aviation and Technical Education</v>
          </cell>
        </row>
        <row r="16">
          <cell r="A16" t="str">
            <v>SURG</v>
          </cell>
          <cell r="B16" t="str">
            <v>AVTE</v>
          </cell>
          <cell r="C16" t="str">
            <v>Aviation and Technical Education</v>
          </cell>
        </row>
        <row r="17">
          <cell r="A17" t="str">
            <v>BENG</v>
          </cell>
          <cell r="B17" t="str">
            <v>BENG</v>
          </cell>
          <cell r="C17" t="str">
            <v>Biological Engineering</v>
          </cell>
        </row>
        <row r="18">
          <cell r="A18" t="str">
            <v>BIOL</v>
          </cell>
          <cell r="B18" t="str">
            <v>BIOL</v>
          </cell>
          <cell r="C18" t="str">
            <v>Biology</v>
          </cell>
        </row>
        <row r="19">
          <cell r="A19" t="str">
            <v>PUBH</v>
          </cell>
          <cell r="B19" t="str">
            <v>BIOL</v>
          </cell>
          <cell r="C19" t="str">
            <v>Biology</v>
          </cell>
        </row>
        <row r="20">
          <cell r="A20" t="str">
            <v>CAI</v>
          </cell>
          <cell r="B20" t="str">
            <v>CAI</v>
          </cell>
          <cell r="C20" t="str">
            <v>Center for Anticipatory Intelligence (CAI)</v>
          </cell>
        </row>
        <row r="21">
          <cell r="A21" t="str">
            <v>CEE</v>
          </cell>
          <cell r="B21" t="str">
            <v>CEE</v>
          </cell>
          <cell r="C21" t="str">
            <v>Civil and Environmental Engineering</v>
          </cell>
        </row>
        <row r="22">
          <cell r="A22" t="str">
            <v>CHEM</v>
          </cell>
          <cell r="B22" t="str">
            <v>CHEM</v>
          </cell>
          <cell r="C22" t="str">
            <v>Chemistry and Biochemistry</v>
          </cell>
        </row>
        <row r="23">
          <cell r="A23" t="str">
            <v>CMST</v>
          </cell>
          <cell r="B23" t="str">
            <v>CMST</v>
          </cell>
          <cell r="C23" t="str">
            <v>Communication Studies and Philosophy</v>
          </cell>
        </row>
        <row r="24">
          <cell r="A24" t="str">
            <v>PHIL</v>
          </cell>
          <cell r="B24" t="str">
            <v>CMST</v>
          </cell>
          <cell r="C24" t="str">
            <v>Communication Studies and Philosophy</v>
          </cell>
        </row>
        <row r="25">
          <cell r="A25" t="str">
            <v>COMD</v>
          </cell>
          <cell r="B25" t="str">
            <v>COMD</v>
          </cell>
          <cell r="C25" t="str">
            <v>Communicative Disorders and Deaf Education</v>
          </cell>
        </row>
        <row r="26">
          <cell r="A26" t="str">
            <v>CS</v>
          </cell>
          <cell r="B26" t="str">
            <v>CS</v>
          </cell>
          <cell r="C26" t="str">
            <v>Computer Science</v>
          </cell>
        </row>
        <row r="27">
          <cell r="A27" t="str">
            <v>ECE</v>
          </cell>
          <cell r="B27" t="str">
            <v>ECE</v>
          </cell>
          <cell r="C27" t="str">
            <v>Electrical and Computer Engineering</v>
          </cell>
        </row>
        <row r="28">
          <cell r="A28" t="str">
            <v>ECN</v>
          </cell>
          <cell r="B28" t="str">
            <v>ECN</v>
          </cell>
          <cell r="C28" t="str">
            <v>Economics and Finance</v>
          </cell>
        </row>
        <row r="29">
          <cell r="A29" t="str">
            <v>FIN</v>
          </cell>
          <cell r="B29" t="str">
            <v>ECN</v>
          </cell>
          <cell r="C29" t="str">
            <v>Economics and Finance</v>
          </cell>
        </row>
        <row r="30">
          <cell r="A30" t="str">
            <v>EED</v>
          </cell>
          <cell r="B30" t="str">
            <v>EED</v>
          </cell>
          <cell r="C30" t="str">
            <v>Engineering Education</v>
          </cell>
        </row>
        <row r="31">
          <cell r="A31" t="str">
            <v>ENGL</v>
          </cell>
          <cell r="B31" t="str">
            <v>ENGL</v>
          </cell>
          <cell r="C31" t="str">
            <v>English</v>
          </cell>
        </row>
        <row r="32">
          <cell r="A32" t="str">
            <v>ENVS</v>
          </cell>
          <cell r="B32" t="str">
            <v>ENVS</v>
          </cell>
          <cell r="C32" t="str">
            <v>Environment and Society</v>
          </cell>
        </row>
        <row r="33">
          <cell r="A33" t="str">
            <v>GEOG</v>
          </cell>
          <cell r="B33" t="str">
            <v>ENVS</v>
          </cell>
          <cell r="C33" t="str">
            <v>Environment and Society</v>
          </cell>
        </row>
        <row r="34">
          <cell r="A34" t="str">
            <v>GEO</v>
          </cell>
          <cell r="B34" t="str">
            <v>GEO</v>
          </cell>
          <cell r="C34" t="str">
            <v>Geosciences</v>
          </cell>
        </row>
        <row r="35">
          <cell r="A35" t="str">
            <v>HDFS</v>
          </cell>
          <cell r="B35" t="str">
            <v>HDFS</v>
          </cell>
          <cell r="C35" t="str">
            <v>Human Development and Family Studies</v>
          </cell>
        </row>
        <row r="36">
          <cell r="A36" t="str">
            <v>HIST</v>
          </cell>
          <cell r="B36" t="str">
            <v>HIST</v>
          </cell>
          <cell r="C36" t="str">
            <v>History</v>
          </cell>
        </row>
        <row r="37">
          <cell r="A37" t="str">
            <v>RELS</v>
          </cell>
          <cell r="B37" t="str">
            <v>HIST</v>
          </cell>
          <cell r="C37" t="str">
            <v>History</v>
          </cell>
        </row>
        <row r="38">
          <cell r="A38" t="str">
            <v>IELI</v>
          </cell>
          <cell r="B38" t="str">
            <v>IELI</v>
          </cell>
          <cell r="C38" t="str">
            <v>Intensive English Language Institute</v>
          </cell>
        </row>
        <row r="39">
          <cell r="A39" t="str">
            <v>ITLS</v>
          </cell>
          <cell r="B39" t="str">
            <v>ITLS</v>
          </cell>
          <cell r="C39" t="str">
            <v>Instructional Technology and Learning Sciences</v>
          </cell>
        </row>
        <row r="40">
          <cell r="A40" t="str">
            <v>JCOM</v>
          </cell>
          <cell r="B40" t="str">
            <v>JCOM</v>
          </cell>
          <cell r="C40" t="str">
            <v>Journalism and Communication</v>
          </cell>
        </row>
        <row r="41">
          <cell r="A41" t="str">
            <v>HEP</v>
          </cell>
          <cell r="B41" t="str">
            <v>KIN</v>
          </cell>
          <cell r="C41" t="str">
            <v>Kinesiology and Health Science</v>
          </cell>
        </row>
        <row r="42">
          <cell r="A42" t="str">
            <v>KIN</v>
          </cell>
          <cell r="B42" t="str">
            <v>KIN</v>
          </cell>
          <cell r="C42" t="str">
            <v>Kinesiology and Health Science</v>
          </cell>
        </row>
        <row r="43">
          <cell r="A43" t="str">
            <v>LAEP</v>
          </cell>
          <cell r="B43" t="str">
            <v>LAEP</v>
          </cell>
          <cell r="C43" t="str">
            <v>Landscape Architecture and Environmental Planning</v>
          </cell>
        </row>
        <row r="44">
          <cell r="A44" t="str">
            <v>MAE</v>
          </cell>
          <cell r="B44" t="str">
            <v>MAE</v>
          </cell>
          <cell r="C44" t="str">
            <v>Mechanical and Aerospace Engineering</v>
          </cell>
        </row>
        <row r="45">
          <cell r="A45" t="str">
            <v>MATH</v>
          </cell>
          <cell r="B45" t="str">
            <v>MATH</v>
          </cell>
          <cell r="C45" t="str">
            <v>Mathematics and Statistics</v>
          </cell>
        </row>
        <row r="46">
          <cell r="A46" t="str">
            <v>STAT</v>
          </cell>
          <cell r="B46" t="str">
            <v>MATH</v>
          </cell>
          <cell r="C46" t="str">
            <v>Mathematics and Statistics</v>
          </cell>
        </row>
        <row r="47">
          <cell r="A47" t="str">
            <v>MGT</v>
          </cell>
          <cell r="B47" t="str">
            <v>MGT</v>
          </cell>
          <cell r="C47" t="str">
            <v>Management</v>
          </cell>
        </row>
        <row r="48">
          <cell r="A48" t="str">
            <v>MSL</v>
          </cell>
          <cell r="B48" t="str">
            <v>MS</v>
          </cell>
          <cell r="C48" t="str">
            <v>Military Science</v>
          </cell>
        </row>
        <row r="49">
          <cell r="A49" t="str">
            <v>NDFS</v>
          </cell>
          <cell r="B49" t="str">
            <v>NDFS</v>
          </cell>
          <cell r="C49" t="str">
            <v>Nutrition, Dietetics and Food Sciences</v>
          </cell>
        </row>
        <row r="50">
          <cell r="A50" t="str">
            <v>NURS</v>
          </cell>
          <cell r="B50" t="str">
            <v>NURS</v>
          </cell>
          <cell r="C50" t="str">
            <v>Nursing</v>
          </cell>
        </row>
        <row r="51">
          <cell r="A51" t="str">
            <v>PHYS</v>
          </cell>
          <cell r="B51" t="str">
            <v>PHYS</v>
          </cell>
          <cell r="C51" t="str">
            <v>Physics</v>
          </cell>
        </row>
        <row r="52">
          <cell r="A52" t="str">
            <v>POLS</v>
          </cell>
          <cell r="B52" t="str">
            <v>POLS</v>
          </cell>
          <cell r="C52" t="str">
            <v>Political Science</v>
          </cell>
        </row>
        <row r="53">
          <cell r="A53" t="str">
            <v>PSC</v>
          </cell>
          <cell r="B53" t="str">
            <v>PSC</v>
          </cell>
          <cell r="C53" t="str">
            <v>Plants, Soils and Climate</v>
          </cell>
        </row>
        <row r="54">
          <cell r="A54" t="str">
            <v>PSY</v>
          </cell>
          <cell r="B54" t="str">
            <v>PSY</v>
          </cell>
          <cell r="C54" t="str">
            <v>Psychology</v>
          </cell>
        </row>
        <row r="55">
          <cell r="A55" t="str">
            <v>ANTH</v>
          </cell>
          <cell r="B55" t="str">
            <v>SA</v>
          </cell>
          <cell r="C55" t="str">
            <v>Sociology and Anthropology</v>
          </cell>
        </row>
        <row r="56">
          <cell r="A56" t="str">
            <v>CJ</v>
          </cell>
          <cell r="B56" t="str">
            <v>SA</v>
          </cell>
          <cell r="C56" t="str">
            <v>Sociology and Anthropology</v>
          </cell>
        </row>
        <row r="57">
          <cell r="A57" t="str">
            <v>NAS</v>
          </cell>
          <cell r="B57" t="str">
            <v>SA</v>
          </cell>
          <cell r="C57" t="str">
            <v>Sociology and Anthropology</v>
          </cell>
        </row>
        <row r="58">
          <cell r="A58" t="str">
            <v>SOC</v>
          </cell>
          <cell r="B58" t="str">
            <v>SA</v>
          </cell>
          <cell r="C58" t="str">
            <v>Sociology and Anthropology</v>
          </cell>
        </row>
        <row r="59">
          <cell r="A59" t="str">
            <v>REH</v>
          </cell>
          <cell r="B59" t="str">
            <v>SERC</v>
          </cell>
          <cell r="C59" t="str">
            <v>Special Education and Rehabilitation Counseling</v>
          </cell>
        </row>
        <row r="60">
          <cell r="A60" t="str">
            <v>SPED</v>
          </cell>
          <cell r="B60" t="str">
            <v>SERC</v>
          </cell>
          <cell r="C60" t="str">
            <v>Special Education and Rehabilitation Counseling</v>
          </cell>
        </row>
        <row r="61">
          <cell r="A61" t="str">
            <v>SW</v>
          </cell>
          <cell r="B61" t="str">
            <v>SW</v>
          </cell>
          <cell r="C61" t="str">
            <v>Social Work</v>
          </cell>
        </row>
        <row r="62">
          <cell r="A62" t="str">
            <v>EDUC</v>
          </cell>
          <cell r="B62" t="str">
            <v>TEAL</v>
          </cell>
          <cell r="C62" t="str">
            <v>School of Teacher Education and Leadership</v>
          </cell>
        </row>
        <row r="63">
          <cell r="A63" t="str">
            <v>ELED</v>
          </cell>
          <cell r="B63" t="str">
            <v>TEAL</v>
          </cell>
          <cell r="C63" t="str">
            <v>School of Teacher Education and Leadership</v>
          </cell>
        </row>
        <row r="64">
          <cell r="A64" t="str">
            <v>SCED</v>
          </cell>
          <cell r="B64" t="str">
            <v>TEAL</v>
          </cell>
          <cell r="C64" t="str">
            <v>School of Teacher Education and Leadership</v>
          </cell>
        </row>
        <row r="65">
          <cell r="A65" t="str">
            <v>TEAL</v>
          </cell>
          <cell r="B65" t="str">
            <v>TEAL</v>
          </cell>
          <cell r="C65" t="str">
            <v>School of Teacher Education and Leadership</v>
          </cell>
        </row>
        <row r="66">
          <cell r="A66" t="str">
            <v>VM</v>
          </cell>
          <cell r="B66" t="str">
            <v>VM</v>
          </cell>
          <cell r="C66" t="str">
            <v>School of Veterinary Medicine</v>
          </cell>
        </row>
        <row r="67">
          <cell r="A67" t="str">
            <v>WATS</v>
          </cell>
          <cell r="B67" t="str">
            <v>WATS</v>
          </cell>
          <cell r="C67" t="str">
            <v>Watershed Sciences</v>
          </cell>
        </row>
        <row r="68">
          <cell r="A68" t="str">
            <v>WILD</v>
          </cell>
          <cell r="B68" t="str">
            <v>WILD</v>
          </cell>
          <cell r="C68" t="str">
            <v>Wildland Resources</v>
          </cell>
        </row>
        <row r="69">
          <cell r="A69" t="str">
            <v>ALC</v>
          </cell>
          <cell r="B69" t="str">
            <v>WLC</v>
          </cell>
          <cell r="C69" t="str">
            <v>World Languages and Cultures</v>
          </cell>
        </row>
        <row r="70">
          <cell r="A70" t="str">
            <v>ARBC</v>
          </cell>
          <cell r="B70" t="str">
            <v>WLC</v>
          </cell>
          <cell r="C70" t="str">
            <v>World Languages and Cultures</v>
          </cell>
        </row>
        <row r="71">
          <cell r="A71" t="str">
            <v>CHIN</v>
          </cell>
          <cell r="B71" t="str">
            <v>WLC</v>
          </cell>
          <cell r="C71" t="str">
            <v>World Languages and Cultures</v>
          </cell>
        </row>
        <row r="72">
          <cell r="A72" t="str">
            <v>FREN</v>
          </cell>
          <cell r="B72" t="str">
            <v>WLC</v>
          </cell>
          <cell r="C72" t="str">
            <v>World Languages and Cultures</v>
          </cell>
        </row>
        <row r="73">
          <cell r="A73" t="str">
            <v>GERM</v>
          </cell>
          <cell r="B73" t="str">
            <v>WLC</v>
          </cell>
          <cell r="C73" t="str">
            <v>World Languages and Cultures</v>
          </cell>
        </row>
        <row r="74">
          <cell r="A74" t="str">
            <v>JAPN</v>
          </cell>
          <cell r="B74" t="str">
            <v>WLC</v>
          </cell>
          <cell r="C74" t="str">
            <v>World Languages and Cultures</v>
          </cell>
        </row>
        <row r="75">
          <cell r="A75" t="str">
            <v>KOR</v>
          </cell>
          <cell r="B75" t="str">
            <v>WLC</v>
          </cell>
          <cell r="C75" t="str">
            <v>World Languages and Cultures</v>
          </cell>
        </row>
        <row r="76">
          <cell r="A76" t="str">
            <v>LING</v>
          </cell>
          <cell r="B76" t="str">
            <v>WLC</v>
          </cell>
          <cell r="C76" t="str">
            <v>World Languages and Cultures</v>
          </cell>
        </row>
        <row r="77">
          <cell r="A77" t="str">
            <v>PORT</v>
          </cell>
          <cell r="B77" t="str">
            <v>WLC</v>
          </cell>
          <cell r="C77" t="str">
            <v>World Languages and Cultures</v>
          </cell>
        </row>
        <row r="78">
          <cell r="A78" t="str">
            <v>RUSS</v>
          </cell>
          <cell r="B78" t="str">
            <v>WLC</v>
          </cell>
          <cell r="C78" t="str">
            <v>World Languages and Cultures</v>
          </cell>
        </row>
        <row r="79">
          <cell r="A79" t="str">
            <v>SPAN</v>
          </cell>
          <cell r="B79" t="str">
            <v>WLC</v>
          </cell>
          <cell r="C79" t="str">
            <v>World Languages and Cultures</v>
          </cell>
        </row>
        <row r="80">
          <cell r="A80" t="str">
            <v>AG</v>
          </cell>
          <cell r="B80" t="str">
            <v>N/A</v>
          </cell>
          <cell r="C80" t="str">
            <v>NONE</v>
          </cell>
        </row>
        <row r="81">
          <cell r="A81" t="str">
            <v>BCIS</v>
          </cell>
          <cell r="B81" t="str">
            <v>AVTE</v>
          </cell>
          <cell r="C81" t="str">
            <v>Aviation and Technical Education</v>
          </cell>
        </row>
        <row r="82">
          <cell r="A82" t="str">
            <v>BUS</v>
          </cell>
          <cell r="B82" t="str">
            <v>N/A</v>
          </cell>
          <cell r="C82" t="str">
            <v>NONE</v>
          </cell>
        </row>
        <row r="83">
          <cell r="A83" t="str">
            <v>CAS</v>
          </cell>
          <cell r="B83" t="str">
            <v>N/A</v>
          </cell>
          <cell r="C83" t="str">
            <v>NONE</v>
          </cell>
        </row>
        <row r="84">
          <cell r="A84" t="str">
            <v>CCA</v>
          </cell>
          <cell r="B84" t="str">
            <v>N/A</v>
          </cell>
          <cell r="C84" t="str">
            <v>NONE</v>
          </cell>
        </row>
        <row r="85">
          <cell r="A85" t="str">
            <v>CHSS</v>
          </cell>
          <cell r="B85" t="str">
            <v>N/A</v>
          </cell>
          <cell r="C85" t="str">
            <v>NONE</v>
          </cell>
        </row>
        <row r="86">
          <cell r="A86" t="str">
            <v>ENGR</v>
          </cell>
          <cell r="B86" t="str">
            <v>N/A</v>
          </cell>
          <cell r="C86" t="str">
            <v>NONE</v>
          </cell>
        </row>
        <row r="87">
          <cell r="A87" t="str">
            <v>GRK</v>
          </cell>
          <cell r="B87" t="str">
            <v>HIST</v>
          </cell>
          <cell r="C87" t="str">
            <v>History</v>
          </cell>
        </row>
        <row r="88">
          <cell r="A88" t="str">
            <v>HEAL</v>
          </cell>
          <cell r="B88" t="str">
            <v>N/A</v>
          </cell>
          <cell r="C88" t="str">
            <v>NONE</v>
          </cell>
        </row>
        <row r="89">
          <cell r="A89" t="str">
            <v>HONR</v>
          </cell>
          <cell r="B89" t="str">
            <v>NONE</v>
          </cell>
          <cell r="C89" t="str">
            <v>NONE</v>
          </cell>
        </row>
        <row r="90">
          <cell r="A90" t="str">
            <v>ISTU</v>
          </cell>
          <cell r="B90" t="str">
            <v>NONE</v>
          </cell>
          <cell r="C90" t="str">
            <v>NONE</v>
          </cell>
        </row>
        <row r="91">
          <cell r="A91" t="str">
            <v>LANG</v>
          </cell>
          <cell r="B91" t="str">
            <v>IELI?</v>
          </cell>
          <cell r="C91" t="str">
            <v>NONE</v>
          </cell>
        </row>
        <row r="92">
          <cell r="A92" t="str">
            <v>LATN</v>
          </cell>
          <cell r="B92" t="str">
            <v>HIST</v>
          </cell>
          <cell r="C92" t="str">
            <v>History</v>
          </cell>
        </row>
        <row r="93">
          <cell r="A93" t="str">
            <v>MIS</v>
          </cell>
          <cell r="B93" t="str">
            <v>DAIS</v>
          </cell>
          <cell r="C93" t="str">
            <v>Data Analytics and Information Systems</v>
          </cell>
        </row>
        <row r="94">
          <cell r="A94" t="str">
            <v>NEPA</v>
          </cell>
          <cell r="B94" t="str">
            <v>NONE</v>
          </cell>
          <cell r="C94" t="str">
            <v>NONE</v>
          </cell>
        </row>
        <row r="95">
          <cell r="A95" t="str">
            <v>OSS</v>
          </cell>
          <cell r="B95" t="str">
            <v>AVTE</v>
          </cell>
          <cell r="C95" t="str">
            <v>Aviation and Technical Education</v>
          </cell>
        </row>
        <row r="96">
          <cell r="A96" t="str">
            <v>USU</v>
          </cell>
          <cell r="B96" t="str">
            <v>NONE</v>
          </cell>
          <cell r="C96" t="str">
            <v>NONE</v>
          </cell>
        </row>
        <row r="97">
          <cell r="A97" t="str">
            <v>WGS</v>
          </cell>
          <cell r="B97" t="str">
            <v>NONE</v>
          </cell>
          <cell r="C97" t="str">
            <v>NONE</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9"/>
  <sheetViews>
    <sheetView tabSelected="1" topLeftCell="A28" zoomScale="72" zoomScaleNormal="72" workbookViewId="0">
      <selection activeCell="E33" sqref="E33"/>
    </sheetView>
  </sheetViews>
  <sheetFormatPr baseColWidth="10" defaultColWidth="8.83203125" defaultRowHeight="16" x14ac:dyDescent="0.2"/>
  <cols>
    <col min="1" max="2" width="22.5" style="7" customWidth="1"/>
    <col min="3" max="3" width="22.5" style="3" customWidth="1"/>
    <col min="4" max="4" width="22.5" style="4" customWidth="1"/>
    <col min="5" max="5" width="71.6640625" customWidth="1"/>
    <col min="6" max="6" width="17.33203125" style="7" customWidth="1"/>
    <col min="7" max="7" width="21.33203125" style="6" customWidth="1"/>
    <col min="8" max="8" width="21.33203125" style="16" customWidth="1"/>
  </cols>
  <sheetData>
    <row r="1" spans="1:8" ht="35" customHeight="1" x14ac:dyDescent="0.2">
      <c r="A1" s="2" t="s">
        <v>0</v>
      </c>
      <c r="B1" s="2" t="s">
        <v>1</v>
      </c>
      <c r="C1" s="1" t="s">
        <v>2</v>
      </c>
      <c r="D1" s="2" t="s">
        <v>3</v>
      </c>
      <c r="E1" s="1" t="s">
        <v>4</v>
      </c>
      <c r="F1" s="2" t="s">
        <v>5</v>
      </c>
      <c r="G1" s="2" t="s">
        <v>6</v>
      </c>
      <c r="H1" s="15" t="s">
        <v>7</v>
      </c>
    </row>
    <row r="2" spans="1:8" ht="221" x14ac:dyDescent="0.2">
      <c r="A2" s="4" t="s">
        <v>8</v>
      </c>
      <c r="B2" s="4" t="s">
        <v>9</v>
      </c>
      <c r="C2" s="3" t="s">
        <v>10</v>
      </c>
      <c r="D2" s="4" t="s">
        <v>11</v>
      </c>
      <c r="E2" s="5" t="s">
        <v>12</v>
      </c>
      <c r="F2" s="3" t="s">
        <v>13</v>
      </c>
      <c r="G2" s="6" t="s">
        <v>20</v>
      </c>
      <c r="H2" s="16" t="s">
        <v>15</v>
      </c>
    </row>
    <row r="3" spans="1:8" ht="62" customHeight="1" x14ac:dyDescent="0.2">
      <c r="A3" s="18" t="s">
        <v>490</v>
      </c>
      <c r="B3" s="4" t="s">
        <v>100</v>
      </c>
      <c r="C3" s="3" t="s">
        <v>101</v>
      </c>
      <c r="E3" s="5" t="s">
        <v>102</v>
      </c>
      <c r="F3" s="3" t="s">
        <v>13</v>
      </c>
      <c r="G3" s="6" t="s">
        <v>14</v>
      </c>
    </row>
    <row r="4" spans="1:8" ht="62" customHeight="1" x14ac:dyDescent="0.2">
      <c r="A4" s="4" t="s">
        <v>109</v>
      </c>
      <c r="B4" s="4" t="s">
        <v>110</v>
      </c>
      <c r="C4" s="3" t="s">
        <v>111</v>
      </c>
      <c r="D4" s="4" t="s">
        <v>112</v>
      </c>
      <c r="E4" s="5" t="s">
        <v>113</v>
      </c>
      <c r="F4" s="3" t="s">
        <v>19</v>
      </c>
      <c r="G4" s="6" t="s">
        <v>14</v>
      </c>
      <c r="H4" s="16" t="s">
        <v>114</v>
      </c>
    </row>
    <row r="5" spans="1:8" ht="62" customHeight="1" x14ac:dyDescent="0.2">
      <c r="A5" s="4" t="s">
        <v>109</v>
      </c>
      <c r="B5" s="4" t="s">
        <v>115</v>
      </c>
      <c r="C5" s="3" t="s">
        <v>116</v>
      </c>
      <c r="E5" s="5" t="s">
        <v>117</v>
      </c>
      <c r="F5" s="3" t="s">
        <v>19</v>
      </c>
      <c r="G5" s="6" t="s">
        <v>14</v>
      </c>
    </row>
    <row r="6" spans="1:8" ht="62" customHeight="1" x14ac:dyDescent="0.2">
      <c r="A6" s="4" t="s">
        <v>109</v>
      </c>
      <c r="B6" s="4" t="s">
        <v>118</v>
      </c>
      <c r="C6" s="3" t="s">
        <v>119</v>
      </c>
      <c r="D6" s="4" t="s">
        <v>120</v>
      </c>
      <c r="E6" s="5" t="s">
        <v>121</v>
      </c>
      <c r="F6" s="3" t="s">
        <v>13</v>
      </c>
      <c r="G6" s="6" t="s">
        <v>20</v>
      </c>
      <c r="H6" s="16" t="s">
        <v>122</v>
      </c>
    </row>
    <row r="7" spans="1:8" ht="62" customHeight="1" x14ac:dyDescent="0.2">
      <c r="A7" s="4" t="s">
        <v>178</v>
      </c>
      <c r="B7" s="4" t="s">
        <v>179</v>
      </c>
      <c r="C7" s="3" t="s">
        <v>180</v>
      </c>
      <c r="E7" s="5" t="s">
        <v>181</v>
      </c>
      <c r="F7" s="3" t="s">
        <v>19</v>
      </c>
      <c r="G7" s="6" t="s">
        <v>14</v>
      </c>
    </row>
    <row r="8" spans="1:8" ht="62" customHeight="1" x14ac:dyDescent="0.2">
      <c r="A8" s="4" t="s">
        <v>178</v>
      </c>
      <c r="B8" s="4" t="s">
        <v>182</v>
      </c>
      <c r="C8" s="3" t="s">
        <v>183</v>
      </c>
      <c r="E8" s="5" t="s">
        <v>184</v>
      </c>
      <c r="F8" s="3" t="s">
        <v>19</v>
      </c>
      <c r="G8" s="6" t="s">
        <v>14</v>
      </c>
    </row>
    <row r="9" spans="1:8" ht="62" customHeight="1" x14ac:dyDescent="0.2">
      <c r="A9" s="4" t="s">
        <v>178</v>
      </c>
      <c r="B9" s="4" t="s">
        <v>185</v>
      </c>
      <c r="C9" s="3" t="s">
        <v>186</v>
      </c>
      <c r="E9" s="5" t="s">
        <v>187</v>
      </c>
      <c r="F9" s="3" t="s">
        <v>19</v>
      </c>
      <c r="G9" s="6" t="s">
        <v>14</v>
      </c>
    </row>
    <row r="10" spans="1:8" ht="62" customHeight="1" x14ac:dyDescent="0.2">
      <c r="A10" s="4" t="s">
        <v>178</v>
      </c>
      <c r="B10" s="4" t="s">
        <v>188</v>
      </c>
      <c r="C10" s="3" t="s">
        <v>189</v>
      </c>
      <c r="D10" s="4" t="s">
        <v>190</v>
      </c>
      <c r="E10" s="5" t="s">
        <v>191</v>
      </c>
      <c r="F10" s="3" t="s">
        <v>13</v>
      </c>
      <c r="G10" s="6" t="s">
        <v>14</v>
      </c>
      <c r="H10" s="16" t="s">
        <v>192</v>
      </c>
    </row>
    <row r="11" spans="1:8" ht="62" customHeight="1" x14ac:dyDescent="0.2">
      <c r="A11" s="4" t="s">
        <v>178</v>
      </c>
      <c r="B11" s="4" t="s">
        <v>193</v>
      </c>
      <c r="C11" s="3" t="s">
        <v>194</v>
      </c>
      <c r="D11" s="4" t="s">
        <v>195</v>
      </c>
      <c r="E11" s="5" t="s">
        <v>196</v>
      </c>
      <c r="F11" s="3" t="s">
        <v>13</v>
      </c>
      <c r="G11" s="6" t="s">
        <v>14</v>
      </c>
      <c r="H11" s="16" t="s">
        <v>197</v>
      </c>
    </row>
    <row r="12" spans="1:8" ht="62" customHeight="1" x14ac:dyDescent="0.2">
      <c r="A12" s="4" t="s">
        <v>243</v>
      </c>
      <c r="B12" s="4" t="s">
        <v>244</v>
      </c>
      <c r="C12" s="3" t="s">
        <v>245</v>
      </c>
      <c r="E12" s="5" t="s">
        <v>246</v>
      </c>
      <c r="F12" s="3" t="s">
        <v>19</v>
      </c>
      <c r="G12" s="6" t="s">
        <v>14</v>
      </c>
    </row>
    <row r="13" spans="1:8" ht="62" customHeight="1" x14ac:dyDescent="0.2">
      <c r="A13" s="18" t="s">
        <v>490</v>
      </c>
      <c r="B13" s="4" t="s">
        <v>253</v>
      </c>
      <c r="C13" s="3" t="s">
        <v>254</v>
      </c>
      <c r="E13" s="5" t="s">
        <v>255</v>
      </c>
      <c r="F13" s="3" t="s">
        <v>19</v>
      </c>
      <c r="G13" s="6" t="s">
        <v>14</v>
      </c>
      <c r="H13" s="56" t="s">
        <v>489</v>
      </c>
    </row>
    <row r="14" spans="1:8" ht="62" customHeight="1" x14ac:dyDescent="0.2">
      <c r="A14" s="4" t="s">
        <v>256</v>
      </c>
      <c r="B14" s="4" t="s">
        <v>257</v>
      </c>
      <c r="C14" s="3" t="s">
        <v>258</v>
      </c>
      <c r="E14" s="5" t="s">
        <v>259</v>
      </c>
      <c r="F14" s="3" t="s">
        <v>19</v>
      </c>
      <c r="G14" s="6" t="s">
        <v>14</v>
      </c>
    </row>
    <row r="15" spans="1:8" ht="62" customHeight="1" x14ac:dyDescent="0.2">
      <c r="A15" s="4" t="s">
        <v>263</v>
      </c>
      <c r="B15" s="4" t="s">
        <v>264</v>
      </c>
      <c r="C15" s="3" t="s">
        <v>265</v>
      </c>
      <c r="E15" s="5" t="s">
        <v>266</v>
      </c>
      <c r="F15" s="3" t="s">
        <v>19</v>
      </c>
      <c r="G15" s="6" t="s">
        <v>14</v>
      </c>
    </row>
    <row r="16" spans="1:8" ht="62" customHeight="1" x14ac:dyDescent="0.2">
      <c r="A16" s="4" t="s">
        <v>263</v>
      </c>
      <c r="B16" s="4" t="s">
        <v>267</v>
      </c>
      <c r="C16" s="3" t="s">
        <v>268</v>
      </c>
      <c r="E16" s="5" t="s">
        <v>269</v>
      </c>
      <c r="F16" s="3" t="s">
        <v>19</v>
      </c>
      <c r="G16" s="6" t="s">
        <v>14</v>
      </c>
    </row>
    <row r="17" spans="1:8" ht="62" customHeight="1" x14ac:dyDescent="0.2">
      <c r="A17" s="4" t="s">
        <v>263</v>
      </c>
      <c r="B17" s="4" t="s">
        <v>270</v>
      </c>
      <c r="C17" s="3" t="s">
        <v>271</v>
      </c>
      <c r="E17" s="53" t="s">
        <v>272</v>
      </c>
      <c r="F17" s="3" t="s">
        <v>13</v>
      </c>
      <c r="G17" s="6" t="s">
        <v>20</v>
      </c>
    </row>
    <row r="18" spans="1:8" ht="62" customHeight="1" x14ac:dyDescent="0.2">
      <c r="A18" s="4" t="s">
        <v>178</v>
      </c>
      <c r="B18" s="4" t="s">
        <v>307</v>
      </c>
      <c r="C18" s="3" t="s">
        <v>308</v>
      </c>
      <c r="E18" s="5" t="s">
        <v>309</v>
      </c>
      <c r="F18" s="3" t="s">
        <v>13</v>
      </c>
      <c r="G18" s="6" t="s">
        <v>14</v>
      </c>
    </row>
    <row r="19" spans="1:8" ht="62" customHeight="1" x14ac:dyDescent="0.2">
      <c r="A19" s="4" t="s">
        <v>168</v>
      </c>
      <c r="B19" s="4" t="s">
        <v>319</v>
      </c>
      <c r="C19" s="3" t="s">
        <v>320</v>
      </c>
      <c r="E19" s="5" t="s">
        <v>321</v>
      </c>
      <c r="F19" s="3" t="s">
        <v>19</v>
      </c>
      <c r="G19" s="6" t="s">
        <v>14</v>
      </c>
    </row>
    <row r="20" spans="1:8" ht="62" customHeight="1" x14ac:dyDescent="0.2">
      <c r="A20" s="4" t="s">
        <v>335</v>
      </c>
      <c r="B20" s="4" t="s">
        <v>336</v>
      </c>
      <c r="C20" s="3" t="s">
        <v>337</v>
      </c>
      <c r="E20" s="5" t="s">
        <v>338</v>
      </c>
      <c r="F20" s="3" t="s">
        <v>19</v>
      </c>
      <c r="G20" s="6" t="s">
        <v>14</v>
      </c>
    </row>
    <row r="21" spans="1:8" ht="62" customHeight="1" x14ac:dyDescent="0.2">
      <c r="A21" s="4" t="s">
        <v>26</v>
      </c>
      <c r="B21" s="4" t="s">
        <v>368</v>
      </c>
      <c r="C21" s="3" t="s">
        <v>369</v>
      </c>
      <c r="E21" s="5" t="s">
        <v>370</v>
      </c>
      <c r="F21" s="3" t="s">
        <v>19</v>
      </c>
      <c r="G21" s="6" t="s">
        <v>14</v>
      </c>
    </row>
    <row r="22" spans="1:8" ht="62" customHeight="1" x14ac:dyDescent="0.2">
      <c r="A22" s="4" t="s">
        <v>391</v>
      </c>
      <c r="B22" s="4" t="s">
        <v>392</v>
      </c>
      <c r="C22" s="3" t="s">
        <v>393</v>
      </c>
      <c r="E22" s="5" t="s">
        <v>394</v>
      </c>
      <c r="F22" s="3" t="s">
        <v>19</v>
      </c>
      <c r="G22" s="6" t="s">
        <v>14</v>
      </c>
    </row>
    <row r="23" spans="1:8" ht="62" customHeight="1" x14ac:dyDescent="0.2">
      <c r="A23" s="4" t="s">
        <v>391</v>
      </c>
      <c r="B23" s="4" t="s">
        <v>395</v>
      </c>
      <c r="C23" s="3" t="s">
        <v>396</v>
      </c>
      <c r="E23" s="5" t="s">
        <v>397</v>
      </c>
      <c r="F23" s="3" t="s">
        <v>19</v>
      </c>
      <c r="G23" s="6" t="s">
        <v>14</v>
      </c>
    </row>
    <row r="24" spans="1:8" ht="62" customHeight="1" x14ac:dyDescent="0.2">
      <c r="A24" s="4" t="s">
        <v>391</v>
      </c>
      <c r="B24" s="4" t="s">
        <v>398</v>
      </c>
      <c r="C24" s="3" t="s">
        <v>399</v>
      </c>
      <c r="D24" s="4" t="s">
        <v>400</v>
      </c>
      <c r="E24" s="5" t="s">
        <v>401</v>
      </c>
      <c r="F24" s="3" t="s">
        <v>19</v>
      </c>
      <c r="G24" s="6" t="s">
        <v>14</v>
      </c>
      <c r="H24" s="16" t="s">
        <v>402</v>
      </c>
    </row>
    <row r="25" spans="1:8" ht="62" customHeight="1" x14ac:dyDescent="0.2">
      <c r="A25" s="4" t="s">
        <v>391</v>
      </c>
      <c r="B25" s="4" t="s">
        <v>398</v>
      </c>
      <c r="C25" s="3" t="s">
        <v>400</v>
      </c>
      <c r="D25" s="4" t="s">
        <v>399</v>
      </c>
      <c r="E25" s="5" t="s">
        <v>401</v>
      </c>
      <c r="F25" s="3" t="s">
        <v>13</v>
      </c>
      <c r="G25" s="6" t="s">
        <v>14</v>
      </c>
      <c r="H25" s="16" t="s">
        <v>403</v>
      </c>
    </row>
    <row r="26" spans="1:8" ht="62" customHeight="1" x14ac:dyDescent="0.2">
      <c r="A26" s="4" t="s">
        <v>8</v>
      </c>
      <c r="B26" s="4" t="s">
        <v>16</v>
      </c>
      <c r="C26" s="3" t="s">
        <v>17</v>
      </c>
      <c r="E26" s="5" t="s">
        <v>18</v>
      </c>
      <c r="F26" s="3" t="s">
        <v>19</v>
      </c>
      <c r="G26" s="6" t="s">
        <v>20</v>
      </c>
    </row>
    <row r="27" spans="1:8" ht="62" customHeight="1" x14ac:dyDescent="0.2">
      <c r="A27" s="4" t="s">
        <v>8</v>
      </c>
      <c r="B27" s="4" t="s">
        <v>21</v>
      </c>
      <c r="C27" s="3" t="s">
        <v>22</v>
      </c>
      <c r="D27" s="4" t="s">
        <v>23</v>
      </c>
      <c r="E27" s="5" t="s">
        <v>24</v>
      </c>
      <c r="F27" s="3" t="s">
        <v>13</v>
      </c>
      <c r="G27" s="6" t="s">
        <v>20</v>
      </c>
      <c r="H27" s="16" t="s">
        <v>25</v>
      </c>
    </row>
    <row r="28" spans="1:8" ht="62" customHeight="1" x14ac:dyDescent="0.2">
      <c r="A28" s="4" t="s">
        <v>26</v>
      </c>
      <c r="B28" s="4" t="s">
        <v>27</v>
      </c>
      <c r="C28" s="3" t="s">
        <v>28</v>
      </c>
      <c r="E28" s="53" t="s">
        <v>4223</v>
      </c>
      <c r="F28" s="3" t="s">
        <v>19</v>
      </c>
      <c r="G28" s="6" t="s">
        <v>20</v>
      </c>
    </row>
    <row r="29" spans="1:8" ht="62" customHeight="1" x14ac:dyDescent="0.2">
      <c r="A29" s="4" t="s">
        <v>26</v>
      </c>
      <c r="B29" s="4" t="s">
        <v>30</v>
      </c>
      <c r="C29" s="3" t="s">
        <v>31</v>
      </c>
      <c r="E29" s="5" t="s">
        <v>32</v>
      </c>
      <c r="F29" s="3" t="s">
        <v>19</v>
      </c>
      <c r="G29" s="6" t="s">
        <v>20</v>
      </c>
    </row>
    <row r="30" spans="1:8" ht="62" customHeight="1" x14ac:dyDescent="0.2">
      <c r="A30" s="4" t="s">
        <v>33</v>
      </c>
      <c r="B30" s="4" t="s">
        <v>34</v>
      </c>
      <c r="C30" s="3" t="s">
        <v>35</v>
      </c>
      <c r="E30" s="5" t="s">
        <v>36</v>
      </c>
      <c r="F30" s="3" t="s">
        <v>19</v>
      </c>
      <c r="G30" s="6" t="s">
        <v>20</v>
      </c>
    </row>
    <row r="31" spans="1:8" ht="62" customHeight="1" x14ac:dyDescent="0.2">
      <c r="A31" s="4" t="s">
        <v>33</v>
      </c>
      <c r="B31" s="4" t="s">
        <v>37</v>
      </c>
      <c r="C31" s="3" t="s">
        <v>38</v>
      </c>
      <c r="E31" s="5" t="s">
        <v>39</v>
      </c>
      <c r="F31" s="3" t="s">
        <v>19</v>
      </c>
      <c r="G31" s="6" t="s">
        <v>20</v>
      </c>
    </row>
    <row r="32" spans="1:8" ht="62" customHeight="1" x14ac:dyDescent="0.2">
      <c r="A32" s="4" t="s">
        <v>33</v>
      </c>
      <c r="B32" s="4" t="s">
        <v>45</v>
      </c>
      <c r="C32" s="3" t="s">
        <v>46</v>
      </c>
      <c r="E32" s="5" t="s">
        <v>47</v>
      </c>
      <c r="F32" s="3" t="s">
        <v>13</v>
      </c>
      <c r="G32" s="6" t="s">
        <v>20</v>
      </c>
    </row>
    <row r="33" spans="1:8" ht="62" customHeight="1" x14ac:dyDescent="0.2">
      <c r="A33" s="4" t="s">
        <v>33</v>
      </c>
      <c r="B33" s="4" t="s">
        <v>48</v>
      </c>
      <c r="C33" s="3" t="s">
        <v>49</v>
      </c>
      <c r="D33" s="4" t="s">
        <v>50</v>
      </c>
      <c r="E33" s="59" t="s">
        <v>4235</v>
      </c>
      <c r="F33" s="3" t="s">
        <v>13</v>
      </c>
      <c r="G33" s="6" t="s">
        <v>20</v>
      </c>
      <c r="H33" s="16" t="s">
        <v>51</v>
      </c>
    </row>
    <row r="34" spans="1:8" ht="62" customHeight="1" x14ac:dyDescent="0.2">
      <c r="A34" s="4" t="s">
        <v>33</v>
      </c>
      <c r="B34" s="4" t="s">
        <v>52</v>
      </c>
      <c r="C34" s="3" t="s">
        <v>53</v>
      </c>
      <c r="E34" s="5" t="s">
        <v>54</v>
      </c>
      <c r="F34" s="3" t="s">
        <v>13</v>
      </c>
      <c r="G34" s="6" t="s">
        <v>20</v>
      </c>
    </row>
    <row r="35" spans="1:8" ht="62" customHeight="1" x14ac:dyDescent="0.2">
      <c r="A35" s="4" t="s">
        <v>33</v>
      </c>
      <c r="B35" s="4" t="s">
        <v>55</v>
      </c>
      <c r="C35" s="3" t="s">
        <v>56</v>
      </c>
      <c r="E35" s="5" t="s">
        <v>57</v>
      </c>
      <c r="F35" s="3" t="s">
        <v>19</v>
      </c>
      <c r="G35" s="6" t="s">
        <v>20</v>
      </c>
    </row>
    <row r="36" spans="1:8" ht="62" customHeight="1" x14ac:dyDescent="0.2">
      <c r="A36" s="4" t="s">
        <v>58</v>
      </c>
      <c r="B36" s="4" t="s">
        <v>59</v>
      </c>
      <c r="C36" s="3" t="s">
        <v>60</v>
      </c>
      <c r="E36" s="5" t="s">
        <v>61</v>
      </c>
      <c r="F36" s="3" t="s">
        <v>19</v>
      </c>
      <c r="G36" s="6" t="s">
        <v>20</v>
      </c>
    </row>
    <row r="37" spans="1:8" ht="62" customHeight="1" x14ac:dyDescent="0.2">
      <c r="A37" s="4" t="s">
        <v>58</v>
      </c>
      <c r="B37" s="4" t="s">
        <v>62</v>
      </c>
      <c r="C37" s="3" t="s">
        <v>63</v>
      </c>
      <c r="E37" s="5" t="s">
        <v>64</v>
      </c>
      <c r="F37" s="3" t="s">
        <v>19</v>
      </c>
      <c r="G37" s="6" t="s">
        <v>20</v>
      </c>
    </row>
    <row r="38" spans="1:8" ht="62" customHeight="1" x14ac:dyDescent="0.2">
      <c r="A38" s="4" t="s">
        <v>58</v>
      </c>
      <c r="B38" s="4" t="s">
        <v>65</v>
      </c>
      <c r="C38" s="3" t="s">
        <v>66</v>
      </c>
      <c r="E38" s="5" t="s">
        <v>67</v>
      </c>
      <c r="F38" s="3" t="s">
        <v>19</v>
      </c>
      <c r="G38" s="6" t="s">
        <v>20</v>
      </c>
    </row>
    <row r="39" spans="1:8" ht="62" customHeight="1" x14ac:dyDescent="0.2">
      <c r="A39" s="4" t="s">
        <v>58</v>
      </c>
      <c r="B39" s="4" t="s">
        <v>68</v>
      </c>
      <c r="C39" s="3" t="s">
        <v>69</v>
      </c>
      <c r="E39" s="5" t="s">
        <v>70</v>
      </c>
      <c r="F39" s="3" t="s">
        <v>19</v>
      </c>
      <c r="G39" s="6" t="s">
        <v>20</v>
      </c>
    </row>
    <row r="40" spans="1:8" ht="62" customHeight="1" x14ac:dyDescent="0.2">
      <c r="A40" s="4" t="s">
        <v>58</v>
      </c>
      <c r="B40" s="4" t="s">
        <v>71</v>
      </c>
      <c r="C40" s="3" t="s">
        <v>72</v>
      </c>
      <c r="E40" s="5" t="s">
        <v>73</v>
      </c>
      <c r="F40" s="3" t="s">
        <v>13</v>
      </c>
      <c r="G40" s="6" t="s">
        <v>20</v>
      </c>
    </row>
    <row r="41" spans="1:8" ht="62" customHeight="1" x14ac:dyDescent="0.2">
      <c r="A41" s="4" t="s">
        <v>74</v>
      </c>
      <c r="B41" s="4" t="s">
        <v>75</v>
      </c>
      <c r="C41" s="3" t="s">
        <v>76</v>
      </c>
      <c r="D41" s="4" t="s">
        <v>77</v>
      </c>
      <c r="E41" s="5" t="s">
        <v>78</v>
      </c>
      <c r="F41" s="3" t="s">
        <v>19</v>
      </c>
      <c r="G41" s="6" t="s">
        <v>20</v>
      </c>
      <c r="H41" s="16" t="s">
        <v>79</v>
      </c>
    </row>
    <row r="42" spans="1:8" ht="62" customHeight="1" x14ac:dyDescent="0.2">
      <c r="A42" s="4" t="s">
        <v>74</v>
      </c>
      <c r="B42" s="4" t="s">
        <v>80</v>
      </c>
      <c r="C42" s="3" t="s">
        <v>81</v>
      </c>
      <c r="D42" s="4" t="s">
        <v>82</v>
      </c>
      <c r="E42" s="5" t="s">
        <v>83</v>
      </c>
      <c r="F42" s="3" t="s">
        <v>13</v>
      </c>
      <c r="G42" s="6" t="s">
        <v>20</v>
      </c>
      <c r="H42" s="16" t="s">
        <v>84</v>
      </c>
    </row>
    <row r="43" spans="1:8" ht="62" customHeight="1" x14ac:dyDescent="0.2">
      <c r="A43" s="4" t="s">
        <v>74</v>
      </c>
      <c r="B43" s="4" t="s">
        <v>85</v>
      </c>
      <c r="C43" s="3" t="s">
        <v>86</v>
      </c>
      <c r="D43" s="4" t="s">
        <v>87</v>
      </c>
      <c r="E43" s="5" t="s">
        <v>88</v>
      </c>
      <c r="F43" s="3" t="s">
        <v>13</v>
      </c>
      <c r="G43" s="6" t="s">
        <v>20</v>
      </c>
      <c r="H43" s="16" t="s">
        <v>89</v>
      </c>
    </row>
    <row r="44" spans="1:8" ht="62" customHeight="1" x14ac:dyDescent="0.2">
      <c r="A44" s="4" t="s">
        <v>90</v>
      </c>
      <c r="B44" s="4" t="s">
        <v>91</v>
      </c>
      <c r="C44" s="3" t="s">
        <v>92</v>
      </c>
      <c r="E44" s="5" t="s">
        <v>93</v>
      </c>
      <c r="F44" s="3" t="s">
        <v>19</v>
      </c>
      <c r="G44" s="6" t="s">
        <v>20</v>
      </c>
    </row>
    <row r="45" spans="1:8" ht="62" customHeight="1" x14ac:dyDescent="0.2">
      <c r="A45" s="4" t="s">
        <v>90</v>
      </c>
      <c r="B45" s="4" t="s">
        <v>94</v>
      </c>
      <c r="C45" s="3" t="s">
        <v>95</v>
      </c>
      <c r="E45" s="5" t="s">
        <v>96</v>
      </c>
      <c r="F45" s="3" t="s">
        <v>19</v>
      </c>
      <c r="G45" s="6" t="s">
        <v>20</v>
      </c>
    </row>
    <row r="46" spans="1:8" ht="62" customHeight="1" x14ac:dyDescent="0.2">
      <c r="A46" s="4" t="s">
        <v>90</v>
      </c>
      <c r="B46" s="4" t="s">
        <v>97</v>
      </c>
      <c r="C46" s="3" t="s">
        <v>98</v>
      </c>
      <c r="E46" s="5" t="s">
        <v>99</v>
      </c>
      <c r="F46" s="3" t="s">
        <v>13</v>
      </c>
      <c r="G46" s="6" t="s">
        <v>20</v>
      </c>
    </row>
    <row r="47" spans="1:8" ht="62" customHeight="1" x14ac:dyDescent="0.2">
      <c r="A47" s="18" t="s">
        <v>490</v>
      </c>
      <c r="B47" s="4" t="s">
        <v>103</v>
      </c>
      <c r="C47" s="3" t="s">
        <v>104</v>
      </c>
      <c r="E47" s="5" t="s">
        <v>105</v>
      </c>
      <c r="F47" s="3" t="s">
        <v>13</v>
      </c>
      <c r="G47" s="6" t="s">
        <v>20</v>
      </c>
    </row>
    <row r="48" spans="1:8" ht="62" customHeight="1" x14ac:dyDescent="0.2">
      <c r="A48" s="18" t="s">
        <v>490</v>
      </c>
      <c r="B48" s="4" t="s">
        <v>106</v>
      </c>
      <c r="C48" s="3" t="s">
        <v>107</v>
      </c>
      <c r="E48" s="5" t="s">
        <v>108</v>
      </c>
      <c r="F48" s="3" t="s">
        <v>13</v>
      </c>
      <c r="G48" s="6" t="s">
        <v>20</v>
      </c>
    </row>
    <row r="49" spans="1:8" ht="62" customHeight="1" x14ac:dyDescent="0.2">
      <c r="A49" s="4" t="s">
        <v>109</v>
      </c>
      <c r="B49" s="4" t="s">
        <v>123</v>
      </c>
      <c r="C49" s="3" t="s">
        <v>124</v>
      </c>
      <c r="E49" s="5" t="s">
        <v>125</v>
      </c>
      <c r="F49" s="3" t="s">
        <v>19</v>
      </c>
      <c r="G49" s="6" t="s">
        <v>20</v>
      </c>
    </row>
    <row r="50" spans="1:8" ht="62" customHeight="1" x14ac:dyDescent="0.2">
      <c r="A50" s="4" t="s">
        <v>109</v>
      </c>
      <c r="B50" s="4" t="s">
        <v>126</v>
      </c>
      <c r="C50" s="3" t="s">
        <v>127</v>
      </c>
      <c r="E50" s="5" t="s">
        <v>128</v>
      </c>
      <c r="F50" s="3" t="s">
        <v>19</v>
      </c>
      <c r="G50" s="6" t="s">
        <v>20</v>
      </c>
    </row>
    <row r="51" spans="1:8" ht="62" customHeight="1" x14ac:dyDescent="0.2">
      <c r="A51" s="4" t="s">
        <v>109</v>
      </c>
      <c r="B51" s="4" t="s">
        <v>129</v>
      </c>
      <c r="C51" s="3" t="s">
        <v>130</v>
      </c>
      <c r="D51" s="4" t="s">
        <v>131</v>
      </c>
      <c r="E51" s="5" t="s">
        <v>132</v>
      </c>
      <c r="F51" s="3" t="s">
        <v>13</v>
      </c>
      <c r="G51" s="6" t="s">
        <v>20</v>
      </c>
      <c r="H51" s="16" t="s">
        <v>133</v>
      </c>
    </row>
    <row r="52" spans="1:8" ht="62" customHeight="1" x14ac:dyDescent="0.2">
      <c r="A52" s="4" t="s">
        <v>109</v>
      </c>
      <c r="B52" s="4" t="s">
        <v>134</v>
      </c>
      <c r="C52" s="3" t="s">
        <v>135</v>
      </c>
      <c r="D52" s="4" t="s">
        <v>136</v>
      </c>
      <c r="E52" s="5" t="s">
        <v>137</v>
      </c>
      <c r="F52" s="3" t="s">
        <v>13</v>
      </c>
      <c r="G52" s="6" t="s">
        <v>20</v>
      </c>
      <c r="H52" s="16" t="s">
        <v>138</v>
      </c>
    </row>
    <row r="53" spans="1:8" ht="62" customHeight="1" x14ac:dyDescent="0.2">
      <c r="A53" s="4" t="s">
        <v>109</v>
      </c>
      <c r="B53" s="4" t="s">
        <v>139</v>
      </c>
      <c r="C53" s="3" t="s">
        <v>140</v>
      </c>
      <c r="D53" s="4" t="s">
        <v>141</v>
      </c>
      <c r="E53" s="5" t="s">
        <v>142</v>
      </c>
      <c r="F53" s="3" t="s">
        <v>13</v>
      </c>
      <c r="G53" s="6" t="s">
        <v>20</v>
      </c>
      <c r="H53" s="16" t="s">
        <v>143</v>
      </c>
    </row>
    <row r="54" spans="1:8" ht="62" customHeight="1" x14ac:dyDescent="0.2">
      <c r="A54" s="4" t="s">
        <v>109</v>
      </c>
      <c r="B54" s="4" t="s">
        <v>144</v>
      </c>
      <c r="C54" s="3" t="s">
        <v>145</v>
      </c>
      <c r="D54" s="4" t="s">
        <v>146</v>
      </c>
      <c r="E54" s="5" t="s">
        <v>147</v>
      </c>
      <c r="F54" s="3" t="s">
        <v>13</v>
      </c>
      <c r="G54" s="6" t="s">
        <v>20</v>
      </c>
      <c r="H54" s="16" t="s">
        <v>148</v>
      </c>
    </row>
    <row r="55" spans="1:8" ht="62" customHeight="1" x14ac:dyDescent="0.2">
      <c r="A55" s="4" t="s">
        <v>109</v>
      </c>
      <c r="B55" s="4" t="s">
        <v>149</v>
      </c>
      <c r="C55" s="3" t="s">
        <v>150</v>
      </c>
      <c r="E55" s="5" t="s">
        <v>151</v>
      </c>
      <c r="F55" s="3" t="s">
        <v>13</v>
      </c>
      <c r="G55" s="6" t="s">
        <v>20</v>
      </c>
    </row>
    <row r="56" spans="1:8" ht="62" customHeight="1" x14ac:dyDescent="0.2">
      <c r="A56" s="4" t="s">
        <v>109</v>
      </c>
      <c r="B56" s="4" t="s">
        <v>152</v>
      </c>
      <c r="C56" s="3" t="s">
        <v>153</v>
      </c>
      <c r="E56" s="5" t="s">
        <v>154</v>
      </c>
      <c r="F56" s="3" t="s">
        <v>13</v>
      </c>
      <c r="G56" s="6" t="s">
        <v>20</v>
      </c>
    </row>
    <row r="57" spans="1:8" ht="62" customHeight="1" x14ac:dyDescent="0.2">
      <c r="A57" s="4" t="s">
        <v>109</v>
      </c>
      <c r="B57" s="4" t="s">
        <v>155</v>
      </c>
      <c r="C57" s="3" t="s">
        <v>156</v>
      </c>
      <c r="E57" s="5" t="s">
        <v>157</v>
      </c>
      <c r="F57" s="3" t="s">
        <v>13</v>
      </c>
      <c r="G57" s="6" t="s">
        <v>20</v>
      </c>
    </row>
    <row r="58" spans="1:8" ht="62" customHeight="1" x14ac:dyDescent="0.2">
      <c r="A58" s="4" t="s">
        <v>109</v>
      </c>
      <c r="B58" s="4" t="s">
        <v>158</v>
      </c>
      <c r="C58" s="3" t="s">
        <v>159</v>
      </c>
      <c r="E58" s="5" t="s">
        <v>160</v>
      </c>
      <c r="F58" s="3" t="s">
        <v>13</v>
      </c>
      <c r="G58" s="6" t="s">
        <v>20</v>
      </c>
    </row>
    <row r="59" spans="1:8" ht="62" customHeight="1" x14ac:dyDescent="0.2">
      <c r="A59" s="4" t="s">
        <v>161</v>
      </c>
      <c r="B59" s="4" t="s">
        <v>162</v>
      </c>
      <c r="C59" s="3" t="s">
        <v>163</v>
      </c>
      <c r="E59" s="5" t="s">
        <v>164</v>
      </c>
      <c r="F59" s="3" t="s">
        <v>19</v>
      </c>
      <c r="G59" s="6" t="s">
        <v>20</v>
      </c>
    </row>
    <row r="60" spans="1:8" ht="62" customHeight="1" x14ac:dyDescent="0.2">
      <c r="A60" s="4" t="s">
        <v>168</v>
      </c>
      <c r="B60" s="4" t="s">
        <v>169</v>
      </c>
      <c r="C60" s="3" t="s">
        <v>170</v>
      </c>
      <c r="E60" s="5" t="s">
        <v>171</v>
      </c>
      <c r="F60" s="3" t="s">
        <v>13</v>
      </c>
      <c r="G60" s="6" t="s">
        <v>20</v>
      </c>
    </row>
    <row r="61" spans="1:8" ht="62" customHeight="1" x14ac:dyDescent="0.2">
      <c r="A61" s="4" t="s">
        <v>172</v>
      </c>
      <c r="B61" s="4" t="s">
        <v>173</v>
      </c>
      <c r="C61" s="3" t="s">
        <v>174</v>
      </c>
      <c r="E61" s="53" t="s">
        <v>4226</v>
      </c>
      <c r="F61" s="3" t="s">
        <v>19</v>
      </c>
      <c r="G61" s="6" t="s">
        <v>20</v>
      </c>
    </row>
    <row r="62" spans="1:8" ht="62" customHeight="1" x14ac:dyDescent="0.2">
      <c r="A62" s="4" t="s">
        <v>175</v>
      </c>
      <c r="B62" s="4" t="s">
        <v>176</v>
      </c>
      <c r="C62" s="3" t="s">
        <v>177</v>
      </c>
      <c r="E62" s="53" t="s">
        <v>4227</v>
      </c>
      <c r="F62" s="3" t="s">
        <v>19</v>
      </c>
      <c r="G62" s="6" t="s">
        <v>20</v>
      </c>
    </row>
    <row r="63" spans="1:8" ht="62" customHeight="1" x14ac:dyDescent="0.2">
      <c r="A63" s="4" t="s">
        <v>178</v>
      </c>
      <c r="B63" s="4" t="s">
        <v>198</v>
      </c>
      <c r="C63" s="3" t="s">
        <v>199</v>
      </c>
      <c r="E63" s="5" t="s">
        <v>200</v>
      </c>
      <c r="F63" s="3" t="s">
        <v>19</v>
      </c>
      <c r="G63" s="6" t="s">
        <v>20</v>
      </c>
    </row>
    <row r="64" spans="1:8" ht="62" customHeight="1" x14ac:dyDescent="0.2">
      <c r="A64" s="4" t="s">
        <v>178</v>
      </c>
      <c r="B64" s="4" t="s">
        <v>201</v>
      </c>
      <c r="C64" s="3" t="s">
        <v>202</v>
      </c>
      <c r="E64" s="5" t="s">
        <v>203</v>
      </c>
      <c r="F64" s="3" t="s">
        <v>19</v>
      </c>
      <c r="G64" s="6" t="s">
        <v>20</v>
      </c>
    </row>
    <row r="65" spans="1:8" ht="62" customHeight="1" x14ac:dyDescent="0.2">
      <c r="A65" s="4" t="s">
        <v>178</v>
      </c>
      <c r="B65" s="4" t="s">
        <v>204</v>
      </c>
      <c r="C65" s="3" t="s">
        <v>205</v>
      </c>
      <c r="E65" s="5" t="s">
        <v>206</v>
      </c>
      <c r="F65" s="3" t="s">
        <v>19</v>
      </c>
      <c r="G65" s="6" t="s">
        <v>20</v>
      </c>
    </row>
    <row r="66" spans="1:8" ht="62" customHeight="1" x14ac:dyDescent="0.2">
      <c r="A66" s="4" t="s">
        <v>58</v>
      </c>
      <c r="B66" s="4" t="s">
        <v>207</v>
      </c>
      <c r="C66" s="3" t="s">
        <v>208</v>
      </c>
      <c r="E66" s="5" t="s">
        <v>209</v>
      </c>
      <c r="F66" s="3" t="s">
        <v>19</v>
      </c>
      <c r="G66" s="6" t="s">
        <v>20</v>
      </c>
    </row>
    <row r="67" spans="1:8" ht="62" customHeight="1" x14ac:dyDescent="0.2">
      <c r="A67" s="4" t="s">
        <v>210</v>
      </c>
      <c r="B67" s="4" t="s">
        <v>211</v>
      </c>
      <c r="C67" s="3" t="s">
        <v>212</v>
      </c>
      <c r="E67" s="5" t="s">
        <v>213</v>
      </c>
      <c r="F67" s="3" t="s">
        <v>19</v>
      </c>
      <c r="G67" s="6" t="s">
        <v>20</v>
      </c>
    </row>
    <row r="68" spans="1:8" ht="62" customHeight="1" x14ac:dyDescent="0.2">
      <c r="A68" s="4" t="s">
        <v>210</v>
      </c>
      <c r="B68" s="4" t="s">
        <v>214</v>
      </c>
      <c r="C68" s="3" t="s">
        <v>215</v>
      </c>
      <c r="E68" s="5" t="s">
        <v>216</v>
      </c>
      <c r="F68" s="3" t="s">
        <v>19</v>
      </c>
      <c r="G68" s="6" t="s">
        <v>20</v>
      </c>
    </row>
    <row r="69" spans="1:8" ht="62" customHeight="1" x14ac:dyDescent="0.2">
      <c r="A69" s="4" t="s">
        <v>210</v>
      </c>
      <c r="B69" s="4" t="s">
        <v>217</v>
      </c>
      <c r="C69" s="3" t="s">
        <v>218</v>
      </c>
      <c r="E69" s="5" t="s">
        <v>219</v>
      </c>
      <c r="F69" s="3" t="s">
        <v>19</v>
      </c>
      <c r="G69" s="6" t="s">
        <v>20</v>
      </c>
    </row>
    <row r="70" spans="1:8" ht="62" customHeight="1" x14ac:dyDescent="0.2">
      <c r="A70" s="4" t="s">
        <v>210</v>
      </c>
      <c r="B70" s="4" t="s">
        <v>220</v>
      </c>
      <c r="C70" s="3" t="s">
        <v>221</v>
      </c>
      <c r="D70" s="4" t="s">
        <v>222</v>
      </c>
      <c r="E70" s="5" t="s">
        <v>223</v>
      </c>
      <c r="F70" s="3" t="s">
        <v>13</v>
      </c>
      <c r="G70" s="6" t="s">
        <v>20</v>
      </c>
      <c r="H70" s="16" t="s">
        <v>224</v>
      </c>
    </row>
    <row r="71" spans="1:8" ht="62" customHeight="1" x14ac:dyDescent="0.2">
      <c r="A71" s="4" t="s">
        <v>210</v>
      </c>
      <c r="B71" s="4" t="s">
        <v>225</v>
      </c>
      <c r="C71" s="3" t="s">
        <v>226</v>
      </c>
      <c r="E71" s="5" t="s">
        <v>227</v>
      </c>
      <c r="F71" s="3" t="s">
        <v>13</v>
      </c>
      <c r="G71" s="6" t="s">
        <v>20</v>
      </c>
    </row>
    <row r="72" spans="1:8" ht="62" customHeight="1" x14ac:dyDescent="0.2">
      <c r="A72" s="4" t="s">
        <v>178</v>
      </c>
      <c r="B72" s="4" t="s">
        <v>228</v>
      </c>
      <c r="C72" s="3" t="s">
        <v>229</v>
      </c>
      <c r="D72" s="4" t="s">
        <v>230</v>
      </c>
      <c r="E72" s="5" t="s">
        <v>231</v>
      </c>
      <c r="F72" s="3" t="s">
        <v>19</v>
      </c>
      <c r="G72" s="6" t="s">
        <v>20</v>
      </c>
      <c r="H72" s="16" t="s">
        <v>232</v>
      </c>
    </row>
    <row r="73" spans="1:8" ht="62" customHeight="1" x14ac:dyDescent="0.2">
      <c r="A73" s="4" t="s">
        <v>178</v>
      </c>
      <c r="B73" s="4" t="s">
        <v>233</v>
      </c>
      <c r="C73" s="3" t="s">
        <v>234</v>
      </c>
      <c r="E73" s="5" t="s">
        <v>235</v>
      </c>
      <c r="F73" s="3" t="s">
        <v>19</v>
      </c>
      <c r="G73" s="6" t="s">
        <v>20</v>
      </c>
    </row>
    <row r="74" spans="1:8" ht="62" customHeight="1" x14ac:dyDescent="0.2">
      <c r="A74" s="4" t="s">
        <v>178</v>
      </c>
      <c r="B74" s="4" t="s">
        <v>236</v>
      </c>
      <c r="C74" s="3" t="s">
        <v>237</v>
      </c>
      <c r="E74" s="5" t="s">
        <v>238</v>
      </c>
      <c r="F74" s="3" t="s">
        <v>19</v>
      </c>
      <c r="G74" s="6" t="s">
        <v>20</v>
      </c>
    </row>
    <row r="75" spans="1:8" ht="62" customHeight="1" x14ac:dyDescent="0.2">
      <c r="A75" s="4" t="s">
        <v>178</v>
      </c>
      <c r="B75" s="4" t="s">
        <v>239</v>
      </c>
      <c r="C75" s="3" t="s">
        <v>240</v>
      </c>
      <c r="E75" s="5" t="s">
        <v>241</v>
      </c>
      <c r="F75" s="3" t="s">
        <v>19</v>
      </c>
      <c r="G75" s="6" t="s">
        <v>20</v>
      </c>
      <c r="H75" s="16" t="s">
        <v>242</v>
      </c>
    </row>
    <row r="76" spans="1:8" ht="62" customHeight="1" x14ac:dyDescent="0.2">
      <c r="A76" s="4" t="s">
        <v>243</v>
      </c>
      <c r="B76" s="4" t="s">
        <v>247</v>
      </c>
      <c r="C76" s="3" t="s">
        <v>248</v>
      </c>
      <c r="E76" s="5" t="s">
        <v>249</v>
      </c>
      <c r="F76" s="3" t="s">
        <v>19</v>
      </c>
      <c r="G76" s="6" t="s">
        <v>20</v>
      </c>
    </row>
    <row r="77" spans="1:8" ht="62" customHeight="1" x14ac:dyDescent="0.2">
      <c r="A77" s="4" t="s">
        <v>243</v>
      </c>
      <c r="B77" s="4" t="s">
        <v>250</v>
      </c>
      <c r="C77" s="3" t="s">
        <v>251</v>
      </c>
      <c r="E77" s="5" t="s">
        <v>252</v>
      </c>
      <c r="F77" s="3" t="s">
        <v>19</v>
      </c>
      <c r="G77" s="6" t="s">
        <v>20</v>
      </c>
    </row>
    <row r="78" spans="1:8" ht="62" customHeight="1" x14ac:dyDescent="0.2">
      <c r="A78" s="4" t="s">
        <v>256</v>
      </c>
      <c r="B78" s="4" t="s">
        <v>260</v>
      </c>
      <c r="C78" s="3" t="s">
        <v>261</v>
      </c>
      <c r="E78" s="53" t="s">
        <v>4232</v>
      </c>
      <c r="F78" s="3" t="s">
        <v>19</v>
      </c>
      <c r="G78" s="6" t="s">
        <v>20</v>
      </c>
    </row>
    <row r="79" spans="1:8" ht="62" customHeight="1" x14ac:dyDescent="0.2">
      <c r="A79" s="4" t="s">
        <v>263</v>
      </c>
      <c r="B79" s="4" t="s">
        <v>273</v>
      </c>
      <c r="C79" s="3" t="s">
        <v>274</v>
      </c>
      <c r="E79" s="5" t="s">
        <v>275</v>
      </c>
      <c r="F79" s="3" t="s">
        <v>19</v>
      </c>
      <c r="G79" s="6" t="s">
        <v>20</v>
      </c>
      <c r="H79" s="16" t="s">
        <v>276</v>
      </c>
    </row>
    <row r="80" spans="1:8" ht="62" customHeight="1" x14ac:dyDescent="0.2">
      <c r="A80" s="4" t="s">
        <v>263</v>
      </c>
      <c r="B80" s="4" t="s">
        <v>277</v>
      </c>
      <c r="C80" s="3" t="s">
        <v>278</v>
      </c>
      <c r="E80" s="53" t="s">
        <v>4233</v>
      </c>
      <c r="F80" s="3" t="s">
        <v>19</v>
      </c>
      <c r="G80" s="6" t="s">
        <v>20</v>
      </c>
    </row>
    <row r="81" spans="1:8" ht="62" customHeight="1" x14ac:dyDescent="0.2">
      <c r="A81" s="4" t="s">
        <v>263</v>
      </c>
      <c r="B81" s="4" t="s">
        <v>280</v>
      </c>
      <c r="C81" s="3" t="s">
        <v>281</v>
      </c>
      <c r="E81" s="5" t="s">
        <v>282</v>
      </c>
      <c r="F81" s="3" t="s">
        <v>19</v>
      </c>
      <c r="G81" s="6" t="s">
        <v>20</v>
      </c>
    </row>
    <row r="82" spans="1:8" ht="62" customHeight="1" x14ac:dyDescent="0.2">
      <c r="A82" s="4" t="s">
        <v>263</v>
      </c>
      <c r="B82" s="4" t="s">
        <v>283</v>
      </c>
      <c r="C82" s="3" t="s">
        <v>284</v>
      </c>
      <c r="D82" s="4" t="s">
        <v>285</v>
      </c>
      <c r="E82" s="5" t="s">
        <v>286</v>
      </c>
      <c r="F82" s="3" t="s">
        <v>13</v>
      </c>
      <c r="G82" s="6" t="s">
        <v>20</v>
      </c>
      <c r="H82" s="16" t="s">
        <v>287</v>
      </c>
    </row>
    <row r="83" spans="1:8" ht="62" customHeight="1" x14ac:dyDescent="0.2">
      <c r="A83" s="4" t="s">
        <v>263</v>
      </c>
      <c r="B83" s="4" t="s">
        <v>288</v>
      </c>
      <c r="C83" s="3" t="s">
        <v>289</v>
      </c>
      <c r="E83" s="5" t="s">
        <v>290</v>
      </c>
      <c r="F83" s="3" t="s">
        <v>13</v>
      </c>
      <c r="G83" s="6" t="s">
        <v>20</v>
      </c>
    </row>
    <row r="84" spans="1:8" ht="62" customHeight="1" x14ac:dyDescent="0.2">
      <c r="A84" s="4" t="s">
        <v>263</v>
      </c>
      <c r="B84" s="4" t="s">
        <v>273</v>
      </c>
      <c r="C84" s="3" t="s">
        <v>291</v>
      </c>
      <c r="E84" s="5" t="s">
        <v>275</v>
      </c>
      <c r="F84" s="3" t="s">
        <v>13</v>
      </c>
      <c r="G84" s="6" t="s">
        <v>20</v>
      </c>
      <c r="H84" s="16" t="s">
        <v>292</v>
      </c>
    </row>
    <row r="85" spans="1:8" ht="62" customHeight="1" x14ac:dyDescent="0.2">
      <c r="A85" s="4" t="s">
        <v>263</v>
      </c>
      <c r="B85" s="4" t="s">
        <v>293</v>
      </c>
      <c r="C85" s="3" t="s">
        <v>294</v>
      </c>
      <c r="E85" s="5" t="s">
        <v>295</v>
      </c>
      <c r="F85" s="3" t="s">
        <v>13</v>
      </c>
      <c r="G85" s="6" t="s">
        <v>20</v>
      </c>
    </row>
    <row r="86" spans="1:8" ht="62" customHeight="1" x14ac:dyDescent="0.2">
      <c r="A86" s="4" t="s">
        <v>263</v>
      </c>
      <c r="B86" s="4" t="s">
        <v>296</v>
      </c>
      <c r="C86" s="3" t="s">
        <v>297</v>
      </c>
      <c r="E86" s="5" t="s">
        <v>298</v>
      </c>
      <c r="F86" s="3" t="s">
        <v>13</v>
      </c>
      <c r="G86" s="6" t="s">
        <v>20</v>
      </c>
    </row>
    <row r="87" spans="1:8" ht="62" customHeight="1" x14ac:dyDescent="0.2">
      <c r="A87" s="4" t="s">
        <v>299</v>
      </c>
      <c r="B87" s="4" t="s">
        <v>300</v>
      </c>
      <c r="C87" s="3" t="s">
        <v>301</v>
      </c>
      <c r="E87" s="5" t="s">
        <v>302</v>
      </c>
      <c r="F87" s="3" t="s">
        <v>19</v>
      </c>
      <c r="G87" s="6" t="s">
        <v>20</v>
      </c>
    </row>
    <row r="88" spans="1:8" ht="62" customHeight="1" x14ac:dyDescent="0.2">
      <c r="A88" s="4" t="s">
        <v>303</v>
      </c>
      <c r="B88" s="4" t="s">
        <v>304</v>
      </c>
      <c r="C88" s="3" t="s">
        <v>305</v>
      </c>
      <c r="E88" s="5" t="s">
        <v>306</v>
      </c>
      <c r="F88" s="3" t="s">
        <v>13</v>
      </c>
      <c r="G88" s="6" t="s">
        <v>20</v>
      </c>
    </row>
    <row r="89" spans="1:8" ht="62" customHeight="1" x14ac:dyDescent="0.2">
      <c r="A89" s="4" t="s">
        <v>178</v>
      </c>
      <c r="B89" s="4" t="s">
        <v>310</v>
      </c>
      <c r="C89" s="3" t="s">
        <v>311</v>
      </c>
      <c r="E89" s="5" t="s">
        <v>312</v>
      </c>
      <c r="F89" s="3" t="s">
        <v>13</v>
      </c>
      <c r="G89" s="6" t="s">
        <v>20</v>
      </c>
    </row>
    <row r="90" spans="1:8" ht="62" customHeight="1" x14ac:dyDescent="0.2">
      <c r="A90" s="4" t="s">
        <v>58</v>
      </c>
      <c r="B90" s="4" t="s">
        <v>313</v>
      </c>
      <c r="C90" s="3" t="s">
        <v>314</v>
      </c>
      <c r="E90" s="5" t="s">
        <v>315</v>
      </c>
      <c r="F90" s="3" t="s">
        <v>19</v>
      </c>
      <c r="G90" s="6" t="s">
        <v>20</v>
      </c>
    </row>
    <row r="91" spans="1:8" ht="62" customHeight="1" x14ac:dyDescent="0.2">
      <c r="A91" s="4" t="s">
        <v>58</v>
      </c>
      <c r="B91" s="4" t="s">
        <v>316</v>
      </c>
      <c r="C91" s="3" t="s">
        <v>317</v>
      </c>
      <c r="E91" s="5" t="s">
        <v>318</v>
      </c>
      <c r="F91" s="3" t="s">
        <v>19</v>
      </c>
      <c r="G91" s="6" t="s">
        <v>20</v>
      </c>
    </row>
    <row r="92" spans="1:8" ht="62" customHeight="1" x14ac:dyDescent="0.2">
      <c r="A92" s="4" t="s">
        <v>322</v>
      </c>
      <c r="B92" s="4" t="s">
        <v>326</v>
      </c>
      <c r="C92" s="3" t="s">
        <v>327</v>
      </c>
      <c r="E92" s="5" t="s">
        <v>328</v>
      </c>
      <c r="F92" s="3" t="s">
        <v>19</v>
      </c>
      <c r="G92" s="6" t="s">
        <v>20</v>
      </c>
    </row>
    <row r="93" spans="1:8" ht="62" customHeight="1" x14ac:dyDescent="0.2">
      <c r="A93" s="4" t="s">
        <v>322</v>
      </c>
      <c r="B93" s="4" t="s">
        <v>329</v>
      </c>
      <c r="C93" s="3" t="s">
        <v>330</v>
      </c>
      <c r="E93" s="5" t="s">
        <v>331</v>
      </c>
      <c r="F93" s="3" t="s">
        <v>19</v>
      </c>
      <c r="G93" s="6" t="s">
        <v>20</v>
      </c>
    </row>
    <row r="94" spans="1:8" ht="62" customHeight="1" x14ac:dyDescent="0.2">
      <c r="A94" s="4" t="s">
        <v>322</v>
      </c>
      <c r="B94" s="4" t="s">
        <v>332</v>
      </c>
      <c r="C94" s="3" t="s">
        <v>333</v>
      </c>
      <c r="E94" s="59" t="s">
        <v>4234</v>
      </c>
      <c r="F94" s="3" t="s">
        <v>19</v>
      </c>
      <c r="G94" s="6" t="s">
        <v>20</v>
      </c>
    </row>
    <row r="95" spans="1:8" ht="62" customHeight="1" x14ac:dyDescent="0.2">
      <c r="A95" s="4" t="s">
        <v>335</v>
      </c>
      <c r="B95" s="4" t="s">
        <v>339</v>
      </c>
      <c r="C95" s="3" t="s">
        <v>340</v>
      </c>
      <c r="E95" s="5" t="s">
        <v>341</v>
      </c>
      <c r="F95" s="3" t="s">
        <v>19</v>
      </c>
      <c r="G95" s="6" t="s">
        <v>20</v>
      </c>
    </row>
    <row r="96" spans="1:8" ht="62" customHeight="1" x14ac:dyDescent="0.2">
      <c r="A96" s="4" t="s">
        <v>335</v>
      </c>
      <c r="B96" s="4" t="s">
        <v>342</v>
      </c>
      <c r="C96" s="3" t="s">
        <v>343</v>
      </c>
      <c r="E96" s="5" t="s">
        <v>344</v>
      </c>
      <c r="F96" s="3" t="s">
        <v>19</v>
      </c>
      <c r="G96" s="6" t="s">
        <v>20</v>
      </c>
    </row>
    <row r="97" spans="1:8" ht="62" customHeight="1" x14ac:dyDescent="0.2">
      <c r="A97" s="4" t="s">
        <v>335</v>
      </c>
      <c r="B97" s="4" t="s">
        <v>345</v>
      </c>
      <c r="C97" s="3" t="s">
        <v>346</v>
      </c>
      <c r="E97" s="53" t="s">
        <v>347</v>
      </c>
      <c r="F97" s="3" t="s">
        <v>19</v>
      </c>
      <c r="G97" s="6" t="s">
        <v>20</v>
      </c>
    </row>
    <row r="98" spans="1:8" ht="62" customHeight="1" x14ac:dyDescent="0.2">
      <c r="A98" s="4" t="s">
        <v>335</v>
      </c>
      <c r="B98" s="4" t="s">
        <v>348</v>
      </c>
      <c r="C98" s="3" t="s">
        <v>349</v>
      </c>
      <c r="E98" s="5" t="s">
        <v>350</v>
      </c>
      <c r="F98" s="3" t="s">
        <v>19</v>
      </c>
      <c r="G98" s="6" t="s">
        <v>20</v>
      </c>
    </row>
    <row r="99" spans="1:8" ht="62" customHeight="1" x14ac:dyDescent="0.2">
      <c r="A99" s="4" t="s">
        <v>335</v>
      </c>
      <c r="B99" s="4" t="s">
        <v>351</v>
      </c>
      <c r="C99" s="3" t="s">
        <v>352</v>
      </c>
      <c r="D99" s="4" t="s">
        <v>353</v>
      </c>
      <c r="E99" s="5" t="s">
        <v>354</v>
      </c>
      <c r="F99" s="3" t="s">
        <v>19</v>
      </c>
      <c r="G99" s="6" t="s">
        <v>20</v>
      </c>
      <c r="H99" s="16" t="s">
        <v>355</v>
      </c>
    </row>
    <row r="100" spans="1:8" ht="62" customHeight="1" x14ac:dyDescent="0.2">
      <c r="A100" s="4" t="s">
        <v>335</v>
      </c>
      <c r="B100" s="4" t="s">
        <v>351</v>
      </c>
      <c r="C100" s="3" t="s">
        <v>353</v>
      </c>
      <c r="D100" s="4" t="s">
        <v>352</v>
      </c>
      <c r="E100" s="5" t="s">
        <v>354</v>
      </c>
      <c r="F100" s="3" t="s">
        <v>13</v>
      </c>
      <c r="G100" s="6" t="s">
        <v>20</v>
      </c>
      <c r="H100" s="16" t="s">
        <v>356</v>
      </c>
    </row>
    <row r="101" spans="1:8" ht="62" customHeight="1" x14ac:dyDescent="0.2">
      <c r="A101" s="4" t="s">
        <v>335</v>
      </c>
      <c r="B101" s="4" t="s">
        <v>357</v>
      </c>
      <c r="C101" s="3" t="s">
        <v>358</v>
      </c>
      <c r="E101" s="5" t="s">
        <v>359</v>
      </c>
      <c r="F101" s="3" t="s">
        <v>19</v>
      </c>
      <c r="G101" s="6" t="s">
        <v>20</v>
      </c>
    </row>
    <row r="102" spans="1:8" ht="62" customHeight="1" x14ac:dyDescent="0.2">
      <c r="A102" s="4" t="s">
        <v>335</v>
      </c>
      <c r="B102" s="4" t="s">
        <v>360</v>
      </c>
      <c r="C102" s="3" t="s">
        <v>361</v>
      </c>
      <c r="E102" s="5" t="s">
        <v>362</v>
      </c>
      <c r="F102" s="3" t="s">
        <v>19</v>
      </c>
      <c r="G102" s="6" t="s">
        <v>20</v>
      </c>
    </row>
    <row r="103" spans="1:8" ht="62" customHeight="1" x14ac:dyDescent="0.2">
      <c r="A103" s="4" t="s">
        <v>335</v>
      </c>
      <c r="B103" s="4" t="s">
        <v>363</v>
      </c>
      <c r="C103" s="3" t="s">
        <v>364</v>
      </c>
      <c r="D103" s="4" t="s">
        <v>365</v>
      </c>
      <c r="E103" s="5" t="s">
        <v>366</v>
      </c>
      <c r="F103" s="3" t="s">
        <v>13</v>
      </c>
      <c r="G103" s="6" t="s">
        <v>20</v>
      </c>
      <c r="H103" s="16" t="s">
        <v>367</v>
      </c>
    </row>
    <row r="104" spans="1:8" ht="62" customHeight="1" x14ac:dyDescent="0.2">
      <c r="A104" s="22" t="s">
        <v>26</v>
      </c>
      <c r="B104" s="4" t="s">
        <v>371</v>
      </c>
      <c r="C104" s="21" t="s">
        <v>372</v>
      </c>
      <c r="E104" s="53" t="s">
        <v>4230</v>
      </c>
      <c r="F104" s="3" t="s">
        <v>19</v>
      </c>
      <c r="G104" s="6" t="s">
        <v>20</v>
      </c>
    </row>
    <row r="105" spans="1:8" ht="62" customHeight="1" x14ac:dyDescent="0.2">
      <c r="A105" s="4" t="s">
        <v>26</v>
      </c>
      <c r="B105" s="4" t="s">
        <v>374</v>
      </c>
      <c r="C105" s="3" t="s">
        <v>375</v>
      </c>
      <c r="E105" s="53" t="s">
        <v>4231</v>
      </c>
      <c r="F105" s="3" t="s">
        <v>13</v>
      </c>
      <c r="G105" s="6" t="s">
        <v>20</v>
      </c>
    </row>
    <row r="106" spans="1:8" ht="62" customHeight="1" x14ac:dyDescent="0.2">
      <c r="A106" s="4" t="s">
        <v>377</v>
      </c>
      <c r="B106" s="4" t="s">
        <v>378</v>
      </c>
      <c r="C106" s="3" t="s">
        <v>379</v>
      </c>
      <c r="E106" s="5" t="s">
        <v>380</v>
      </c>
      <c r="F106" s="3" t="s">
        <v>19</v>
      </c>
      <c r="G106" s="6" t="s">
        <v>20</v>
      </c>
    </row>
    <row r="107" spans="1:8" ht="62" customHeight="1" x14ac:dyDescent="0.2">
      <c r="A107" s="4" t="s">
        <v>377</v>
      </c>
      <c r="B107" s="55" t="s">
        <v>4228</v>
      </c>
      <c r="C107" s="3" t="s">
        <v>381</v>
      </c>
      <c r="E107" s="53" t="s">
        <v>4229</v>
      </c>
      <c r="F107" s="3" t="s">
        <v>19</v>
      </c>
      <c r="G107" s="6" t="s">
        <v>20</v>
      </c>
    </row>
    <row r="108" spans="1:8" ht="62" customHeight="1" x14ac:dyDescent="0.2">
      <c r="A108" s="4" t="s">
        <v>58</v>
      </c>
      <c r="B108" s="4" t="s">
        <v>383</v>
      </c>
      <c r="C108" s="3" t="s">
        <v>384</v>
      </c>
      <c r="E108" s="5" t="s">
        <v>385</v>
      </c>
      <c r="F108" s="3" t="s">
        <v>19</v>
      </c>
      <c r="G108" s="6" t="s">
        <v>20</v>
      </c>
    </row>
    <row r="109" spans="1:8" ht="62" customHeight="1" x14ac:dyDescent="0.2">
      <c r="A109" s="18" t="s">
        <v>490</v>
      </c>
      <c r="B109" s="4" t="s">
        <v>253</v>
      </c>
      <c r="C109" s="3" t="s">
        <v>386</v>
      </c>
      <c r="E109" s="5" t="s">
        <v>387</v>
      </c>
      <c r="F109" s="3" t="s">
        <v>19</v>
      </c>
      <c r="G109" s="6" t="s">
        <v>20</v>
      </c>
    </row>
    <row r="110" spans="1:8" ht="62" customHeight="1" x14ac:dyDescent="0.2">
      <c r="A110" s="18" t="s">
        <v>490</v>
      </c>
      <c r="B110" s="4" t="s">
        <v>388</v>
      </c>
      <c r="C110" s="3" t="s">
        <v>389</v>
      </c>
      <c r="E110" s="5" t="s">
        <v>390</v>
      </c>
      <c r="F110" s="3" t="s">
        <v>19</v>
      </c>
      <c r="G110" s="6" t="s">
        <v>20</v>
      </c>
    </row>
    <row r="111" spans="1:8" ht="62" customHeight="1" x14ac:dyDescent="0.2">
      <c r="A111" s="4" t="s">
        <v>391</v>
      </c>
      <c r="B111" s="4" t="s">
        <v>91</v>
      </c>
      <c r="C111" s="3" t="s">
        <v>404</v>
      </c>
      <c r="E111" s="5" t="s">
        <v>405</v>
      </c>
      <c r="F111" s="3" t="s">
        <v>19</v>
      </c>
      <c r="G111" s="6" t="s">
        <v>20</v>
      </c>
    </row>
    <row r="112" spans="1:8" ht="62" customHeight="1" x14ac:dyDescent="0.2">
      <c r="A112" s="4" t="s">
        <v>391</v>
      </c>
      <c r="B112" s="4" t="s">
        <v>406</v>
      </c>
      <c r="C112" s="3" t="s">
        <v>407</v>
      </c>
      <c r="E112" s="5" t="s">
        <v>408</v>
      </c>
      <c r="F112" s="3" t="s">
        <v>19</v>
      </c>
      <c r="G112" s="6" t="s">
        <v>20</v>
      </c>
    </row>
    <row r="113" spans="1:8" ht="62" customHeight="1" x14ac:dyDescent="0.2">
      <c r="A113" s="4" t="s">
        <v>391</v>
      </c>
      <c r="B113" s="4" t="s">
        <v>409</v>
      </c>
      <c r="C113" s="3" t="s">
        <v>410</v>
      </c>
      <c r="E113" s="5" t="s">
        <v>411</v>
      </c>
      <c r="F113" s="3" t="s">
        <v>19</v>
      </c>
      <c r="G113" s="6" t="s">
        <v>20</v>
      </c>
    </row>
    <row r="114" spans="1:8" ht="62" customHeight="1" x14ac:dyDescent="0.2">
      <c r="A114" s="4" t="s">
        <v>391</v>
      </c>
      <c r="B114" s="4" t="s">
        <v>412</v>
      </c>
      <c r="C114" s="3" t="s">
        <v>413</v>
      </c>
      <c r="E114" s="5" t="s">
        <v>414</v>
      </c>
      <c r="F114" s="3" t="s">
        <v>19</v>
      </c>
      <c r="G114" s="6" t="s">
        <v>20</v>
      </c>
    </row>
    <row r="115" spans="1:8" ht="62" customHeight="1" x14ac:dyDescent="0.2">
      <c r="A115" s="4" t="s">
        <v>391</v>
      </c>
      <c r="B115" s="4" t="s">
        <v>415</v>
      </c>
      <c r="C115" s="3" t="s">
        <v>416</v>
      </c>
      <c r="D115" s="4" t="s">
        <v>417</v>
      </c>
      <c r="E115" s="5" t="s">
        <v>418</v>
      </c>
      <c r="F115" s="3" t="s">
        <v>13</v>
      </c>
      <c r="G115" s="6" t="s">
        <v>20</v>
      </c>
      <c r="H115" s="16" t="s">
        <v>419</v>
      </c>
    </row>
    <row r="116" spans="1:8" ht="62" customHeight="1" x14ac:dyDescent="0.2">
      <c r="A116" s="4" t="s">
        <v>391</v>
      </c>
      <c r="B116" s="4" t="s">
        <v>415</v>
      </c>
      <c r="C116" s="3" t="s">
        <v>417</v>
      </c>
      <c r="D116" s="4" t="s">
        <v>416</v>
      </c>
      <c r="E116" s="5" t="s">
        <v>418</v>
      </c>
      <c r="F116" s="3" t="s">
        <v>19</v>
      </c>
      <c r="G116" s="6" t="s">
        <v>20</v>
      </c>
      <c r="H116" s="16" t="s">
        <v>420</v>
      </c>
    </row>
    <row r="117" spans="1:8" ht="62" customHeight="1" x14ac:dyDescent="0.2">
      <c r="A117" s="4" t="s">
        <v>391</v>
      </c>
      <c r="B117" s="4" t="s">
        <v>421</v>
      </c>
      <c r="C117" s="3" t="s">
        <v>422</v>
      </c>
      <c r="D117" s="4" t="s">
        <v>423</v>
      </c>
      <c r="E117" s="5" t="s">
        <v>424</v>
      </c>
      <c r="F117" s="3" t="s">
        <v>13</v>
      </c>
      <c r="G117" s="6" t="s">
        <v>20</v>
      </c>
      <c r="H117" s="16" t="s">
        <v>425</v>
      </c>
    </row>
    <row r="118" spans="1:8" ht="62" customHeight="1" x14ac:dyDescent="0.2">
      <c r="A118" s="4" t="s">
        <v>391</v>
      </c>
      <c r="B118" s="4" t="s">
        <v>426</v>
      </c>
      <c r="C118" s="3" t="s">
        <v>427</v>
      </c>
      <c r="E118" s="5" t="s">
        <v>428</v>
      </c>
      <c r="F118" s="3" t="s">
        <v>13</v>
      </c>
      <c r="G118" s="6" t="s">
        <v>20</v>
      </c>
    </row>
    <row r="119" spans="1:8" ht="62" customHeight="1" x14ac:dyDescent="0.2">
      <c r="A119" s="4" t="s">
        <v>429</v>
      </c>
      <c r="B119" s="4" t="s">
        <v>430</v>
      </c>
      <c r="C119" s="3" t="s">
        <v>431</v>
      </c>
      <c r="E119" s="5" t="s">
        <v>432</v>
      </c>
      <c r="F119" s="3" t="s">
        <v>19</v>
      </c>
      <c r="G119" s="6" t="s">
        <v>20</v>
      </c>
    </row>
    <row r="120" spans="1:8" ht="62" customHeight="1" x14ac:dyDescent="0.2">
      <c r="A120" s="4" t="s">
        <v>429</v>
      </c>
      <c r="B120" s="4" t="s">
        <v>433</v>
      </c>
      <c r="C120" s="3" t="s">
        <v>434</v>
      </c>
      <c r="E120" s="5" t="s">
        <v>435</v>
      </c>
      <c r="F120" s="3" t="s">
        <v>19</v>
      </c>
      <c r="G120" s="6" t="s">
        <v>20</v>
      </c>
    </row>
    <row r="121" spans="1:8" ht="62" customHeight="1" x14ac:dyDescent="0.2">
      <c r="A121" s="4" t="s">
        <v>429</v>
      </c>
      <c r="B121" s="4" t="s">
        <v>436</v>
      </c>
      <c r="C121" s="3" t="s">
        <v>437</v>
      </c>
      <c r="E121" s="5" t="s">
        <v>438</v>
      </c>
      <c r="F121" s="3" t="s">
        <v>19</v>
      </c>
      <c r="G121" s="6" t="s">
        <v>20</v>
      </c>
    </row>
    <row r="122" spans="1:8" ht="62" customHeight="1" x14ac:dyDescent="0.2">
      <c r="A122" s="4" t="s">
        <v>429</v>
      </c>
      <c r="B122" s="4" t="s">
        <v>439</v>
      </c>
      <c r="C122" s="3" t="s">
        <v>440</v>
      </c>
      <c r="D122" s="4" t="s">
        <v>441</v>
      </c>
      <c r="E122" s="5" t="s">
        <v>442</v>
      </c>
      <c r="F122" s="3" t="s">
        <v>19</v>
      </c>
      <c r="G122" s="6" t="s">
        <v>20</v>
      </c>
      <c r="H122" s="16" t="s">
        <v>443</v>
      </c>
    </row>
    <row r="123" spans="1:8" ht="62" customHeight="1" x14ac:dyDescent="0.2">
      <c r="A123" s="4" t="s">
        <v>429</v>
      </c>
      <c r="B123" s="4" t="s">
        <v>439</v>
      </c>
      <c r="C123" s="3" t="s">
        <v>441</v>
      </c>
      <c r="D123" s="4" t="s">
        <v>440</v>
      </c>
      <c r="E123" s="5" t="s">
        <v>442</v>
      </c>
      <c r="F123" s="3" t="s">
        <v>13</v>
      </c>
      <c r="G123" s="6" t="s">
        <v>20</v>
      </c>
      <c r="H123" s="16" t="s">
        <v>444</v>
      </c>
    </row>
    <row r="124" spans="1:8" ht="62" customHeight="1" x14ac:dyDescent="0.2">
      <c r="A124" s="4" t="s">
        <v>429</v>
      </c>
      <c r="B124" s="4" t="s">
        <v>445</v>
      </c>
      <c r="C124" s="3" t="s">
        <v>446</v>
      </c>
      <c r="E124" s="5" t="s">
        <v>447</v>
      </c>
      <c r="F124" s="3" t="s">
        <v>19</v>
      </c>
      <c r="G124" s="6" t="s">
        <v>20</v>
      </c>
    </row>
    <row r="125" spans="1:8" ht="62" customHeight="1" x14ac:dyDescent="0.2">
      <c r="A125" s="4" t="s">
        <v>429</v>
      </c>
      <c r="B125" s="4" t="s">
        <v>448</v>
      </c>
      <c r="C125" s="3" t="s">
        <v>449</v>
      </c>
      <c r="E125" s="5" t="s">
        <v>450</v>
      </c>
      <c r="F125" s="3" t="s">
        <v>19</v>
      </c>
      <c r="G125" s="6" t="s">
        <v>20</v>
      </c>
    </row>
    <row r="126" spans="1:8" ht="62" customHeight="1" x14ac:dyDescent="0.2">
      <c r="A126" s="4" t="s">
        <v>429</v>
      </c>
      <c r="B126" s="4" t="s">
        <v>451</v>
      </c>
      <c r="C126" s="3" t="s">
        <v>452</v>
      </c>
      <c r="E126" s="5" t="s">
        <v>453</v>
      </c>
      <c r="F126" s="3" t="s">
        <v>19</v>
      </c>
      <c r="G126" s="6" t="s">
        <v>20</v>
      </c>
    </row>
    <row r="127" spans="1:8" ht="62" customHeight="1" x14ac:dyDescent="0.2">
      <c r="A127" s="4" t="s">
        <v>429</v>
      </c>
      <c r="B127" s="4" t="s">
        <v>454</v>
      </c>
      <c r="C127" s="3" t="s">
        <v>455</v>
      </c>
      <c r="E127" s="5" t="s">
        <v>456</v>
      </c>
      <c r="F127" s="3" t="s">
        <v>19</v>
      </c>
      <c r="G127" s="6" t="s">
        <v>20</v>
      </c>
    </row>
    <row r="128" spans="1:8" ht="62" customHeight="1" x14ac:dyDescent="0.2">
      <c r="A128" s="4" t="s">
        <v>33</v>
      </c>
      <c r="B128" s="4" t="s">
        <v>40</v>
      </c>
      <c r="C128" s="3" t="s">
        <v>41</v>
      </c>
      <c r="D128" s="4" t="s">
        <v>42</v>
      </c>
      <c r="E128" s="5" t="s">
        <v>43</v>
      </c>
      <c r="F128" s="3" t="s">
        <v>19</v>
      </c>
      <c r="G128" s="6" t="s">
        <v>541</v>
      </c>
      <c r="H128" s="16" t="s">
        <v>44</v>
      </c>
    </row>
    <row r="129" spans="1:8" ht="62" customHeight="1" x14ac:dyDescent="0.2">
      <c r="A129" s="4" t="s">
        <v>161</v>
      </c>
      <c r="B129" s="4" t="s">
        <v>165</v>
      </c>
      <c r="C129" s="3" t="s">
        <v>166</v>
      </c>
      <c r="E129" s="5" t="s">
        <v>167</v>
      </c>
      <c r="F129" s="3" t="s">
        <v>19</v>
      </c>
      <c r="G129" s="6" t="s">
        <v>541</v>
      </c>
    </row>
    <row r="130" spans="1:8" ht="62" customHeight="1" x14ac:dyDescent="0.2">
      <c r="A130" s="4" t="s">
        <v>322</v>
      </c>
      <c r="B130" s="4" t="s">
        <v>323</v>
      </c>
      <c r="C130" s="3" t="s">
        <v>324</v>
      </c>
      <c r="E130" s="5" t="s">
        <v>325</v>
      </c>
      <c r="F130" s="3" t="s">
        <v>19</v>
      </c>
      <c r="G130" s="6" t="s">
        <v>541</v>
      </c>
    </row>
    <row r="131" spans="1:8" x14ac:dyDescent="0.2">
      <c r="E131" s="7"/>
      <c r="G131" s="8"/>
      <c r="H131" s="17"/>
    </row>
    <row r="132" spans="1:8" x14ac:dyDescent="0.2">
      <c r="E132" s="7"/>
      <c r="G132" s="8"/>
      <c r="H132" s="17"/>
    </row>
    <row r="133" spans="1:8" x14ac:dyDescent="0.2">
      <c r="E133" s="7"/>
      <c r="G133" s="8"/>
      <c r="H133" s="17"/>
    </row>
    <row r="134" spans="1:8" ht="68" x14ac:dyDescent="0.2">
      <c r="A134" s="19" t="s">
        <v>457</v>
      </c>
      <c r="B134" s="19"/>
      <c r="F134" s="12"/>
      <c r="G134" s="11" t="s">
        <v>458</v>
      </c>
      <c r="H134" s="14" t="s">
        <v>459</v>
      </c>
    </row>
    <row r="135" spans="1:8" x14ac:dyDescent="0.2">
      <c r="A135" s="20" t="s">
        <v>460</v>
      </c>
      <c r="B135" s="20"/>
      <c r="F135" s="13" t="s">
        <v>461</v>
      </c>
      <c r="G135" s="12">
        <f>COUNTIFS(G2:G130,"I",F2:F130, "U")</f>
        <v>67</v>
      </c>
      <c r="H135" s="13">
        <f>COUNTIFS(G2:G130,"F",F2:F130, "U")</f>
        <v>16</v>
      </c>
    </row>
    <row r="136" spans="1:8" x14ac:dyDescent="0.2">
      <c r="A136" s="20" t="s">
        <v>462</v>
      </c>
      <c r="B136" s="20"/>
      <c r="F136" s="13" t="s">
        <v>463</v>
      </c>
      <c r="G136" s="12">
        <f>COUNTIFS(G2:G130,"I",F2:F130, "G")</f>
        <v>38</v>
      </c>
      <c r="H136" s="13">
        <f>COUNTIFS(G2:G130,"F",F2:F130, "G")</f>
        <v>5</v>
      </c>
    </row>
    <row r="137" spans="1:8" x14ac:dyDescent="0.2">
      <c r="A137" s="20" t="s">
        <v>464</v>
      </c>
      <c r="B137" s="20"/>
      <c r="F137" s="13" t="s">
        <v>465</v>
      </c>
      <c r="G137" s="12">
        <f>SUM(G135:G136)</f>
        <v>105</v>
      </c>
      <c r="H137" s="13">
        <f>SUM(H135:H136)</f>
        <v>21</v>
      </c>
    </row>
    <row r="138" spans="1:8" x14ac:dyDescent="0.2">
      <c r="A138" s="20" t="s">
        <v>466</v>
      </c>
      <c r="B138" s="20"/>
    </row>
    <row r="139" spans="1:8" x14ac:dyDescent="0.2">
      <c r="A139" s="20" t="s">
        <v>467</v>
      </c>
      <c r="B139" s="20"/>
      <c r="F139"/>
      <c r="G139"/>
      <c r="H139" s="9"/>
    </row>
    <row r="140" spans="1:8" x14ac:dyDescent="0.2">
      <c r="A140" s="20" t="s">
        <v>468</v>
      </c>
      <c r="B140" s="20"/>
      <c r="F140" s="9"/>
      <c r="G140"/>
      <c r="H140" s="9"/>
    </row>
    <row r="141" spans="1:8" x14ac:dyDescent="0.2">
      <c r="A141" s="20" t="s">
        <v>469</v>
      </c>
      <c r="B141" s="20"/>
      <c r="F141" s="10"/>
      <c r="G141"/>
      <c r="H141" s="9"/>
    </row>
    <row r="142" spans="1:8" x14ac:dyDescent="0.2">
      <c r="A142" s="20" t="s">
        <v>470</v>
      </c>
      <c r="B142" s="20"/>
      <c r="F142" s="10"/>
      <c r="G142"/>
      <c r="H142" s="9"/>
    </row>
    <row r="143" spans="1:8" x14ac:dyDescent="0.2">
      <c r="A143" s="20" t="s">
        <v>471</v>
      </c>
      <c r="B143" s="20"/>
      <c r="F143" s="9"/>
      <c r="G143"/>
      <c r="H143" s="9"/>
    </row>
    <row r="144" spans="1:8" x14ac:dyDescent="0.2">
      <c r="A144" s="20" t="s">
        <v>472</v>
      </c>
      <c r="B144" s="20"/>
      <c r="F144" s="10"/>
      <c r="G144"/>
      <c r="H144" s="9"/>
    </row>
    <row r="145" spans="1:8" x14ac:dyDescent="0.2">
      <c r="A145" s="20" t="s">
        <v>473</v>
      </c>
      <c r="B145" s="20"/>
      <c r="F145" s="9"/>
      <c r="G145"/>
      <c r="H145" s="9"/>
    </row>
    <row r="146" spans="1:8" x14ac:dyDescent="0.2">
      <c r="A146" s="20" t="s">
        <v>474</v>
      </c>
      <c r="B146" s="20"/>
      <c r="F146" s="10"/>
      <c r="G146"/>
      <c r="H146" s="9"/>
    </row>
    <row r="147" spans="1:8" x14ac:dyDescent="0.2">
      <c r="A147" s="20" t="s">
        <v>475</v>
      </c>
      <c r="B147" s="20"/>
      <c r="F147" s="9"/>
      <c r="G147"/>
      <c r="H147" s="9"/>
    </row>
    <row r="148" spans="1:8" x14ac:dyDescent="0.2">
      <c r="A148" s="20" t="s">
        <v>476</v>
      </c>
      <c r="B148" s="20"/>
      <c r="F148" s="10"/>
      <c r="G148"/>
      <c r="H148" s="9"/>
    </row>
    <row r="149" spans="1:8" x14ac:dyDescent="0.2">
      <c r="A149" s="20" t="s">
        <v>477</v>
      </c>
      <c r="B149" s="20"/>
      <c r="F149" s="9"/>
      <c r="G149"/>
      <c r="H149" s="9"/>
    </row>
    <row r="150" spans="1:8" x14ac:dyDescent="0.2">
      <c r="A150" s="20" t="s">
        <v>478</v>
      </c>
      <c r="B150" s="20"/>
      <c r="F150" s="10"/>
      <c r="G150"/>
      <c r="H150" s="9"/>
    </row>
    <row r="151" spans="1:8" x14ac:dyDescent="0.2">
      <c r="A151" s="20" t="s">
        <v>479</v>
      </c>
      <c r="B151" s="20"/>
      <c r="F151" s="10"/>
      <c r="G151"/>
      <c r="H151" s="9"/>
    </row>
    <row r="152" spans="1:8" x14ac:dyDescent="0.2">
      <c r="A152" s="20" t="s">
        <v>480</v>
      </c>
      <c r="B152" s="20"/>
      <c r="F152" s="9"/>
      <c r="G152"/>
      <c r="H152" s="9"/>
    </row>
    <row r="153" spans="1:8" x14ac:dyDescent="0.2">
      <c r="A153" s="20" t="s">
        <v>481</v>
      </c>
      <c r="B153" s="20"/>
      <c r="F153" s="10"/>
      <c r="G153"/>
      <c r="H153" s="9"/>
    </row>
    <row r="154" spans="1:8" x14ac:dyDescent="0.2">
      <c r="A154" s="20" t="s">
        <v>482</v>
      </c>
      <c r="B154" s="20"/>
      <c r="F154" s="9"/>
      <c r="G154"/>
      <c r="H154" s="9"/>
    </row>
    <row r="155" spans="1:8" x14ac:dyDescent="0.2">
      <c r="A155" s="20" t="s">
        <v>483</v>
      </c>
      <c r="B155" s="20"/>
      <c r="F155" s="10"/>
      <c r="G155"/>
      <c r="H155" s="9"/>
    </row>
    <row r="156" spans="1:8" x14ac:dyDescent="0.2">
      <c r="A156" s="20" t="s">
        <v>484</v>
      </c>
      <c r="B156" s="20"/>
      <c r="F156" s="10"/>
      <c r="G156"/>
      <c r="H156" s="9"/>
    </row>
    <row r="157" spans="1:8" x14ac:dyDescent="0.2">
      <c r="A157" s="20" t="s">
        <v>485</v>
      </c>
      <c r="B157" s="20"/>
      <c r="F157" s="9"/>
    </row>
    <row r="158" spans="1:8" x14ac:dyDescent="0.2">
      <c r="A158" s="20" t="s">
        <v>486</v>
      </c>
      <c r="B158" s="20"/>
      <c r="F158" s="10"/>
    </row>
    <row r="159" spans="1:8" x14ac:dyDescent="0.2">
      <c r="A159" s="20" t="s">
        <v>487</v>
      </c>
      <c r="B159" s="20"/>
      <c r="F159" s="10"/>
    </row>
    <row r="160" spans="1:8" x14ac:dyDescent="0.2">
      <c r="A160" s="20" t="s">
        <v>488</v>
      </c>
      <c r="B160" s="20"/>
      <c r="F160" s="9"/>
    </row>
    <row r="161" spans="1:6" x14ac:dyDescent="0.2">
      <c r="F161" s="10"/>
    </row>
    <row r="162" spans="1:6" x14ac:dyDescent="0.2">
      <c r="A162" s="7">
        <f>COUNTIF(A135:A160, "&lt;&gt;0")</f>
        <v>26</v>
      </c>
      <c r="F162" s="9"/>
    </row>
    <row r="163" spans="1:6" x14ac:dyDescent="0.2">
      <c r="A163" s="20"/>
      <c r="B163" s="20"/>
      <c r="F163" s="10"/>
    </row>
    <row r="164" spans="1:6" x14ac:dyDescent="0.2">
      <c r="A164" s="20"/>
      <c r="B164" s="20"/>
      <c r="F164" s="9"/>
    </row>
    <row r="165" spans="1:6" x14ac:dyDescent="0.2">
      <c r="A165" s="20"/>
      <c r="B165" s="20"/>
      <c r="F165" s="10"/>
    </row>
    <row r="166" spans="1:6" x14ac:dyDescent="0.2">
      <c r="A166" s="20"/>
      <c r="B166" s="20"/>
      <c r="F166" s="9"/>
    </row>
    <row r="167" spans="1:6" x14ac:dyDescent="0.2">
      <c r="A167" s="20"/>
      <c r="B167" s="20"/>
      <c r="F167" s="10"/>
    </row>
    <row r="168" spans="1:6" x14ac:dyDescent="0.2">
      <c r="A168" s="20"/>
      <c r="B168" s="20"/>
      <c r="F168" s="9"/>
    </row>
    <row r="169" spans="1:6" x14ac:dyDescent="0.2">
      <c r="F169" s="10"/>
    </row>
    <row r="170" spans="1:6" x14ac:dyDescent="0.2">
      <c r="F170" s="10"/>
    </row>
    <row r="171" spans="1:6" x14ac:dyDescent="0.2">
      <c r="F171" s="9"/>
    </row>
    <row r="172" spans="1:6" x14ac:dyDescent="0.2">
      <c r="F172" s="10"/>
    </row>
    <row r="173" spans="1:6" x14ac:dyDescent="0.2">
      <c r="F173" s="9"/>
    </row>
    <row r="174" spans="1:6" x14ac:dyDescent="0.2">
      <c r="F174" s="10"/>
    </row>
    <row r="175" spans="1:6" x14ac:dyDescent="0.2">
      <c r="F175" s="9"/>
    </row>
    <row r="176" spans="1:6" x14ac:dyDescent="0.2">
      <c r="F176" s="10"/>
    </row>
    <row r="177" spans="6:6" x14ac:dyDescent="0.2">
      <c r="F177" s="9"/>
    </row>
    <row r="178" spans="6:6" x14ac:dyDescent="0.2">
      <c r="F178" s="10"/>
    </row>
    <row r="179" spans="6:6" x14ac:dyDescent="0.2">
      <c r="F179" s="10"/>
    </row>
    <row r="180" spans="6:6" x14ac:dyDescent="0.2">
      <c r="F180" s="9"/>
    </row>
    <row r="181" spans="6:6" x14ac:dyDescent="0.2">
      <c r="F181" s="10"/>
    </row>
    <row r="182" spans="6:6" x14ac:dyDescent="0.2">
      <c r="F182" s="9"/>
    </row>
    <row r="183" spans="6:6" x14ac:dyDescent="0.2">
      <c r="F183" s="10"/>
    </row>
    <row r="184" spans="6:6" x14ac:dyDescent="0.2">
      <c r="F184" s="10"/>
    </row>
    <row r="185" spans="6:6" x14ac:dyDescent="0.2">
      <c r="F185" s="9"/>
    </row>
    <row r="186" spans="6:6" x14ac:dyDescent="0.2">
      <c r="F186" s="10"/>
    </row>
    <row r="187" spans="6:6" x14ac:dyDescent="0.2">
      <c r="F187" s="10"/>
    </row>
    <row r="188" spans="6:6" x14ac:dyDescent="0.2">
      <c r="F188" s="9"/>
    </row>
    <row r="189" spans="6:6" x14ac:dyDescent="0.2">
      <c r="F189" s="10"/>
    </row>
    <row r="190" spans="6:6" x14ac:dyDescent="0.2">
      <c r="F190" s="9"/>
    </row>
    <row r="191" spans="6:6" x14ac:dyDescent="0.2">
      <c r="F191" s="10"/>
    </row>
    <row r="192" spans="6:6" x14ac:dyDescent="0.2">
      <c r="F192" s="9"/>
    </row>
    <row r="193" spans="6:6" x14ac:dyDescent="0.2">
      <c r="F193" s="10"/>
    </row>
    <row r="194" spans="6:6" x14ac:dyDescent="0.2">
      <c r="F194" s="10"/>
    </row>
    <row r="195" spans="6:6" x14ac:dyDescent="0.2">
      <c r="F195" s="9"/>
    </row>
    <row r="196" spans="6:6" x14ac:dyDescent="0.2">
      <c r="F196" s="10"/>
    </row>
    <row r="197" spans="6:6" x14ac:dyDescent="0.2">
      <c r="F197" s="9"/>
    </row>
    <row r="198" spans="6:6" x14ac:dyDescent="0.2">
      <c r="F198" s="10"/>
    </row>
    <row r="199" spans="6:6" x14ac:dyDescent="0.2">
      <c r="F199" s="9"/>
    </row>
    <row r="200" spans="6:6" x14ac:dyDescent="0.2">
      <c r="F200" s="10"/>
    </row>
    <row r="201" spans="6:6" x14ac:dyDescent="0.2">
      <c r="F201" s="9"/>
    </row>
    <row r="202" spans="6:6" x14ac:dyDescent="0.2">
      <c r="F202" s="10"/>
    </row>
    <row r="203" spans="6:6" x14ac:dyDescent="0.2">
      <c r="F203" s="10"/>
    </row>
    <row r="204" spans="6:6" x14ac:dyDescent="0.2">
      <c r="F204" s="9"/>
    </row>
    <row r="205" spans="6:6" x14ac:dyDescent="0.2">
      <c r="F205" s="10"/>
    </row>
    <row r="206" spans="6:6" x14ac:dyDescent="0.2">
      <c r="F206" s="10"/>
    </row>
    <row r="207" spans="6:6" x14ac:dyDescent="0.2">
      <c r="F207" s="10"/>
    </row>
    <row r="208" spans="6:6" x14ac:dyDescent="0.2">
      <c r="F208" s="9"/>
    </row>
    <row r="209" spans="6:6" x14ac:dyDescent="0.2">
      <c r="F209" s="10"/>
    </row>
    <row r="210" spans="6:6" x14ac:dyDescent="0.2">
      <c r="F210" s="9"/>
    </row>
    <row r="211" spans="6:6" x14ac:dyDescent="0.2">
      <c r="F211" s="10"/>
    </row>
    <row r="212" spans="6:6" x14ac:dyDescent="0.2">
      <c r="F212" s="9"/>
    </row>
    <row r="213" spans="6:6" x14ac:dyDescent="0.2">
      <c r="F213" s="10"/>
    </row>
    <row r="214" spans="6:6" x14ac:dyDescent="0.2">
      <c r="F214" s="9"/>
    </row>
    <row r="215" spans="6:6" x14ac:dyDescent="0.2">
      <c r="F215" s="10"/>
    </row>
    <row r="216" spans="6:6" x14ac:dyDescent="0.2">
      <c r="F216" s="10"/>
    </row>
    <row r="217" spans="6:6" x14ac:dyDescent="0.2">
      <c r="F217" s="9"/>
    </row>
    <row r="218" spans="6:6" x14ac:dyDescent="0.2">
      <c r="F218" s="10"/>
    </row>
    <row r="219" spans="6:6" x14ac:dyDescent="0.2">
      <c r="F219" s="9"/>
    </row>
  </sheetData>
  <sortState xmlns:xlrd2="http://schemas.microsoft.com/office/spreadsheetml/2017/richdata2" ref="A2:H130">
    <sortCondition ref="G1:G130"/>
  </sortState>
  <conditionalFormatting sqref="F135:F137">
    <cfRule type="duplicateValues" dxfId="149" priority="28"/>
  </conditionalFormatting>
  <conditionalFormatting sqref="E45">
    <cfRule type="containsText" dxfId="148" priority="22" operator="containsText" text="Cross listed">
      <formula>NOT(ISERROR(SEARCH("Cross listed",E45)))</formula>
    </cfRule>
    <cfRule type="containsText" dxfId="147" priority="23" operator="containsText" text="Crosslisted">
      <formula>NOT(ISERROR(SEARCH("Crosslisted",E45)))</formula>
    </cfRule>
    <cfRule type="containsText" dxfId="146" priority="24" operator="containsText" text="dual listed">
      <formula>NOT(ISERROR(SEARCH("dual listed",E45)))</formula>
    </cfRule>
    <cfRule type="containsText" dxfId="145" priority="25" operator="containsText" text="Also taught">
      <formula>NOT(ISERROR(SEARCH("Also taught",E45)))</formula>
    </cfRule>
    <cfRule type="containsText" dxfId="144" priority="26" operator="containsText" text="dual-listed">
      <formula>NOT(ISERROR(SEARCH("dual-listed",E45)))</formula>
    </cfRule>
    <cfRule type="containsText" dxfId="143" priority="27" operator="containsText" text="cross-listed">
      <formula>NOT(ISERROR(SEARCH("cross-listed",E45)))</formula>
    </cfRule>
  </conditionalFormatting>
  <conditionalFormatting sqref="E45">
    <cfRule type="containsText" dxfId="142" priority="20" operator="containsText" text="Crosslist">
      <formula>NOT(ISERROR(SEARCH("Crosslist",E45)))</formula>
    </cfRule>
    <cfRule type="containsText" dxfId="141" priority="21" operator="containsText" text="Cross list">
      <formula>NOT(ISERROR(SEARCH("Cross list",E45)))</formula>
    </cfRule>
  </conditionalFormatting>
  <conditionalFormatting sqref="E45">
    <cfRule type="containsText" dxfId="140" priority="19" operator="containsText" text="Cross-list">
      <formula>NOT(ISERROR(SEARCH("Cross-list",E45)))</formula>
    </cfRule>
  </conditionalFormatting>
  <conditionalFormatting sqref="E44">
    <cfRule type="containsText" dxfId="139" priority="13" operator="containsText" text="Cross listed">
      <formula>NOT(ISERROR(SEARCH("Cross listed",E44)))</formula>
    </cfRule>
    <cfRule type="containsText" dxfId="138" priority="14" operator="containsText" text="Crosslisted">
      <formula>NOT(ISERROR(SEARCH("Crosslisted",E44)))</formula>
    </cfRule>
    <cfRule type="containsText" dxfId="137" priority="15" operator="containsText" text="dual listed">
      <formula>NOT(ISERROR(SEARCH("dual listed",E44)))</formula>
    </cfRule>
    <cfRule type="containsText" dxfId="136" priority="16" operator="containsText" text="Also taught">
      <formula>NOT(ISERROR(SEARCH("Also taught",E44)))</formula>
    </cfRule>
    <cfRule type="containsText" dxfId="135" priority="17" operator="containsText" text="dual-listed">
      <formula>NOT(ISERROR(SEARCH("dual-listed",E44)))</formula>
    </cfRule>
    <cfRule type="containsText" dxfId="134" priority="18" operator="containsText" text="cross-listed">
      <formula>NOT(ISERROR(SEARCH("cross-listed",E44)))</formula>
    </cfRule>
  </conditionalFormatting>
  <conditionalFormatting sqref="E44">
    <cfRule type="containsText" dxfId="133" priority="11" operator="containsText" text="Crosslist">
      <formula>NOT(ISERROR(SEARCH("Crosslist",E44)))</formula>
    </cfRule>
    <cfRule type="containsText" dxfId="132" priority="12" operator="containsText" text="Cross list">
      <formula>NOT(ISERROR(SEARCH("Cross list",E44)))</formula>
    </cfRule>
  </conditionalFormatting>
  <conditionalFormatting sqref="E44">
    <cfRule type="containsText" dxfId="131" priority="10" operator="containsText" text="Cross-list">
      <formula>NOT(ISERROR(SEARCH("Cross-list",E44)))</formula>
    </cfRule>
  </conditionalFormatting>
  <conditionalFormatting sqref="E5">
    <cfRule type="containsText" dxfId="130" priority="4" operator="containsText" text="Cross listed">
      <formula>NOT(ISERROR(SEARCH("Cross listed",E5)))</formula>
    </cfRule>
    <cfRule type="containsText" dxfId="129" priority="5" operator="containsText" text="Crosslisted">
      <formula>NOT(ISERROR(SEARCH("Crosslisted",E5)))</formula>
    </cfRule>
    <cfRule type="containsText" dxfId="128" priority="6" operator="containsText" text="dual listed">
      <formula>NOT(ISERROR(SEARCH("dual listed",E5)))</formula>
    </cfRule>
    <cfRule type="containsText" dxfId="127" priority="7" operator="containsText" text="Also taught">
      <formula>NOT(ISERROR(SEARCH("Also taught",E5)))</formula>
    </cfRule>
    <cfRule type="containsText" dxfId="126" priority="8" operator="containsText" text="dual-listed">
      <formula>NOT(ISERROR(SEARCH("dual-listed",E5)))</formula>
    </cfRule>
    <cfRule type="containsText" dxfId="125" priority="9" operator="containsText" text="cross-listed">
      <formula>NOT(ISERROR(SEARCH("cross-listed",E5)))</formula>
    </cfRule>
  </conditionalFormatting>
  <conditionalFormatting sqref="E5">
    <cfRule type="containsText" dxfId="124" priority="2" operator="containsText" text="Crosslist">
      <formula>NOT(ISERROR(SEARCH("Crosslist",E5)))</formula>
    </cfRule>
    <cfRule type="containsText" dxfId="123" priority="3" operator="containsText" text="Cross list">
      <formula>NOT(ISERROR(SEARCH("Cross list",E5)))</formula>
    </cfRule>
  </conditionalFormatting>
  <conditionalFormatting sqref="E5">
    <cfRule type="containsText" dxfId="122" priority="1" operator="containsText" text="Cross-list">
      <formula>NOT(ISERROR(SEARCH("Cross-list",E5)))</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1" operator="containsText" text="Cross listed" id="{9662207F-CFE3-4EBD-B12B-6C29EAC55502}">
            <xm:f>NOT(ISERROR(SEARCH("Cross listed",'21 Course List'!#REF!)))</xm:f>
            <x14:dxf>
              <font>
                <color rgb="FF9C0006"/>
              </font>
              <fill>
                <patternFill>
                  <bgColor rgb="FFFFC7CE"/>
                </patternFill>
              </fill>
            </x14:dxf>
          </x14:cfRule>
          <x14:cfRule type="containsText" priority="42" operator="containsText" text="Crosslisted" id="{758E3A24-AFE7-40B5-9C53-FABFBBCD7608}">
            <xm:f>NOT(ISERROR(SEARCH("Crosslisted",'21 Course List'!#REF!)))</xm:f>
            <x14:dxf>
              <font>
                <color rgb="FF9C0006"/>
              </font>
              <fill>
                <patternFill>
                  <bgColor rgb="FFFFC7CE"/>
                </patternFill>
              </fill>
            </x14:dxf>
          </x14:cfRule>
          <x14:cfRule type="containsText" priority="43" operator="containsText" text="dual listed" id="{C189934D-C2C8-4690-ABC7-1B7C5027E1E3}">
            <xm:f>NOT(ISERROR(SEARCH("dual listed",'21 Course List'!#REF!)))</xm:f>
            <x14:dxf>
              <font>
                <color rgb="FF9C0006"/>
              </font>
              <fill>
                <patternFill>
                  <bgColor rgb="FFFFC7CE"/>
                </patternFill>
              </fill>
            </x14:dxf>
          </x14:cfRule>
          <x14:cfRule type="containsText" priority="44" operator="containsText" text="Also taught" id="{0CE7CF78-CDCC-41E6-AB6A-3E16D668BBF7}">
            <xm:f>NOT(ISERROR(SEARCH("Also taught",'21 Course List'!#REF!)))</xm:f>
            <x14:dxf>
              <font>
                <color rgb="FF9C0006"/>
              </font>
              <fill>
                <patternFill>
                  <bgColor rgb="FFFFC7CE"/>
                </patternFill>
              </fill>
            </x14:dxf>
          </x14:cfRule>
          <x14:cfRule type="containsText" priority="45" operator="containsText" text="dual-listed" id="{945A5BE7-7F50-4FB7-82D8-B856AEAAFB83}">
            <xm:f>NOT(ISERROR(SEARCH("dual-listed",'21 Course List'!#REF!)))</xm:f>
            <x14:dxf>
              <font>
                <color rgb="FF9C0006"/>
              </font>
              <fill>
                <patternFill>
                  <bgColor rgb="FFFFC7CE"/>
                </patternFill>
              </fill>
            </x14:dxf>
          </x14:cfRule>
          <x14:cfRule type="containsText" priority="46" operator="containsText" text="cross-listed" id="{1B3437BE-7A6A-40A8-8C13-8D850F172C71}">
            <xm:f>NOT(ISERROR(SEARCH("cross-listed",'21 Course List'!#REF!)))</xm:f>
            <x14:dxf>
              <font>
                <color rgb="FF9C0006"/>
              </font>
              <fill>
                <patternFill>
                  <bgColor rgb="FFFFC7CE"/>
                </patternFill>
              </fill>
            </x14:dxf>
          </x14:cfRule>
          <xm:sqref>E126:E127</xm:sqref>
        </x14:conditionalFormatting>
        <x14:conditionalFormatting xmlns:xm="http://schemas.microsoft.com/office/excel/2006/main">
          <x14:cfRule type="containsText" priority="39" operator="containsText" text="Crosslist" id="{D32857D7-B346-4938-A6D0-6F3974E6737B}">
            <xm:f>NOT(ISERROR(SEARCH("Crosslist",'21 Course List'!#REF!)))</xm:f>
            <x14:dxf>
              <font>
                <color rgb="FF9C0006"/>
              </font>
              <fill>
                <patternFill>
                  <bgColor rgb="FFFFC7CE"/>
                </patternFill>
              </fill>
            </x14:dxf>
          </x14:cfRule>
          <x14:cfRule type="containsText" priority="40" operator="containsText" text="Cross list" id="{C2ED32B0-483A-4A22-81B6-999FF21FBBF1}">
            <xm:f>NOT(ISERROR(SEARCH("Cross list",'21 Course List'!#REF!)))</xm:f>
            <x14:dxf>
              <font>
                <color rgb="FF9C0006"/>
              </font>
              <fill>
                <patternFill>
                  <bgColor rgb="FFFFC7CE"/>
                </patternFill>
              </fill>
            </x14:dxf>
          </x14:cfRule>
          <xm:sqref>E126:E127</xm:sqref>
        </x14:conditionalFormatting>
        <x14:conditionalFormatting xmlns:xm="http://schemas.microsoft.com/office/excel/2006/main">
          <x14:cfRule type="containsText" priority="38" operator="containsText" text="Cross-list" id="{1470D827-F2DF-4172-A213-D414B3554A75}">
            <xm:f>NOT(ISERROR(SEARCH("Cross-list",'21 Course List'!#REF!)))</xm:f>
            <x14:dxf>
              <font>
                <color rgb="FF9C0006"/>
              </font>
              <fill>
                <patternFill>
                  <bgColor rgb="FFFFC7CE"/>
                </patternFill>
              </fill>
            </x14:dxf>
          </x14:cfRule>
          <xm:sqref>E126:E127</xm:sqref>
        </x14:conditionalFormatting>
        <x14:conditionalFormatting xmlns:xm="http://schemas.microsoft.com/office/excel/2006/main">
          <x14:cfRule type="containsText" priority="32" operator="containsText" text="Cross listed" id="{6560673A-EBCF-480A-B903-9CEF9FB09EC5}">
            <xm:f>NOT(ISERROR(SEARCH("Cross listed",'21 Course List'!#REF!)))</xm:f>
            <x14:dxf>
              <font>
                <color rgb="FF9C0006"/>
              </font>
              <fill>
                <patternFill>
                  <bgColor rgb="FFFFC7CE"/>
                </patternFill>
              </fill>
            </x14:dxf>
          </x14:cfRule>
          <x14:cfRule type="containsText" priority="33" operator="containsText" text="Crosslisted" id="{386B961E-D28F-4B5B-8736-C587CE524BAC}">
            <xm:f>NOT(ISERROR(SEARCH("Crosslisted",'21 Course List'!#REF!)))</xm:f>
            <x14:dxf>
              <font>
                <color rgb="FF9C0006"/>
              </font>
              <fill>
                <patternFill>
                  <bgColor rgb="FFFFC7CE"/>
                </patternFill>
              </fill>
            </x14:dxf>
          </x14:cfRule>
          <x14:cfRule type="containsText" priority="34" operator="containsText" text="dual listed" id="{8E767CBF-BF47-4877-BF54-9B2A893556C0}">
            <xm:f>NOT(ISERROR(SEARCH("dual listed",'21 Course List'!#REF!)))</xm:f>
            <x14:dxf>
              <font>
                <color rgb="FF9C0006"/>
              </font>
              <fill>
                <patternFill>
                  <bgColor rgb="FFFFC7CE"/>
                </patternFill>
              </fill>
            </x14:dxf>
          </x14:cfRule>
          <x14:cfRule type="containsText" priority="35" operator="containsText" text="Also taught" id="{7158F596-2546-4BD9-9E06-B4D60B4DB1A5}">
            <xm:f>NOT(ISERROR(SEARCH("Also taught",'21 Course List'!#REF!)))</xm:f>
            <x14:dxf>
              <font>
                <color rgb="FF9C0006"/>
              </font>
              <fill>
                <patternFill>
                  <bgColor rgb="FFFFC7CE"/>
                </patternFill>
              </fill>
            </x14:dxf>
          </x14:cfRule>
          <x14:cfRule type="containsText" priority="36" operator="containsText" text="dual-listed" id="{3934C218-AC7F-4703-B518-CC092BC268E3}">
            <xm:f>NOT(ISERROR(SEARCH("dual-listed",'21 Course List'!#REF!)))</xm:f>
            <x14:dxf>
              <font>
                <color rgb="FF9C0006"/>
              </font>
              <fill>
                <patternFill>
                  <bgColor rgb="FFFFC7CE"/>
                </patternFill>
              </fill>
            </x14:dxf>
          </x14:cfRule>
          <x14:cfRule type="containsText" priority="37" operator="containsText" text="cross-listed" id="{319329B6-6CC2-4639-956B-EC5ADF949EAE}">
            <xm:f>NOT(ISERROR(SEARCH("cross-listed",'21 Course List'!#REF!)))</xm:f>
            <x14:dxf>
              <font>
                <color rgb="FF9C0006"/>
              </font>
              <fill>
                <patternFill>
                  <bgColor rgb="FFFFC7CE"/>
                </patternFill>
              </fill>
            </x14:dxf>
          </x14:cfRule>
          <xm:sqref>E129:E130 E106</xm:sqref>
        </x14:conditionalFormatting>
        <x14:conditionalFormatting xmlns:xm="http://schemas.microsoft.com/office/excel/2006/main">
          <x14:cfRule type="containsText" priority="30" operator="containsText" text="Crosslist" id="{F0628D72-A854-4DDA-9BB5-D4B29E465E26}">
            <xm:f>NOT(ISERROR(SEARCH("Crosslist",'21 Course List'!#REF!)))</xm:f>
            <x14:dxf>
              <font>
                <color rgb="FF9C0006"/>
              </font>
              <fill>
                <patternFill>
                  <bgColor rgb="FFFFC7CE"/>
                </patternFill>
              </fill>
            </x14:dxf>
          </x14:cfRule>
          <x14:cfRule type="containsText" priority="31" operator="containsText" text="Cross list" id="{5C6D7C25-9842-456F-B524-9879965F4A4D}">
            <xm:f>NOT(ISERROR(SEARCH("Cross list",'21 Course List'!#REF!)))</xm:f>
            <x14:dxf>
              <font>
                <color rgb="FF9C0006"/>
              </font>
              <fill>
                <patternFill>
                  <bgColor rgb="FFFFC7CE"/>
                </patternFill>
              </fill>
            </x14:dxf>
          </x14:cfRule>
          <xm:sqref>E129:E130 E106</xm:sqref>
        </x14:conditionalFormatting>
        <x14:conditionalFormatting xmlns:xm="http://schemas.microsoft.com/office/excel/2006/main">
          <x14:cfRule type="containsText" priority="29" operator="containsText" text="Cross-list" id="{C8A5900A-ECFA-4438-9D71-DC4B63FAEC42}">
            <xm:f>NOT(ISERROR(SEARCH("Cross-list",'21 Course List'!#REF!)))</xm:f>
            <x14:dxf>
              <font>
                <color rgb="FF9C0006"/>
              </font>
              <fill>
                <patternFill>
                  <bgColor rgb="FFFFC7CE"/>
                </patternFill>
              </fill>
            </x14:dxf>
          </x14:cfRule>
          <xm:sqref>E129:E130 E106</xm:sqref>
        </x14:conditionalFormatting>
        <x14:conditionalFormatting xmlns:xm="http://schemas.microsoft.com/office/excel/2006/main">
          <x14:cfRule type="containsText" priority="47" operator="containsText" text="Cross listed" id="{3492775E-59E6-4933-9E8B-6F237C047396}">
            <xm:f>NOT(ISERROR(SEARCH("Cross listed",'21 Course List'!#REF!)))</xm:f>
            <x14:dxf>
              <font>
                <color rgb="FF9C0006"/>
              </font>
              <fill>
                <patternFill>
                  <bgColor rgb="FFFFC7CE"/>
                </patternFill>
              </fill>
            </x14:dxf>
          </x14:cfRule>
          <x14:cfRule type="containsText" priority="48" operator="containsText" text="Crosslisted" id="{2C0B5C29-001F-4AE1-9AB8-CD356EAE10A8}">
            <xm:f>NOT(ISERROR(SEARCH("Crosslisted",'21 Course List'!#REF!)))</xm:f>
            <x14:dxf>
              <font>
                <color rgb="FF9C0006"/>
              </font>
              <fill>
                <patternFill>
                  <bgColor rgb="FFFFC7CE"/>
                </patternFill>
              </fill>
            </x14:dxf>
          </x14:cfRule>
          <x14:cfRule type="containsText" priority="49" operator="containsText" text="dual listed" id="{31793EA3-387A-4FC7-A986-EC11BBB67A58}">
            <xm:f>NOT(ISERROR(SEARCH("dual listed",'21 Course List'!#REF!)))</xm:f>
            <x14:dxf>
              <font>
                <color rgb="FF9C0006"/>
              </font>
              <fill>
                <patternFill>
                  <bgColor rgb="FFFFC7CE"/>
                </patternFill>
              </fill>
            </x14:dxf>
          </x14:cfRule>
          <x14:cfRule type="containsText" priority="50" operator="containsText" text="Also taught" id="{11A908AF-ACD1-42CE-80E3-332521F2B952}">
            <xm:f>NOT(ISERROR(SEARCH("Also taught",'21 Course List'!#REF!)))</xm:f>
            <x14:dxf>
              <font>
                <color rgb="FF9C0006"/>
              </font>
              <fill>
                <patternFill>
                  <bgColor rgb="FFFFC7CE"/>
                </patternFill>
              </fill>
            </x14:dxf>
          </x14:cfRule>
          <x14:cfRule type="containsText" priority="51" operator="containsText" text="dual-listed" id="{3B6EB1DB-F6E1-46A3-B217-FBC5032F453E}">
            <xm:f>NOT(ISERROR(SEARCH("dual-listed",'21 Course List'!#REF!)))</xm:f>
            <x14:dxf>
              <font>
                <color rgb="FF9C0006"/>
              </font>
              <fill>
                <patternFill>
                  <bgColor rgb="FFFFC7CE"/>
                </patternFill>
              </fill>
            </x14:dxf>
          </x14:cfRule>
          <x14:cfRule type="containsText" priority="52" operator="containsText" text="cross-listed" id="{5C3556E2-10DB-4191-9371-6FF164220CF5}">
            <xm:f>NOT(ISERROR(SEARCH("cross-listed",'21 Course List'!#REF!)))</xm:f>
            <x14:dxf>
              <font>
                <color rgb="FF9C0006"/>
              </font>
              <fill>
                <patternFill>
                  <bgColor rgb="FFFFC7CE"/>
                </patternFill>
              </fill>
            </x14:dxf>
          </x14:cfRule>
          <xm:sqref>E123:E125</xm:sqref>
        </x14:conditionalFormatting>
        <x14:conditionalFormatting xmlns:xm="http://schemas.microsoft.com/office/excel/2006/main">
          <x14:cfRule type="containsText" priority="53" operator="containsText" text="Crosslist" id="{936E2C40-0B85-4798-931F-CA8F3A867AE8}">
            <xm:f>NOT(ISERROR(SEARCH("Crosslist",'21 Course List'!#REF!)))</xm:f>
            <x14:dxf>
              <font>
                <color rgb="FF9C0006"/>
              </font>
              <fill>
                <patternFill>
                  <bgColor rgb="FFFFC7CE"/>
                </patternFill>
              </fill>
            </x14:dxf>
          </x14:cfRule>
          <x14:cfRule type="containsText" priority="54" operator="containsText" text="Cross list" id="{654B24C0-721F-49D4-A4E5-4161F0A764A9}">
            <xm:f>NOT(ISERROR(SEARCH("Cross list",'21 Course List'!#REF!)))</xm:f>
            <x14:dxf>
              <font>
                <color rgb="FF9C0006"/>
              </font>
              <fill>
                <patternFill>
                  <bgColor rgb="FFFFC7CE"/>
                </patternFill>
              </fill>
            </x14:dxf>
          </x14:cfRule>
          <xm:sqref>E123:E125</xm:sqref>
        </x14:conditionalFormatting>
        <x14:conditionalFormatting xmlns:xm="http://schemas.microsoft.com/office/excel/2006/main">
          <x14:cfRule type="containsText" priority="55" operator="containsText" text="Cross-list" id="{94ECC13C-BC04-4ADC-9E4F-AE1777205664}">
            <xm:f>NOT(ISERROR(SEARCH("Cross-list",'21 Course List'!#REF!)))</xm:f>
            <x14:dxf>
              <font>
                <color rgb="FF9C0006"/>
              </font>
              <fill>
                <patternFill>
                  <bgColor rgb="FFFFC7CE"/>
                </patternFill>
              </fill>
            </x14:dxf>
          </x14:cfRule>
          <xm:sqref>E123:E125</xm:sqref>
        </x14:conditionalFormatting>
        <x14:conditionalFormatting xmlns:xm="http://schemas.microsoft.com/office/excel/2006/main">
          <x14:cfRule type="containsText" priority="56" operator="containsText" text="Cross listed" id="{42B0ABCD-B964-4354-97FC-BDE1CB300F61}">
            <xm:f>NOT(ISERROR(SEARCH("Cross listed",'21 Course List'!#REF!)))</xm:f>
            <x14:dxf>
              <font>
                <color rgb="FF9C0006"/>
              </font>
              <fill>
                <patternFill>
                  <bgColor rgb="FFFFC7CE"/>
                </patternFill>
              </fill>
            </x14:dxf>
          </x14:cfRule>
          <x14:cfRule type="containsText" priority="57" operator="containsText" text="Crosslisted" id="{199D8321-5AF7-4CEB-8F2E-DD3FEFDDDA77}">
            <xm:f>NOT(ISERROR(SEARCH("Crosslisted",'21 Course List'!#REF!)))</xm:f>
            <x14:dxf>
              <font>
                <color rgb="FF9C0006"/>
              </font>
              <fill>
                <patternFill>
                  <bgColor rgb="FFFFC7CE"/>
                </patternFill>
              </fill>
            </x14:dxf>
          </x14:cfRule>
          <x14:cfRule type="containsText" priority="58" operator="containsText" text="dual listed" id="{CBE05E4D-C107-49A4-8F7C-6355375CC19B}">
            <xm:f>NOT(ISERROR(SEARCH("dual listed",'21 Course List'!#REF!)))</xm:f>
            <x14:dxf>
              <font>
                <color rgb="FF9C0006"/>
              </font>
              <fill>
                <patternFill>
                  <bgColor rgb="FFFFC7CE"/>
                </patternFill>
              </fill>
            </x14:dxf>
          </x14:cfRule>
          <x14:cfRule type="containsText" priority="59" operator="containsText" text="Also taught" id="{721C1D69-50EE-4D6E-9824-A5870C0FE049}">
            <xm:f>NOT(ISERROR(SEARCH("Also taught",'21 Course List'!#REF!)))</xm:f>
            <x14:dxf>
              <font>
                <color rgb="FF9C0006"/>
              </font>
              <fill>
                <patternFill>
                  <bgColor rgb="FFFFC7CE"/>
                </patternFill>
              </fill>
            </x14:dxf>
          </x14:cfRule>
          <x14:cfRule type="containsText" priority="60" operator="containsText" text="dual-listed" id="{14241DF9-71BA-4C9F-95BC-61B9A2D977DC}">
            <xm:f>NOT(ISERROR(SEARCH("dual-listed",'21 Course List'!#REF!)))</xm:f>
            <x14:dxf>
              <font>
                <color rgb="FF9C0006"/>
              </font>
              <fill>
                <patternFill>
                  <bgColor rgb="FFFFC7CE"/>
                </patternFill>
              </fill>
            </x14:dxf>
          </x14:cfRule>
          <x14:cfRule type="containsText" priority="61" operator="containsText" text="cross-listed" id="{EF3700B8-CF1B-4316-8140-003980D3795C}">
            <xm:f>NOT(ISERROR(SEARCH("cross-listed",'21 Course List'!#REF!)))</xm:f>
            <x14:dxf>
              <font>
                <color rgb="FF9C0006"/>
              </font>
              <fill>
                <patternFill>
                  <bgColor rgb="FFFFC7CE"/>
                </patternFill>
              </fill>
            </x14:dxf>
          </x14:cfRule>
          <xm:sqref>E128</xm:sqref>
        </x14:conditionalFormatting>
        <x14:conditionalFormatting xmlns:xm="http://schemas.microsoft.com/office/excel/2006/main">
          <x14:cfRule type="containsText" priority="62" operator="containsText" text="Crosslist" id="{7170E17E-A12B-4F58-A6F9-A9FB390DFE1B}">
            <xm:f>NOT(ISERROR(SEARCH("Crosslist",'21 Course List'!#REF!)))</xm:f>
            <x14:dxf>
              <font>
                <color rgb="FF9C0006"/>
              </font>
              <fill>
                <patternFill>
                  <bgColor rgb="FFFFC7CE"/>
                </patternFill>
              </fill>
            </x14:dxf>
          </x14:cfRule>
          <x14:cfRule type="containsText" priority="63" operator="containsText" text="Cross list" id="{B2A7029D-D1F6-49D2-A84D-BC44890DCF3D}">
            <xm:f>NOT(ISERROR(SEARCH("Cross list",'21 Course List'!#REF!)))</xm:f>
            <x14:dxf>
              <font>
                <color rgb="FF9C0006"/>
              </font>
              <fill>
                <patternFill>
                  <bgColor rgb="FFFFC7CE"/>
                </patternFill>
              </fill>
            </x14:dxf>
          </x14:cfRule>
          <xm:sqref>E128</xm:sqref>
        </x14:conditionalFormatting>
        <x14:conditionalFormatting xmlns:xm="http://schemas.microsoft.com/office/excel/2006/main">
          <x14:cfRule type="containsText" priority="64" operator="containsText" text="Cross-list" id="{C68501AD-4558-4CEE-90B8-73D395C43A07}">
            <xm:f>NOT(ISERROR(SEARCH("Cross-list",'21 Course List'!#REF!)))</xm:f>
            <x14:dxf>
              <font>
                <color rgb="FF9C0006"/>
              </font>
              <fill>
                <patternFill>
                  <bgColor rgb="FFFFC7CE"/>
                </patternFill>
              </fill>
            </x14:dxf>
          </x14:cfRule>
          <xm:sqref>E128</xm:sqref>
        </x14:conditionalFormatting>
        <x14:conditionalFormatting xmlns:xm="http://schemas.microsoft.com/office/excel/2006/main">
          <x14:cfRule type="containsText" priority="65" operator="containsText" text="Cross listed" id="{F098FBFC-0F92-4EE6-B12E-0DE8E515BFC9}">
            <xm:f>NOT(ISERROR(SEARCH("Cross listed",'21 Course List'!#REF!)))</xm:f>
            <x14:dxf>
              <font>
                <color rgb="FF9C0006"/>
              </font>
              <fill>
                <patternFill>
                  <bgColor rgb="FFFFC7CE"/>
                </patternFill>
              </fill>
            </x14:dxf>
          </x14:cfRule>
          <x14:cfRule type="containsText" priority="66" operator="containsText" text="Crosslisted" id="{0E182E5B-59E2-4BF9-9F25-837E627A8326}">
            <xm:f>NOT(ISERROR(SEARCH("Crosslisted",'21 Course List'!#REF!)))</xm:f>
            <x14:dxf>
              <font>
                <color rgb="FF9C0006"/>
              </font>
              <fill>
                <patternFill>
                  <bgColor rgb="FFFFC7CE"/>
                </patternFill>
              </fill>
            </x14:dxf>
          </x14:cfRule>
          <x14:cfRule type="containsText" priority="67" operator="containsText" text="dual listed" id="{8B40CDFC-D0DC-41CF-B33E-B536629DA862}">
            <xm:f>NOT(ISERROR(SEARCH("dual listed",'21 Course List'!#REF!)))</xm:f>
            <x14:dxf>
              <font>
                <color rgb="FF9C0006"/>
              </font>
              <fill>
                <patternFill>
                  <bgColor rgb="FFFFC7CE"/>
                </patternFill>
              </fill>
            </x14:dxf>
          </x14:cfRule>
          <x14:cfRule type="containsText" priority="68" operator="containsText" text="Also taught" id="{416EAFFF-2A5B-4A86-B2FD-DD4848F625F0}">
            <xm:f>NOT(ISERROR(SEARCH("Also taught",'21 Course List'!#REF!)))</xm:f>
            <x14:dxf>
              <font>
                <color rgb="FF9C0006"/>
              </font>
              <fill>
                <patternFill>
                  <bgColor rgb="FFFFC7CE"/>
                </patternFill>
              </fill>
            </x14:dxf>
          </x14:cfRule>
          <x14:cfRule type="containsText" priority="69" operator="containsText" text="dual-listed" id="{E69E5EE4-BC8B-474A-B13B-6F0A7BAEF997}">
            <xm:f>NOT(ISERROR(SEARCH("dual-listed",'21 Course List'!#REF!)))</xm:f>
            <x14:dxf>
              <font>
                <color rgb="FF9C0006"/>
              </font>
              <fill>
                <patternFill>
                  <bgColor rgb="FFFFC7CE"/>
                </patternFill>
              </fill>
            </x14:dxf>
          </x14:cfRule>
          <x14:cfRule type="containsText" priority="70" operator="containsText" text="cross-listed" id="{9CB249E1-56BB-47AA-B35F-44A3F21F3862}">
            <xm:f>NOT(ISERROR(SEARCH("cross-listed",'21 Course List'!#REF!)))</xm:f>
            <x14:dxf>
              <font>
                <color rgb="FF9C0006"/>
              </font>
              <fill>
                <patternFill>
                  <bgColor rgb="FFFFC7CE"/>
                </patternFill>
              </fill>
            </x14:dxf>
          </x14:cfRule>
          <xm:sqref>E121:E122</xm:sqref>
        </x14:conditionalFormatting>
        <x14:conditionalFormatting xmlns:xm="http://schemas.microsoft.com/office/excel/2006/main">
          <x14:cfRule type="containsText" priority="71" operator="containsText" text="Crosslist" id="{472D58F3-D5B8-4EA2-8A51-97B2AE649DC6}">
            <xm:f>NOT(ISERROR(SEARCH("Crosslist",'21 Course List'!#REF!)))</xm:f>
            <x14:dxf>
              <font>
                <color rgb="FF9C0006"/>
              </font>
              <fill>
                <patternFill>
                  <bgColor rgb="FFFFC7CE"/>
                </patternFill>
              </fill>
            </x14:dxf>
          </x14:cfRule>
          <x14:cfRule type="containsText" priority="72" operator="containsText" text="Cross list" id="{086DDB24-BEB9-4EA5-810B-023B7634F6C6}">
            <xm:f>NOT(ISERROR(SEARCH("Cross list",'21 Course List'!#REF!)))</xm:f>
            <x14:dxf>
              <font>
                <color rgb="FF9C0006"/>
              </font>
              <fill>
                <patternFill>
                  <bgColor rgb="FFFFC7CE"/>
                </patternFill>
              </fill>
            </x14:dxf>
          </x14:cfRule>
          <xm:sqref>E121:E122</xm:sqref>
        </x14:conditionalFormatting>
        <x14:conditionalFormatting xmlns:xm="http://schemas.microsoft.com/office/excel/2006/main">
          <x14:cfRule type="containsText" priority="73" operator="containsText" text="Cross-list" id="{850963DA-E61E-440E-9343-85CFA37C1710}">
            <xm:f>NOT(ISERROR(SEARCH("Cross-list",'21 Course List'!#REF!)))</xm:f>
            <x14:dxf>
              <font>
                <color rgb="FF9C0006"/>
              </font>
              <fill>
                <patternFill>
                  <bgColor rgb="FFFFC7CE"/>
                </patternFill>
              </fill>
            </x14:dxf>
          </x14:cfRule>
          <xm:sqref>E121:E122</xm:sqref>
        </x14:conditionalFormatting>
        <x14:conditionalFormatting xmlns:xm="http://schemas.microsoft.com/office/excel/2006/main">
          <x14:cfRule type="containsText" priority="74" operator="containsText" text="Cross listed" id="{7CA62213-E716-42AB-A165-7EA28954FA29}">
            <xm:f>NOT(ISERROR(SEARCH("Cross listed",'21 Course List'!#REF!)))</xm:f>
            <x14:dxf>
              <font>
                <color rgb="FF9C0006"/>
              </font>
              <fill>
                <patternFill>
                  <bgColor rgb="FFFFC7CE"/>
                </patternFill>
              </fill>
            </x14:dxf>
          </x14:cfRule>
          <x14:cfRule type="containsText" priority="75" operator="containsText" text="Crosslisted" id="{EF3F7BF4-68BF-48F1-88AF-6FC450394BAC}">
            <xm:f>NOT(ISERROR(SEARCH("Crosslisted",'21 Course List'!#REF!)))</xm:f>
            <x14:dxf>
              <font>
                <color rgb="FF9C0006"/>
              </font>
              <fill>
                <patternFill>
                  <bgColor rgb="FFFFC7CE"/>
                </patternFill>
              </fill>
            </x14:dxf>
          </x14:cfRule>
          <x14:cfRule type="containsText" priority="76" operator="containsText" text="dual listed" id="{AF286E79-A696-4A18-8044-BEF5D88CF048}">
            <xm:f>NOT(ISERROR(SEARCH("dual listed",'21 Course List'!#REF!)))</xm:f>
            <x14:dxf>
              <font>
                <color rgb="FF9C0006"/>
              </font>
              <fill>
                <patternFill>
                  <bgColor rgb="FFFFC7CE"/>
                </patternFill>
              </fill>
            </x14:dxf>
          </x14:cfRule>
          <x14:cfRule type="containsText" priority="77" operator="containsText" text="Also taught" id="{B9A0175C-55EC-42A9-BB8C-29C73757285B}">
            <xm:f>NOT(ISERROR(SEARCH("Also taught",'21 Course List'!#REF!)))</xm:f>
            <x14:dxf>
              <font>
                <color rgb="FF9C0006"/>
              </font>
              <fill>
                <patternFill>
                  <bgColor rgb="FFFFC7CE"/>
                </patternFill>
              </fill>
            </x14:dxf>
          </x14:cfRule>
          <x14:cfRule type="containsText" priority="78" operator="containsText" text="dual-listed" id="{311AD9BC-5505-45AE-9B46-F8766193BF7E}">
            <xm:f>NOT(ISERROR(SEARCH("dual-listed",'21 Course List'!#REF!)))</xm:f>
            <x14:dxf>
              <font>
                <color rgb="FF9C0006"/>
              </font>
              <fill>
                <patternFill>
                  <bgColor rgb="FFFFC7CE"/>
                </patternFill>
              </fill>
            </x14:dxf>
          </x14:cfRule>
          <x14:cfRule type="containsText" priority="79" operator="containsText" text="cross-listed" id="{280078D2-63D8-42E4-AA58-918A65C801A2}">
            <xm:f>NOT(ISERROR(SEARCH("cross-listed",'21 Course List'!#REF!)))</xm:f>
            <x14:dxf>
              <font>
                <color rgb="FF9C0006"/>
              </font>
              <fill>
                <patternFill>
                  <bgColor rgb="FFFFC7CE"/>
                </patternFill>
              </fill>
            </x14:dxf>
          </x14:cfRule>
          <xm:sqref>E78 E57</xm:sqref>
        </x14:conditionalFormatting>
        <x14:conditionalFormatting xmlns:xm="http://schemas.microsoft.com/office/excel/2006/main">
          <x14:cfRule type="containsText" priority="80" operator="containsText" text="Crosslist" id="{C8A0048A-1464-44EE-8CFC-317D022F4890}">
            <xm:f>NOT(ISERROR(SEARCH("Crosslist",'21 Course List'!#REF!)))</xm:f>
            <x14:dxf>
              <font>
                <color rgb="FF9C0006"/>
              </font>
              <fill>
                <patternFill>
                  <bgColor rgb="FFFFC7CE"/>
                </patternFill>
              </fill>
            </x14:dxf>
          </x14:cfRule>
          <x14:cfRule type="containsText" priority="81" operator="containsText" text="Cross list" id="{15B88E8E-BDE0-4460-822C-8A6EBD3AE35B}">
            <xm:f>NOT(ISERROR(SEARCH("Cross list",'21 Course List'!#REF!)))</xm:f>
            <x14:dxf>
              <font>
                <color rgb="FF9C0006"/>
              </font>
              <fill>
                <patternFill>
                  <bgColor rgb="FFFFC7CE"/>
                </patternFill>
              </fill>
            </x14:dxf>
          </x14:cfRule>
          <xm:sqref>E78 E57</xm:sqref>
        </x14:conditionalFormatting>
        <x14:conditionalFormatting xmlns:xm="http://schemas.microsoft.com/office/excel/2006/main">
          <x14:cfRule type="containsText" priority="82" operator="containsText" text="Cross-list" id="{75396ACD-18A3-46C7-ABE3-5C79BD10A286}">
            <xm:f>NOT(ISERROR(SEARCH("Cross-list",'21 Course List'!#REF!)))</xm:f>
            <x14:dxf>
              <font>
                <color rgb="FF9C0006"/>
              </font>
              <fill>
                <patternFill>
                  <bgColor rgb="FFFFC7CE"/>
                </patternFill>
              </fill>
            </x14:dxf>
          </x14:cfRule>
          <xm:sqref>E78 E57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B1972"/>
  <sheetViews>
    <sheetView zoomScale="85" zoomScaleNormal="85" workbookViewId="0">
      <pane ySplit="1" topLeftCell="A24" activePane="bottomLeft" state="frozen"/>
      <selection activeCell="B7" sqref="B7"/>
      <selection pane="bottomLeft" activeCell="F29" sqref="F29"/>
    </sheetView>
  </sheetViews>
  <sheetFormatPr baseColWidth="10" defaultColWidth="8.83203125" defaultRowHeight="15" x14ac:dyDescent="0.2"/>
  <cols>
    <col min="1" max="1" width="18.33203125" style="25" customWidth="1"/>
    <col min="2" max="5" width="13" style="24" customWidth="1"/>
    <col min="6" max="6" width="85.5" style="24" customWidth="1"/>
    <col min="7" max="7" width="22.33203125" style="24" customWidth="1"/>
    <col min="8" max="8" width="13.1640625" style="24" customWidth="1"/>
    <col min="9" max="9" width="10.83203125" style="24" customWidth="1"/>
    <col min="10" max="10" width="13.33203125" style="23" customWidth="1"/>
  </cols>
  <sheetData>
    <row r="1" spans="1:16382" s="44" customFormat="1" ht="60.5" customHeight="1" x14ac:dyDescent="0.2">
      <c r="A1" s="50" t="s">
        <v>4222</v>
      </c>
      <c r="B1" s="49" t="s">
        <v>4221</v>
      </c>
      <c r="C1" s="49" t="s">
        <v>4220</v>
      </c>
      <c r="D1" s="49" t="s">
        <v>2</v>
      </c>
      <c r="E1" s="48" t="s">
        <v>3</v>
      </c>
      <c r="F1" s="49" t="s">
        <v>4</v>
      </c>
      <c r="G1" s="48" t="s">
        <v>5</v>
      </c>
      <c r="H1" s="47" t="s">
        <v>4219</v>
      </c>
      <c r="I1" s="46" t="s">
        <v>4218</v>
      </c>
      <c r="J1" s="45" t="s">
        <v>7</v>
      </c>
      <c r="K1"/>
      <c r="L1"/>
      <c r="M1"/>
      <c r="N1"/>
      <c r="O1"/>
      <c r="P1"/>
      <c r="Q1"/>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row>
    <row r="2" spans="1:16382" ht="62" customHeight="1" x14ac:dyDescent="0.2">
      <c r="A2" s="33" t="str">
        <f>_xlfn.IFNA(VLOOKUP(B2, '[1]Departments guide'!A:C, 3, FALSE), "NONE")</f>
        <v>Animal, Dairy and Veterinary Sciences</v>
      </c>
      <c r="B2" s="3" t="s">
        <v>460</v>
      </c>
      <c r="C2" s="3">
        <v>5400</v>
      </c>
      <c r="D2" s="3" t="s">
        <v>10</v>
      </c>
      <c r="E2" s="4" t="s">
        <v>11</v>
      </c>
      <c r="F2" s="5" t="s">
        <v>12</v>
      </c>
      <c r="G2" s="3" t="s">
        <v>13</v>
      </c>
      <c r="H2" s="32" t="s">
        <v>14</v>
      </c>
      <c r="I2" s="31"/>
      <c r="L2" s="57" t="s">
        <v>4214</v>
      </c>
      <c r="M2" s="57"/>
      <c r="N2" s="57"/>
      <c r="O2" s="57"/>
      <c r="P2" s="57"/>
      <c r="Q2" s="57"/>
      <c r="R2" s="57"/>
      <c r="S2" s="57"/>
      <c r="T2" s="57"/>
      <c r="U2" s="57"/>
      <c r="V2" s="57"/>
      <c r="W2" s="57"/>
    </row>
    <row r="3" spans="1:16382" ht="62" customHeight="1" x14ac:dyDescent="0.2">
      <c r="A3" s="33" t="str">
        <f>_xlfn.IFNA(VLOOKUP(B3, '[1]Departments guide'!A:C, 3, FALSE), "NONE")</f>
        <v>NONE</v>
      </c>
      <c r="B3" s="3" t="s">
        <v>682</v>
      </c>
      <c r="C3" s="3">
        <v>6889</v>
      </c>
      <c r="D3" s="3" t="s">
        <v>101</v>
      </c>
      <c r="E3" s="4"/>
      <c r="F3" s="5" t="s">
        <v>102</v>
      </c>
      <c r="G3" s="3" t="s">
        <v>13</v>
      </c>
      <c r="H3" s="32" t="s">
        <v>14</v>
      </c>
      <c r="I3" s="31"/>
      <c r="L3" s="57"/>
      <c r="M3" s="57"/>
      <c r="N3" s="57"/>
      <c r="O3" s="57"/>
      <c r="P3" s="57"/>
      <c r="Q3" s="57"/>
      <c r="R3" s="57"/>
      <c r="S3" s="57"/>
      <c r="T3" s="57"/>
      <c r="U3" s="57"/>
      <c r="V3" s="57"/>
      <c r="W3" s="57"/>
    </row>
    <row r="4" spans="1:16382" ht="62" customHeight="1" x14ac:dyDescent="0.2">
      <c r="A4" s="33" t="str">
        <f>_xlfn.IFNA(VLOOKUP(B4, '[1]Departments guide'!A:C, 3, FALSE), "NONE")</f>
        <v>Civil and Environmental Engineering</v>
      </c>
      <c r="B4" s="3" t="s">
        <v>469</v>
      </c>
      <c r="C4" s="3">
        <v>3610</v>
      </c>
      <c r="D4" s="3" t="s">
        <v>111</v>
      </c>
      <c r="E4" s="4" t="s">
        <v>112</v>
      </c>
      <c r="F4" s="5" t="s">
        <v>113</v>
      </c>
      <c r="G4" s="3" t="s">
        <v>19</v>
      </c>
      <c r="H4" s="32" t="s">
        <v>14</v>
      </c>
      <c r="I4" s="31"/>
      <c r="L4" s="57" t="s">
        <v>4207</v>
      </c>
      <c r="M4" s="57"/>
      <c r="N4" s="57"/>
      <c r="O4" s="57"/>
      <c r="P4" s="57"/>
      <c r="Q4" s="57"/>
      <c r="R4" s="57"/>
      <c r="S4" s="57"/>
      <c r="T4" s="57"/>
      <c r="U4" s="57"/>
      <c r="V4" s="57"/>
      <c r="W4" s="57"/>
    </row>
    <row r="5" spans="1:16382" ht="62" customHeight="1" x14ac:dyDescent="0.2">
      <c r="A5" s="33" t="str">
        <f>_xlfn.IFNA(VLOOKUP(B5, '[1]Departments guide'!A:C, 3, FALSE), "NONE")</f>
        <v>Civil and Environmental Engineering</v>
      </c>
      <c r="B5" s="3" t="s">
        <v>469</v>
      </c>
      <c r="C5" s="3">
        <v>3780</v>
      </c>
      <c r="D5" s="3" t="s">
        <v>116</v>
      </c>
      <c r="E5" s="4"/>
      <c r="F5" s="5" t="s">
        <v>117</v>
      </c>
      <c r="G5" s="3" t="s">
        <v>19</v>
      </c>
      <c r="H5" s="32" t="s">
        <v>14</v>
      </c>
      <c r="I5" s="31"/>
      <c r="L5" s="57"/>
      <c r="M5" s="57"/>
      <c r="N5" s="57"/>
      <c r="O5" s="57"/>
      <c r="P5" s="57"/>
      <c r="Q5" s="57"/>
      <c r="R5" s="57"/>
      <c r="S5" s="57"/>
      <c r="T5" s="57"/>
      <c r="U5" s="57"/>
      <c r="V5" s="57"/>
      <c r="W5" s="57"/>
    </row>
    <row r="6" spans="1:16382" ht="62" customHeight="1" x14ac:dyDescent="0.2">
      <c r="A6" s="33" t="str">
        <f>_xlfn.IFNA(VLOOKUP(B6, '[1]Departments guide'!A:C, 3, FALSE), "NONE")</f>
        <v>Civil and Environmental Engineering</v>
      </c>
      <c r="B6" s="3" t="s">
        <v>469</v>
      </c>
      <c r="C6" s="3">
        <v>5600</v>
      </c>
      <c r="D6" s="3" t="s">
        <v>119</v>
      </c>
      <c r="E6" s="4" t="s">
        <v>120</v>
      </c>
      <c r="F6" s="5" t="s">
        <v>121</v>
      </c>
      <c r="G6" s="3" t="s">
        <v>13</v>
      </c>
      <c r="H6" s="32" t="s">
        <v>14</v>
      </c>
      <c r="I6" s="31"/>
      <c r="L6" s="57" t="s">
        <v>4200</v>
      </c>
      <c r="M6" s="57"/>
      <c r="N6" s="57"/>
      <c r="O6" s="57"/>
      <c r="P6" s="57"/>
      <c r="Q6" s="57"/>
      <c r="R6" s="57"/>
      <c r="S6" s="57"/>
      <c r="T6" s="57"/>
      <c r="U6" s="57"/>
      <c r="V6" s="57"/>
      <c r="W6" s="57"/>
    </row>
    <row r="7" spans="1:16382" ht="62" customHeight="1" x14ac:dyDescent="0.2">
      <c r="A7" s="33" t="str">
        <f>_xlfn.IFNA(VLOOKUP(B7, '[1]Departments guide'!A:C, 3, FALSE), "NONE")</f>
        <v>Environment and Society</v>
      </c>
      <c r="B7" s="3" t="s">
        <v>474</v>
      </c>
      <c r="C7" s="3">
        <v>1350</v>
      </c>
      <c r="D7" s="3" t="s">
        <v>180</v>
      </c>
      <c r="E7" s="4"/>
      <c r="F7" s="5" t="s">
        <v>181</v>
      </c>
      <c r="G7" s="3" t="s">
        <v>19</v>
      </c>
      <c r="H7" s="32" t="s">
        <v>14</v>
      </c>
      <c r="I7" s="31"/>
      <c r="L7" s="57" t="s">
        <v>4195</v>
      </c>
      <c r="M7" s="57"/>
      <c r="N7" s="57"/>
      <c r="O7" s="57"/>
      <c r="P7" s="57"/>
      <c r="Q7" s="57"/>
      <c r="R7" s="57"/>
      <c r="S7" s="57"/>
      <c r="T7" s="57"/>
      <c r="U7" s="57"/>
      <c r="V7" s="57"/>
      <c r="W7" s="57"/>
    </row>
    <row r="8" spans="1:16382" ht="62" customHeight="1" x14ac:dyDescent="0.2">
      <c r="A8" s="33" t="str">
        <f>_xlfn.IFNA(VLOOKUP(B8, '[1]Departments guide'!A:C, 3, FALSE), "NONE")</f>
        <v>Environment and Society</v>
      </c>
      <c r="B8" s="3" t="s">
        <v>474</v>
      </c>
      <c r="C8" s="3">
        <v>2340</v>
      </c>
      <c r="D8" s="3" t="s">
        <v>183</v>
      </c>
      <c r="E8" s="4"/>
      <c r="F8" s="5" t="s">
        <v>184</v>
      </c>
      <c r="G8" s="3" t="s">
        <v>19</v>
      </c>
      <c r="H8" s="32" t="s">
        <v>14</v>
      </c>
      <c r="I8" s="31"/>
      <c r="L8" s="58" t="s">
        <v>4191</v>
      </c>
      <c r="M8" s="58"/>
      <c r="N8" s="58"/>
      <c r="O8" s="58"/>
      <c r="P8" s="58"/>
      <c r="Q8" s="58"/>
      <c r="R8" s="58"/>
      <c r="S8" s="58"/>
      <c r="T8" s="58"/>
      <c r="U8" s="58"/>
      <c r="V8" s="58"/>
      <c r="W8" s="58"/>
    </row>
    <row r="9" spans="1:16382" ht="62" customHeight="1" x14ac:dyDescent="0.2">
      <c r="A9" s="33" t="str">
        <f>_xlfn.IFNA(VLOOKUP(B9, '[1]Departments guide'!A:C, 3, FALSE), "NONE")</f>
        <v>Environment and Society</v>
      </c>
      <c r="B9" s="3" t="s">
        <v>474</v>
      </c>
      <c r="C9" s="3">
        <v>4700</v>
      </c>
      <c r="D9" s="3" t="s">
        <v>186</v>
      </c>
      <c r="E9" s="4"/>
      <c r="F9" s="5" t="s">
        <v>187</v>
      </c>
      <c r="G9" s="3" t="s">
        <v>19</v>
      </c>
      <c r="H9" s="32" t="s">
        <v>14</v>
      </c>
      <c r="I9" s="31"/>
      <c r="L9" s="58" t="s">
        <v>4187</v>
      </c>
      <c r="M9" s="58"/>
      <c r="N9" s="58"/>
      <c r="O9" s="58"/>
      <c r="P9" s="58"/>
      <c r="Q9" s="58"/>
      <c r="R9" s="58"/>
      <c r="S9" s="58"/>
      <c r="T9" s="58"/>
      <c r="U9" s="58"/>
      <c r="V9" s="58"/>
      <c r="W9" s="58"/>
    </row>
    <row r="10" spans="1:16382" ht="62" customHeight="1" x14ac:dyDescent="0.2">
      <c r="A10" s="33" t="str">
        <f>_xlfn.IFNA(VLOOKUP(B10, '[1]Departments guide'!A:C, 3, FALSE), "NONE")</f>
        <v>Environment and Society</v>
      </c>
      <c r="B10" s="3" t="s">
        <v>474</v>
      </c>
      <c r="C10" s="3">
        <v>5550</v>
      </c>
      <c r="D10" s="3" t="s">
        <v>189</v>
      </c>
      <c r="E10" s="4" t="s">
        <v>190</v>
      </c>
      <c r="F10" s="5" t="s">
        <v>191</v>
      </c>
      <c r="G10" s="3" t="s">
        <v>13</v>
      </c>
      <c r="H10" s="32" t="s">
        <v>14</v>
      </c>
      <c r="I10" s="31"/>
    </row>
    <row r="11" spans="1:16382" ht="62" customHeight="1" x14ac:dyDescent="0.2">
      <c r="A11" s="33" t="str">
        <f>_xlfn.IFNA(VLOOKUP(B11, '[1]Departments guide'!A:C, 3, FALSE), "NONE")</f>
        <v>Environment and Society</v>
      </c>
      <c r="B11" s="3" t="s">
        <v>474</v>
      </c>
      <c r="C11" s="3">
        <v>6000</v>
      </c>
      <c r="D11" s="3" t="s">
        <v>194</v>
      </c>
      <c r="E11" s="4" t="s">
        <v>195</v>
      </c>
      <c r="F11" s="5" t="s">
        <v>196</v>
      </c>
      <c r="G11" s="3" t="s">
        <v>13</v>
      </c>
      <c r="H11" s="32" t="s">
        <v>14</v>
      </c>
      <c r="I11" s="31"/>
    </row>
    <row r="12" spans="1:16382" ht="62" customHeight="1" x14ac:dyDescent="0.2">
      <c r="A12" s="33" t="str">
        <f>_xlfn.IFNA(VLOOKUP(B12, '[1]Departments guide'!A:C, 3, FALSE), "NONE")</f>
        <v>History</v>
      </c>
      <c r="B12" s="3" t="s">
        <v>477</v>
      </c>
      <c r="C12" s="3">
        <v>3950</v>
      </c>
      <c r="D12" s="3" t="s">
        <v>245</v>
      </c>
      <c r="E12" s="4"/>
      <c r="F12" s="5" t="s">
        <v>246</v>
      </c>
      <c r="G12" s="3" t="s">
        <v>19</v>
      </c>
      <c r="H12" s="32" t="s">
        <v>14</v>
      </c>
      <c r="I12" s="31"/>
    </row>
    <row r="13" spans="1:16382" ht="62" customHeight="1" x14ac:dyDescent="0.2">
      <c r="A13" s="33" t="str">
        <f>_xlfn.IFNA(VLOOKUP(B13, '[1]Departments guide'!A:C, 3, FALSE), "NONE")</f>
        <v>NONE</v>
      </c>
      <c r="B13" s="3" t="s">
        <v>681</v>
      </c>
      <c r="C13" s="3">
        <v>1350</v>
      </c>
      <c r="D13" s="3" t="s">
        <v>254</v>
      </c>
      <c r="E13" s="4"/>
      <c r="F13" s="5" t="s">
        <v>255</v>
      </c>
      <c r="G13" s="3" t="s">
        <v>19</v>
      </c>
      <c r="H13" s="32" t="s">
        <v>14</v>
      </c>
      <c r="I13" s="31"/>
    </row>
    <row r="14" spans="1:16382" ht="62" customHeight="1" x14ac:dyDescent="0.2">
      <c r="A14" s="33" t="str">
        <f>_xlfn.IFNA(VLOOKUP(B14, '[1]Departments guide'!A:C, 3, FALSE), "NONE")</f>
        <v>Art and Design</v>
      </c>
      <c r="B14" s="3" t="s">
        <v>678</v>
      </c>
      <c r="C14" s="3">
        <v>4730</v>
      </c>
      <c r="D14" s="3" t="s">
        <v>258</v>
      </c>
      <c r="E14" s="4"/>
      <c r="F14" s="5" t="s">
        <v>259</v>
      </c>
      <c r="G14" s="3" t="s">
        <v>19</v>
      </c>
      <c r="H14" s="32" t="s">
        <v>14</v>
      </c>
      <c r="I14" s="31"/>
    </row>
    <row r="15" spans="1:16382" ht="62" customHeight="1" x14ac:dyDescent="0.2">
      <c r="A15" s="33" t="str">
        <f>_xlfn.IFNA(VLOOKUP(B15, '[1]Departments guide'!A:C, 3, FALSE), "NONE")</f>
        <v>Landscape Architecture and Environmental Planning</v>
      </c>
      <c r="B15" s="3" t="s">
        <v>478</v>
      </c>
      <c r="C15" s="3">
        <v>1030</v>
      </c>
      <c r="D15" s="3" t="s">
        <v>265</v>
      </c>
      <c r="E15" s="4"/>
      <c r="F15" s="5" t="s">
        <v>266</v>
      </c>
      <c r="G15" s="3" t="s">
        <v>19</v>
      </c>
      <c r="H15" s="32" t="s">
        <v>14</v>
      </c>
      <c r="I15" s="31"/>
    </row>
    <row r="16" spans="1:16382" ht="62" customHeight="1" x14ac:dyDescent="0.2">
      <c r="A16" s="33" t="str">
        <f>_xlfn.IFNA(VLOOKUP(B16, '[1]Departments guide'!A:C, 3, FALSE), "NONE")</f>
        <v>Landscape Architecture and Environmental Planning</v>
      </c>
      <c r="B16" s="3" t="s">
        <v>478</v>
      </c>
      <c r="C16" s="3">
        <v>2039</v>
      </c>
      <c r="D16" s="3" t="s">
        <v>268</v>
      </c>
      <c r="E16" s="4"/>
      <c r="F16" s="5" t="s">
        <v>269</v>
      </c>
      <c r="G16" s="3" t="s">
        <v>19</v>
      </c>
      <c r="H16" s="32" t="s">
        <v>14</v>
      </c>
      <c r="I16" s="31"/>
    </row>
    <row r="17" spans="1:9" ht="62" customHeight="1" x14ac:dyDescent="0.2">
      <c r="A17" s="33" t="str">
        <f>_xlfn.IFNA(VLOOKUP(B17, '[1]Departments guide'!A:C, 3, FALSE), "NONE")</f>
        <v>Landscape Architecture and Environmental Planning</v>
      </c>
      <c r="B17" s="3" t="s">
        <v>478</v>
      </c>
      <c r="C17" s="3">
        <v>6110</v>
      </c>
      <c r="D17" s="3" t="s">
        <v>271</v>
      </c>
      <c r="E17" s="4"/>
      <c r="F17" s="5" t="s">
        <v>272</v>
      </c>
      <c r="G17" s="3" t="s">
        <v>13</v>
      </c>
      <c r="H17" s="32" t="s">
        <v>14</v>
      </c>
      <c r="I17" s="31"/>
    </row>
    <row r="18" spans="1:9" ht="62" customHeight="1" x14ac:dyDescent="0.2">
      <c r="A18" s="33" t="str">
        <f>_xlfn.IFNA(VLOOKUP(B18, '[1]Departments guide'!A:C, 3, FALSE), "NONE")</f>
        <v>NONE</v>
      </c>
      <c r="B18" s="3" t="s">
        <v>677</v>
      </c>
      <c r="C18" s="3">
        <v>6200</v>
      </c>
      <c r="D18" s="3" t="s">
        <v>308</v>
      </c>
      <c r="E18" s="4"/>
      <c r="F18" s="5" t="s">
        <v>309</v>
      </c>
      <c r="G18" s="3" t="s">
        <v>13</v>
      </c>
      <c r="H18" s="32" t="s">
        <v>14</v>
      </c>
      <c r="I18" s="31" t="s">
        <v>4056</v>
      </c>
    </row>
    <row r="19" spans="1:9" ht="62" customHeight="1" x14ac:dyDescent="0.2">
      <c r="A19" s="33" t="str">
        <f>_xlfn.IFNA(VLOOKUP(B19, '[1]Departments guide'!A:C, 3, FALSE), "NONE")</f>
        <v>Communication Studies and Philosophy</v>
      </c>
      <c r="B19" s="3" t="s">
        <v>481</v>
      </c>
      <c r="C19" s="3">
        <v>3530</v>
      </c>
      <c r="D19" s="3" t="s">
        <v>320</v>
      </c>
      <c r="E19" s="4"/>
      <c r="F19" s="5" t="s">
        <v>321</v>
      </c>
      <c r="G19" s="3" t="s">
        <v>19</v>
      </c>
      <c r="H19" s="32" t="s">
        <v>14</v>
      </c>
      <c r="I19" s="31"/>
    </row>
    <row r="20" spans="1:9" ht="62" customHeight="1" x14ac:dyDescent="0.2">
      <c r="A20" s="33" t="str">
        <f>_xlfn.IFNA(VLOOKUP(B20, '[1]Departments guide'!A:C, 3, FALSE), "NONE")</f>
        <v>Plants, Soils and Climate</v>
      </c>
      <c r="B20" s="3" t="s">
        <v>483</v>
      </c>
      <c r="C20" s="3">
        <v>2010</v>
      </c>
      <c r="D20" s="3" t="s">
        <v>337</v>
      </c>
      <c r="E20" s="4"/>
      <c r="F20" s="5" t="s">
        <v>338</v>
      </c>
      <c r="G20" s="3" t="s">
        <v>19</v>
      </c>
      <c r="H20" s="32" t="s">
        <v>14</v>
      </c>
      <c r="I20" s="31"/>
    </row>
    <row r="21" spans="1:9" ht="62" customHeight="1" x14ac:dyDescent="0.2">
      <c r="A21" s="33" t="str">
        <f>_xlfn.IFNA(VLOOKUP(B21, '[1]Departments guide'!A:C, 3, FALSE), "NONE")</f>
        <v>Sociology and Anthropology</v>
      </c>
      <c r="B21" s="3" t="s">
        <v>485</v>
      </c>
      <c r="C21" s="3">
        <v>4620</v>
      </c>
      <c r="D21" s="3" t="s">
        <v>369</v>
      </c>
      <c r="E21" s="4"/>
      <c r="F21" s="5" t="s">
        <v>370</v>
      </c>
      <c r="G21" s="3" t="s">
        <v>19</v>
      </c>
      <c r="H21" s="32" t="s">
        <v>14</v>
      </c>
      <c r="I21" s="31"/>
    </row>
    <row r="22" spans="1:9" ht="62" customHeight="1" x14ac:dyDescent="0.2">
      <c r="A22" s="33" t="str">
        <f>_xlfn.IFNA(VLOOKUP(B22, '[1]Departments guide'!A:C, 3, FALSE), "NONE")</f>
        <v>Watershed Sciences</v>
      </c>
      <c r="B22" s="3" t="s">
        <v>487</v>
      </c>
      <c r="C22" s="3">
        <v>1200</v>
      </c>
      <c r="D22" s="3" t="s">
        <v>393</v>
      </c>
      <c r="E22" s="4"/>
      <c r="F22" s="5" t="s">
        <v>394</v>
      </c>
      <c r="G22" s="3" t="s">
        <v>19</v>
      </c>
      <c r="H22" s="32" t="s">
        <v>14</v>
      </c>
      <c r="I22" s="31"/>
    </row>
    <row r="23" spans="1:9" ht="62" customHeight="1" x14ac:dyDescent="0.2">
      <c r="A23" s="33" t="str">
        <f>_xlfn.IFNA(VLOOKUP(B23, '[1]Departments guide'!A:C, 3, FALSE), "NONE")</f>
        <v>Watershed Sciences</v>
      </c>
      <c r="B23" s="3" t="s">
        <v>487</v>
      </c>
      <c r="C23" s="3">
        <v>4000</v>
      </c>
      <c r="D23" s="3" t="s">
        <v>396</v>
      </c>
      <c r="E23" s="4"/>
      <c r="F23" s="5" t="s">
        <v>397</v>
      </c>
      <c r="G23" s="3" t="s">
        <v>19</v>
      </c>
      <c r="H23" s="32" t="s">
        <v>14</v>
      </c>
      <c r="I23" s="31"/>
    </row>
    <row r="24" spans="1:9" ht="62" customHeight="1" x14ac:dyDescent="0.2">
      <c r="A24" s="33" t="str">
        <f>_xlfn.IFNA(VLOOKUP(B24, '[1]Departments guide'!A:C, 3, FALSE), "NONE")</f>
        <v>Watershed Sciences</v>
      </c>
      <c r="B24" s="3" t="s">
        <v>487</v>
      </c>
      <c r="C24" s="3">
        <v>4490</v>
      </c>
      <c r="D24" s="3" t="s">
        <v>399</v>
      </c>
      <c r="E24" s="4" t="s">
        <v>400</v>
      </c>
      <c r="F24" s="5" t="s">
        <v>401</v>
      </c>
      <c r="G24" s="3" t="s">
        <v>19</v>
      </c>
      <c r="H24" s="32" t="s">
        <v>14</v>
      </c>
      <c r="I24" s="31"/>
    </row>
    <row r="25" spans="1:9" ht="62" customHeight="1" x14ac:dyDescent="0.2">
      <c r="A25" s="33" t="str">
        <f>_xlfn.IFNA(VLOOKUP(B25, '[1]Departments guide'!A:C, 3, FALSE), "NONE")</f>
        <v>Watershed Sciences</v>
      </c>
      <c r="B25" s="3" t="s">
        <v>487</v>
      </c>
      <c r="C25" s="3">
        <v>6490</v>
      </c>
      <c r="D25" s="3" t="s">
        <v>400</v>
      </c>
      <c r="E25" s="4" t="s">
        <v>399</v>
      </c>
      <c r="F25" s="5" t="s">
        <v>401</v>
      </c>
      <c r="G25" s="3" t="s">
        <v>13</v>
      </c>
      <c r="H25" s="32" t="s">
        <v>14</v>
      </c>
      <c r="I25" s="31"/>
    </row>
    <row r="26" spans="1:9" ht="62" customHeight="1" x14ac:dyDescent="0.2">
      <c r="A26" s="33" t="str">
        <f>_xlfn.IFNA(VLOOKUP(B26, '[1]Departments guide'!A:C, 3, FALSE), "NONE")</f>
        <v>Animal, Dairy and Veterinary Sciences</v>
      </c>
      <c r="B26" s="3" t="s">
        <v>460</v>
      </c>
      <c r="C26" s="3">
        <v>3200</v>
      </c>
      <c r="D26" s="3" t="s">
        <v>17</v>
      </c>
      <c r="E26" s="4"/>
      <c r="F26" s="5" t="s">
        <v>18</v>
      </c>
      <c r="G26" s="3" t="s">
        <v>19</v>
      </c>
      <c r="H26" s="32" t="s">
        <v>20</v>
      </c>
      <c r="I26" s="31"/>
    </row>
    <row r="27" spans="1:9" ht="62" customHeight="1" x14ac:dyDescent="0.2">
      <c r="A27" s="33" t="str">
        <f>_xlfn.IFNA(VLOOKUP(B27, '[1]Departments guide'!A:C, 3, FALSE), "NONE")</f>
        <v>Animal, Dairy and Veterinary Sciences</v>
      </c>
      <c r="B27" s="3" t="s">
        <v>460</v>
      </c>
      <c r="C27" s="3">
        <v>6600</v>
      </c>
      <c r="D27" s="3" t="s">
        <v>22</v>
      </c>
      <c r="E27" s="4" t="s">
        <v>23</v>
      </c>
      <c r="F27" s="5" t="s">
        <v>24</v>
      </c>
      <c r="G27" s="3" t="s">
        <v>13</v>
      </c>
      <c r="H27" s="32" t="s">
        <v>20</v>
      </c>
      <c r="I27" s="31"/>
    </row>
    <row r="28" spans="1:9" ht="62" customHeight="1" x14ac:dyDescent="0.2">
      <c r="A28" s="33" t="str">
        <f>_xlfn.IFNA(VLOOKUP(B28, '[1]Departments guide'!A:C, 3, FALSE), "NONE")</f>
        <v>Sociology and Anthropology</v>
      </c>
      <c r="B28" s="3" t="s">
        <v>462</v>
      </c>
      <c r="C28" s="3">
        <v>1030</v>
      </c>
      <c r="D28" s="3" t="s">
        <v>28</v>
      </c>
      <c r="E28" s="4"/>
      <c r="F28" s="5" t="s">
        <v>29</v>
      </c>
      <c r="G28" s="3" t="s">
        <v>19</v>
      </c>
      <c r="H28" s="32" t="s">
        <v>20</v>
      </c>
      <c r="I28" s="31"/>
    </row>
    <row r="29" spans="1:9" ht="62" customHeight="1" x14ac:dyDescent="0.2">
      <c r="A29" s="33" t="str">
        <f>_xlfn.IFNA(VLOOKUP(B29, '[1]Departments guide'!A:C, 3, FALSE), "NONE")</f>
        <v>Sociology and Anthropology</v>
      </c>
      <c r="B29" s="3" t="s">
        <v>462</v>
      </c>
      <c r="C29" s="3">
        <v>4250</v>
      </c>
      <c r="D29" s="3" t="s">
        <v>31</v>
      </c>
      <c r="E29" s="4"/>
      <c r="F29" s="53" t="s">
        <v>4223</v>
      </c>
      <c r="G29" s="3" t="s">
        <v>19</v>
      </c>
      <c r="H29" s="32" t="s">
        <v>20</v>
      </c>
      <c r="I29" s="31"/>
    </row>
    <row r="30" spans="1:9" ht="62" customHeight="1" x14ac:dyDescent="0.2">
      <c r="A30" s="33" t="str">
        <f>_xlfn.IFNA(VLOOKUP(B30, '[1]Departments guide'!A:C, 3, FALSE), "NONE")</f>
        <v>Applied Economics</v>
      </c>
      <c r="B30" s="3" t="s">
        <v>464</v>
      </c>
      <c r="C30" s="3">
        <v>3012</v>
      </c>
      <c r="D30" s="3" t="s">
        <v>35</v>
      </c>
      <c r="E30" s="4"/>
      <c r="F30" s="5" t="s">
        <v>36</v>
      </c>
      <c r="G30" s="3" t="s">
        <v>19</v>
      </c>
      <c r="H30" s="32" t="s">
        <v>20</v>
      </c>
      <c r="I30" s="31"/>
    </row>
    <row r="31" spans="1:9" ht="62" customHeight="1" x14ac:dyDescent="0.2">
      <c r="A31" s="33" t="str">
        <f>_xlfn.IFNA(VLOOKUP(B31, '[1]Departments guide'!A:C, 3, FALSE), "NONE")</f>
        <v>Applied Economics</v>
      </c>
      <c r="B31" s="3" t="s">
        <v>464</v>
      </c>
      <c r="C31" s="3">
        <v>3310</v>
      </c>
      <c r="D31" s="3" t="s">
        <v>38</v>
      </c>
      <c r="E31" s="4"/>
      <c r="F31" s="5" t="s">
        <v>39</v>
      </c>
      <c r="G31" s="3" t="s">
        <v>19</v>
      </c>
      <c r="H31" s="32" t="s">
        <v>20</v>
      </c>
      <c r="I31" s="31"/>
    </row>
    <row r="32" spans="1:9" ht="62" customHeight="1" x14ac:dyDescent="0.2">
      <c r="A32" s="33" t="str">
        <f>_xlfn.IFNA(VLOOKUP(B32, '[1]Departments guide'!A:C, 3, FALSE), "NONE")</f>
        <v>Applied Economics</v>
      </c>
      <c r="B32" s="3" t="s">
        <v>464</v>
      </c>
      <c r="C32" s="3">
        <v>4010</v>
      </c>
      <c r="D32" s="3" t="s">
        <v>41</v>
      </c>
      <c r="E32" s="4" t="s">
        <v>42</v>
      </c>
      <c r="F32" s="54" t="s">
        <v>43</v>
      </c>
      <c r="G32" s="3" t="s">
        <v>19</v>
      </c>
      <c r="H32" s="32" t="s">
        <v>541</v>
      </c>
      <c r="I32" s="31"/>
    </row>
    <row r="33" spans="1:9" ht="62" customHeight="1" x14ac:dyDescent="0.2">
      <c r="A33" s="33" t="str">
        <f>_xlfn.IFNA(VLOOKUP(B33, '[1]Departments guide'!A:C, 3, FALSE), "NONE")</f>
        <v>Applied Economics</v>
      </c>
      <c r="B33" s="3" t="s">
        <v>464</v>
      </c>
      <c r="C33" s="3">
        <v>5560</v>
      </c>
      <c r="D33" s="3" t="s">
        <v>46</v>
      </c>
      <c r="E33" s="4"/>
      <c r="F33" s="5" t="s">
        <v>47</v>
      </c>
      <c r="G33" s="3" t="s">
        <v>13</v>
      </c>
      <c r="H33" s="32" t="s">
        <v>20</v>
      </c>
      <c r="I33" s="31"/>
    </row>
    <row r="34" spans="1:9" ht="62" customHeight="1" x14ac:dyDescent="0.2">
      <c r="A34" s="33" t="str">
        <f>_xlfn.IFNA(VLOOKUP(B34, '[1]Departments guide'!A:C, 3, FALSE), "NONE")</f>
        <v>Applied Economics</v>
      </c>
      <c r="B34" s="3" t="s">
        <v>464</v>
      </c>
      <c r="C34" s="3">
        <v>5700</v>
      </c>
      <c r="D34" s="3" t="s">
        <v>49</v>
      </c>
      <c r="E34" s="4" t="s">
        <v>50</v>
      </c>
      <c r="F34" s="53" t="s">
        <v>4224</v>
      </c>
      <c r="G34" s="3" t="s">
        <v>13</v>
      </c>
      <c r="H34" s="32" t="s">
        <v>20</v>
      </c>
      <c r="I34" s="31"/>
    </row>
    <row r="35" spans="1:9" ht="62" customHeight="1" x14ac:dyDescent="0.2">
      <c r="A35" s="33" t="str">
        <f>_xlfn.IFNA(VLOOKUP(B35, '[1]Departments guide'!A:C, 3, FALSE), "NONE")</f>
        <v>Applied Economics</v>
      </c>
      <c r="B35" s="3" t="s">
        <v>464</v>
      </c>
      <c r="C35" s="3">
        <v>7500</v>
      </c>
      <c r="D35" s="3" t="s">
        <v>53</v>
      </c>
      <c r="E35" s="4"/>
      <c r="F35" s="5" t="s">
        <v>54</v>
      </c>
      <c r="G35" s="3" t="s">
        <v>13</v>
      </c>
      <c r="H35" s="32" t="s">
        <v>20</v>
      </c>
      <c r="I35" s="31"/>
    </row>
    <row r="36" spans="1:9" ht="62" customHeight="1" x14ac:dyDescent="0.2">
      <c r="A36" s="33" t="str">
        <f>_xlfn.IFNA(VLOOKUP(B36, '[1]Departments guide'!A:C, 3, FALSE), "NONE")</f>
        <v>Applied Economics</v>
      </c>
      <c r="B36" s="3" t="s">
        <v>464</v>
      </c>
      <c r="C36" s="3">
        <v>4300</v>
      </c>
      <c r="D36" s="3" t="s">
        <v>56</v>
      </c>
      <c r="E36" s="4"/>
      <c r="F36" s="5" t="s">
        <v>57</v>
      </c>
      <c r="G36" s="3" t="s">
        <v>19</v>
      </c>
      <c r="H36" s="32" t="s">
        <v>20</v>
      </c>
      <c r="I36" s="31"/>
    </row>
    <row r="37" spans="1:9" ht="62" customHeight="1" x14ac:dyDescent="0.2">
      <c r="A37" s="33" t="str">
        <f>_xlfn.IFNA(VLOOKUP(B37, '[1]Departments guide'!A:C, 3, FALSE), "NONE")</f>
        <v>Applied Sciences, Technology and Education</v>
      </c>
      <c r="B37" s="3" t="s">
        <v>466</v>
      </c>
      <c r="C37" s="3">
        <v>1010</v>
      </c>
      <c r="D37" s="3" t="s">
        <v>60</v>
      </c>
      <c r="E37" s="4"/>
      <c r="F37" s="5" t="s">
        <v>61</v>
      </c>
      <c r="G37" s="3" t="s">
        <v>19</v>
      </c>
      <c r="H37" s="32" t="s">
        <v>20</v>
      </c>
      <c r="I37" s="31"/>
    </row>
    <row r="38" spans="1:9" ht="62" customHeight="1" x14ac:dyDescent="0.2">
      <c r="A38" s="33" t="str">
        <f>_xlfn.IFNA(VLOOKUP(B38, '[1]Departments guide'!A:C, 3, FALSE), "NONE")</f>
        <v>Applied Sciences, Technology and Education</v>
      </c>
      <c r="B38" s="3" t="s">
        <v>466</v>
      </c>
      <c r="C38" s="3">
        <v>2900</v>
      </c>
      <c r="D38" s="3" t="s">
        <v>63</v>
      </c>
      <c r="E38" s="4"/>
      <c r="F38" s="5" t="s">
        <v>64</v>
      </c>
      <c r="G38" s="3" t="s">
        <v>19</v>
      </c>
      <c r="H38" s="32" t="s">
        <v>20</v>
      </c>
      <c r="I38" s="31"/>
    </row>
    <row r="39" spans="1:9" ht="62" customHeight="1" x14ac:dyDescent="0.2">
      <c r="A39" s="33" t="str">
        <f>_xlfn.IFNA(VLOOKUP(B39, '[1]Departments guide'!A:C, 3, FALSE), "NONE")</f>
        <v>Applied Sciences, Technology and Education</v>
      </c>
      <c r="B39" s="3" t="s">
        <v>466</v>
      </c>
      <c r="C39" s="3">
        <v>3600</v>
      </c>
      <c r="D39" s="3" t="s">
        <v>66</v>
      </c>
      <c r="E39" s="4"/>
      <c r="F39" s="5" t="s">
        <v>67</v>
      </c>
      <c r="G39" s="3" t="s">
        <v>19</v>
      </c>
      <c r="H39" s="32" t="s">
        <v>20</v>
      </c>
      <c r="I39" s="31"/>
    </row>
    <row r="40" spans="1:9" ht="62" customHeight="1" x14ac:dyDescent="0.2">
      <c r="A40" s="33" t="str">
        <f>_xlfn.IFNA(VLOOKUP(B40, '[1]Departments guide'!A:C, 3, FALSE), "NONE")</f>
        <v>Applied Sciences, Technology and Education</v>
      </c>
      <c r="B40" s="3" t="s">
        <v>466</v>
      </c>
      <c r="C40" s="3">
        <v>4100</v>
      </c>
      <c r="D40" s="3" t="s">
        <v>69</v>
      </c>
      <c r="E40" s="4"/>
      <c r="F40" s="5" t="s">
        <v>70</v>
      </c>
      <c r="G40" s="3" t="s">
        <v>19</v>
      </c>
      <c r="H40" s="32" t="s">
        <v>20</v>
      </c>
      <c r="I40" s="31"/>
    </row>
    <row r="41" spans="1:9" ht="62" customHeight="1" x14ac:dyDescent="0.2">
      <c r="A41" s="33" t="str">
        <f>_xlfn.IFNA(VLOOKUP(B41, '[1]Departments guide'!A:C, 3, FALSE), "NONE")</f>
        <v>Applied Sciences, Technology and Education</v>
      </c>
      <c r="B41" s="3" t="s">
        <v>466</v>
      </c>
      <c r="C41" s="3">
        <v>5260</v>
      </c>
      <c r="D41" s="3" t="s">
        <v>72</v>
      </c>
      <c r="E41" s="4"/>
      <c r="F41" s="5" t="s">
        <v>73</v>
      </c>
      <c r="G41" s="3" t="s">
        <v>13</v>
      </c>
      <c r="H41" s="32" t="s">
        <v>20</v>
      </c>
      <c r="I41" s="31"/>
    </row>
    <row r="42" spans="1:9" ht="62" customHeight="1" x14ac:dyDescent="0.2">
      <c r="A42" s="33" t="str">
        <f>_xlfn.IFNA(VLOOKUP(B42, '[1]Departments guide'!A:C, 3, FALSE), "NONE")</f>
        <v>Biological Engineering</v>
      </c>
      <c r="B42" s="3" t="s">
        <v>467</v>
      </c>
      <c r="C42" s="3">
        <v>3670</v>
      </c>
      <c r="D42" s="3" t="s">
        <v>76</v>
      </c>
      <c r="E42" s="4" t="s">
        <v>77</v>
      </c>
      <c r="F42" s="5" t="s">
        <v>78</v>
      </c>
      <c r="G42" s="3" t="s">
        <v>19</v>
      </c>
      <c r="H42" s="32" t="s">
        <v>20</v>
      </c>
      <c r="I42" s="31"/>
    </row>
    <row r="43" spans="1:9" ht="62" customHeight="1" x14ac:dyDescent="0.2">
      <c r="A43" s="33" t="str">
        <f>_xlfn.IFNA(VLOOKUP(B43, '[1]Departments guide'!A:C, 3, FALSE), "NONE")</f>
        <v>Biological Engineering</v>
      </c>
      <c r="B43" s="3" t="s">
        <v>467</v>
      </c>
      <c r="C43" s="3">
        <v>5810</v>
      </c>
      <c r="D43" s="3" t="s">
        <v>81</v>
      </c>
      <c r="E43" s="4" t="s">
        <v>82</v>
      </c>
      <c r="F43" s="5" t="s">
        <v>83</v>
      </c>
      <c r="G43" s="3" t="s">
        <v>13</v>
      </c>
      <c r="H43" s="32" t="s">
        <v>20</v>
      </c>
      <c r="I43" s="31"/>
    </row>
    <row r="44" spans="1:9" ht="62" customHeight="1" x14ac:dyDescent="0.2">
      <c r="A44" s="33" t="str">
        <f>_xlfn.IFNA(VLOOKUP(B44, '[1]Departments guide'!A:C, 3, FALSE), "NONE")</f>
        <v>Biological Engineering</v>
      </c>
      <c r="B44" s="3" t="s">
        <v>467</v>
      </c>
      <c r="C44" s="3">
        <v>5850</v>
      </c>
      <c r="D44" s="3" t="s">
        <v>86</v>
      </c>
      <c r="E44" s="4" t="s">
        <v>87</v>
      </c>
      <c r="F44" s="5" t="s">
        <v>88</v>
      </c>
      <c r="G44" s="3" t="s">
        <v>13</v>
      </c>
      <c r="H44" s="32" t="s">
        <v>20</v>
      </c>
      <c r="I44" s="31"/>
    </row>
    <row r="45" spans="1:9" ht="62" customHeight="1" x14ac:dyDescent="0.2">
      <c r="A45" s="33" t="str">
        <f>_xlfn.IFNA(VLOOKUP(B45, '[1]Departments guide'!A:C, 3, FALSE), "NONE")</f>
        <v>Biology</v>
      </c>
      <c r="B45" s="3" t="s">
        <v>468</v>
      </c>
      <c r="C45" s="3">
        <v>2220</v>
      </c>
      <c r="D45" s="3" t="s">
        <v>92</v>
      </c>
      <c r="E45" s="4"/>
      <c r="F45" s="5" t="s">
        <v>93</v>
      </c>
      <c r="G45" s="3" t="s">
        <v>19</v>
      </c>
      <c r="H45" s="32" t="s">
        <v>20</v>
      </c>
      <c r="I45" s="31"/>
    </row>
    <row r="46" spans="1:9" ht="62" customHeight="1" x14ac:dyDescent="0.2">
      <c r="A46" s="33" t="str">
        <f>_xlfn.IFNA(VLOOKUP(B46, '[1]Departments guide'!A:C, 3, FALSE), "NONE")</f>
        <v>Biology</v>
      </c>
      <c r="B46" s="3" t="s">
        <v>468</v>
      </c>
      <c r="C46" s="3">
        <v>3100</v>
      </c>
      <c r="D46" s="3" t="s">
        <v>95</v>
      </c>
      <c r="E46" s="4"/>
      <c r="F46" s="5" t="s">
        <v>96</v>
      </c>
      <c r="G46" s="3" t="s">
        <v>19</v>
      </c>
      <c r="H46" s="32" t="s">
        <v>20</v>
      </c>
      <c r="I46" s="31"/>
    </row>
    <row r="47" spans="1:9" ht="62" customHeight="1" x14ac:dyDescent="0.2">
      <c r="A47" s="33" t="str">
        <f>_xlfn.IFNA(VLOOKUP(B47, '[1]Departments guide'!A:C, 3, FALSE), "NONE")</f>
        <v>Biology</v>
      </c>
      <c r="B47" s="3" t="s">
        <v>468</v>
      </c>
      <c r="C47" s="3">
        <v>5560</v>
      </c>
      <c r="D47" s="3" t="s">
        <v>98</v>
      </c>
      <c r="E47" s="4"/>
      <c r="F47" s="5" t="s">
        <v>99</v>
      </c>
      <c r="G47" s="3" t="s">
        <v>13</v>
      </c>
      <c r="H47" s="32" t="s">
        <v>20</v>
      </c>
      <c r="I47" s="31"/>
    </row>
    <row r="48" spans="1:9" ht="62" customHeight="1" x14ac:dyDescent="0.2">
      <c r="A48" s="33" t="str">
        <f>_xlfn.IFNA(VLOOKUP(B48, '[1]Departments guide'!A:C, 3, FALSE), "NONE")</f>
        <v>NONE</v>
      </c>
      <c r="B48" s="3" t="s">
        <v>682</v>
      </c>
      <c r="C48" s="3">
        <v>6002</v>
      </c>
      <c r="D48" s="3" t="s">
        <v>104</v>
      </c>
      <c r="E48" s="4"/>
      <c r="F48" s="5" t="s">
        <v>105</v>
      </c>
      <c r="G48" s="3" t="s">
        <v>13</v>
      </c>
      <c r="H48" s="32" t="s">
        <v>20</v>
      </c>
      <c r="I48" s="31" t="s">
        <v>4056</v>
      </c>
    </row>
    <row r="49" spans="1:9" ht="62" customHeight="1" x14ac:dyDescent="0.2">
      <c r="A49" s="33" t="str">
        <f>_xlfn.IFNA(VLOOKUP(B49, '[1]Departments guide'!A:C, 3, FALSE), "NONE")</f>
        <v>NONE</v>
      </c>
      <c r="B49" s="3" t="s">
        <v>682</v>
      </c>
      <c r="C49" s="3">
        <v>6003</v>
      </c>
      <c r="D49" s="3" t="s">
        <v>107</v>
      </c>
      <c r="E49" s="4"/>
      <c r="F49" s="5" t="s">
        <v>108</v>
      </c>
      <c r="G49" s="3" t="s">
        <v>13</v>
      </c>
      <c r="H49" s="32" t="s">
        <v>20</v>
      </c>
      <c r="I49" s="31" t="s">
        <v>4056</v>
      </c>
    </row>
    <row r="50" spans="1:9" ht="62" customHeight="1" x14ac:dyDescent="0.2">
      <c r="A50" s="33" t="str">
        <f>_xlfn.IFNA(VLOOKUP(B50, '[1]Departments guide'!A:C, 3, FALSE), "NONE")</f>
        <v>Civil and Environmental Engineering</v>
      </c>
      <c r="B50" s="3" t="s">
        <v>469</v>
      </c>
      <c r="C50" s="3">
        <v>6640</v>
      </c>
      <c r="D50" s="3" t="s">
        <v>156</v>
      </c>
      <c r="E50" s="4"/>
      <c r="F50" s="5" t="s">
        <v>157</v>
      </c>
      <c r="G50" s="3" t="s">
        <v>13</v>
      </c>
      <c r="H50" s="32" t="s">
        <v>20</v>
      </c>
      <c r="I50" s="31" t="s">
        <v>4056</v>
      </c>
    </row>
    <row r="51" spans="1:9" ht="62" customHeight="1" x14ac:dyDescent="0.2">
      <c r="A51" s="33" t="str">
        <f>_xlfn.IFNA(VLOOKUP(B51, '[1]Departments guide'!A:C, 3, FALSE), "NONE")</f>
        <v>Civil and Environmental Engineering</v>
      </c>
      <c r="B51" s="3" t="s">
        <v>469</v>
      </c>
      <c r="C51" s="3">
        <v>2620</v>
      </c>
      <c r="D51" s="3" t="s">
        <v>124</v>
      </c>
      <c r="E51" s="4"/>
      <c r="F51" s="5" t="s">
        <v>125</v>
      </c>
      <c r="G51" s="3" t="s">
        <v>19</v>
      </c>
      <c r="H51" s="32" t="s">
        <v>20</v>
      </c>
      <c r="I51" s="31"/>
    </row>
    <row r="52" spans="1:9" ht="62" customHeight="1" x14ac:dyDescent="0.2">
      <c r="A52" s="33" t="str">
        <f>_xlfn.IFNA(VLOOKUP(B52, '[1]Departments guide'!A:C, 3, FALSE), "NONE")</f>
        <v>Civil and Environmental Engineering</v>
      </c>
      <c r="B52" s="3" t="s">
        <v>469</v>
      </c>
      <c r="C52" s="3">
        <v>3430</v>
      </c>
      <c r="D52" s="3" t="s">
        <v>127</v>
      </c>
      <c r="E52" s="4"/>
      <c r="F52" s="5" t="s">
        <v>128</v>
      </c>
      <c r="G52" s="3" t="s">
        <v>19</v>
      </c>
      <c r="H52" s="32" t="s">
        <v>20</v>
      </c>
      <c r="I52" s="31"/>
    </row>
    <row r="53" spans="1:9" ht="62" customHeight="1" x14ac:dyDescent="0.2">
      <c r="A53" s="33" t="str">
        <f>_xlfn.IFNA(VLOOKUP(B53, '[1]Departments guide'!A:C, 3, FALSE), "NONE")</f>
        <v>Civil and Environmental Engineering</v>
      </c>
      <c r="B53" s="3" t="s">
        <v>469</v>
      </c>
      <c r="C53" s="3">
        <v>5230</v>
      </c>
      <c r="D53" s="3" t="s">
        <v>130</v>
      </c>
      <c r="E53" s="4" t="s">
        <v>131</v>
      </c>
      <c r="F53" s="5" t="s">
        <v>132</v>
      </c>
      <c r="G53" s="3" t="s">
        <v>13</v>
      </c>
      <c r="H53" s="32" t="s">
        <v>20</v>
      </c>
      <c r="I53" s="31"/>
    </row>
    <row r="54" spans="1:9" ht="62" customHeight="1" x14ac:dyDescent="0.2">
      <c r="A54" s="33" t="str">
        <f>_xlfn.IFNA(VLOOKUP(B54, '[1]Departments guide'!A:C, 3, FALSE), "NONE")</f>
        <v>Civil and Environmental Engineering</v>
      </c>
      <c r="B54" s="3" t="s">
        <v>469</v>
      </c>
      <c r="C54" s="3">
        <v>5240</v>
      </c>
      <c r="D54" s="3" t="s">
        <v>135</v>
      </c>
      <c r="E54" s="4" t="s">
        <v>136</v>
      </c>
      <c r="F54" s="5" t="s">
        <v>137</v>
      </c>
      <c r="G54" s="3" t="s">
        <v>13</v>
      </c>
      <c r="H54" s="32" t="s">
        <v>20</v>
      </c>
      <c r="I54" s="31"/>
    </row>
    <row r="55" spans="1:9" ht="62" customHeight="1" x14ac:dyDescent="0.2">
      <c r="A55" s="33" t="str">
        <f>_xlfn.IFNA(VLOOKUP(B55, '[1]Departments guide'!A:C, 3, FALSE), "NONE")</f>
        <v>Civil and Environmental Engineering</v>
      </c>
      <c r="B55" s="3" t="s">
        <v>469</v>
      </c>
      <c r="C55" s="3">
        <v>5610</v>
      </c>
      <c r="D55" s="3" t="s">
        <v>140</v>
      </c>
      <c r="E55" s="4" t="s">
        <v>141</v>
      </c>
      <c r="F55" s="5" t="s">
        <v>142</v>
      </c>
      <c r="G55" s="3" t="s">
        <v>13</v>
      </c>
      <c r="H55" s="32" t="s">
        <v>20</v>
      </c>
      <c r="I55" s="31"/>
    </row>
    <row r="56" spans="1:9" ht="62" customHeight="1" x14ac:dyDescent="0.2">
      <c r="A56" s="33" t="str">
        <f>_xlfn.IFNA(VLOOKUP(B56, '[1]Departments guide'!A:C, 3, FALSE), "NONE")</f>
        <v>Civil and Environmental Engineering</v>
      </c>
      <c r="B56" s="3" t="s">
        <v>469</v>
      </c>
      <c r="C56" s="3">
        <v>5730</v>
      </c>
      <c r="D56" s="3" t="s">
        <v>145</v>
      </c>
      <c r="E56" s="4" t="s">
        <v>146</v>
      </c>
      <c r="F56" s="5" t="s">
        <v>147</v>
      </c>
      <c r="G56" s="3" t="s">
        <v>13</v>
      </c>
      <c r="H56" s="32" t="s">
        <v>20</v>
      </c>
      <c r="I56" s="31"/>
    </row>
    <row r="57" spans="1:9" ht="62" customHeight="1" x14ac:dyDescent="0.2">
      <c r="A57" s="33" t="str">
        <f>_xlfn.IFNA(VLOOKUP(B57, '[1]Departments guide'!A:C, 3, FALSE), "NONE")</f>
        <v>Civil and Environmental Engineering</v>
      </c>
      <c r="B57" s="3" t="s">
        <v>469</v>
      </c>
      <c r="C57" s="3">
        <v>6400</v>
      </c>
      <c r="D57" s="3" t="s">
        <v>150</v>
      </c>
      <c r="E57" s="4"/>
      <c r="F57" s="5" t="s">
        <v>151</v>
      </c>
      <c r="G57" s="3" t="s">
        <v>13</v>
      </c>
      <c r="H57" s="32" t="s">
        <v>20</v>
      </c>
      <c r="I57" s="31"/>
    </row>
    <row r="58" spans="1:9" ht="62" customHeight="1" x14ac:dyDescent="0.2">
      <c r="A58" s="33" t="str">
        <f>_xlfn.IFNA(VLOOKUP(B58, '[1]Departments guide'!A:C, 3, FALSE), "NONE")</f>
        <v>Civil and Environmental Engineering</v>
      </c>
      <c r="B58" s="3" t="s">
        <v>469</v>
      </c>
      <c r="C58" s="3">
        <v>6490</v>
      </c>
      <c r="D58" s="3" t="s">
        <v>153</v>
      </c>
      <c r="E58" s="4"/>
      <c r="F58" s="5" t="s">
        <v>154</v>
      </c>
      <c r="G58" s="3" t="s">
        <v>13</v>
      </c>
      <c r="H58" s="32" t="s">
        <v>20</v>
      </c>
      <c r="I58" s="31"/>
    </row>
    <row r="59" spans="1:9" ht="62.5" customHeight="1" x14ac:dyDescent="0.2">
      <c r="A59" s="33" t="str">
        <f>_xlfn.IFNA(VLOOKUP(B59, '[1]Departments guide'!A:C, 3, FALSE), "NONE")</f>
        <v>Civil and Environmental Engineering</v>
      </c>
      <c r="B59" s="3" t="s">
        <v>469</v>
      </c>
      <c r="C59" s="3">
        <v>6650</v>
      </c>
      <c r="D59" s="3" t="s">
        <v>159</v>
      </c>
      <c r="E59" s="4"/>
      <c r="F59" s="5" t="s">
        <v>160</v>
      </c>
      <c r="G59" s="3" t="s">
        <v>13</v>
      </c>
      <c r="H59" s="32" t="s">
        <v>20</v>
      </c>
      <c r="I59" s="31"/>
    </row>
    <row r="60" spans="1:9" ht="62" customHeight="1" x14ac:dyDescent="0.2">
      <c r="A60" s="33" t="str">
        <f>_xlfn.IFNA(VLOOKUP(B60, '[1]Departments guide'!A:C, 3, FALSE), "NONE")</f>
        <v>Chemistry and Biochemistry</v>
      </c>
      <c r="B60" s="3" t="s">
        <v>470</v>
      </c>
      <c r="C60" s="3">
        <v>1010</v>
      </c>
      <c r="D60" s="3" t="s">
        <v>163</v>
      </c>
      <c r="E60" s="4"/>
      <c r="F60" s="53" t="s">
        <v>164</v>
      </c>
      <c r="G60" s="3" t="s">
        <v>19</v>
      </c>
      <c r="H60" s="32" t="s">
        <v>20</v>
      </c>
      <c r="I60" s="31"/>
    </row>
    <row r="61" spans="1:9" ht="62" customHeight="1" x14ac:dyDescent="0.2">
      <c r="A61" s="33" t="str">
        <f>_xlfn.IFNA(VLOOKUP(B61, '[1]Departments guide'!A:C, 3, FALSE), "NONE")</f>
        <v>Chemistry and Biochemistry</v>
      </c>
      <c r="B61" s="3" t="s">
        <v>470</v>
      </c>
      <c r="C61" s="3">
        <v>1110</v>
      </c>
      <c r="D61" s="3" t="s">
        <v>166</v>
      </c>
      <c r="E61" s="4"/>
      <c r="F61" s="53" t="s">
        <v>4225</v>
      </c>
      <c r="G61" s="3" t="s">
        <v>19</v>
      </c>
      <c r="H61" s="32" t="s">
        <v>541</v>
      </c>
      <c r="I61" s="31"/>
    </row>
    <row r="62" spans="1:9" ht="62" customHeight="1" x14ac:dyDescent="0.2">
      <c r="A62" s="33" t="str">
        <f>_xlfn.IFNA(VLOOKUP(B62, '[1]Departments guide'!A:C, 3, FALSE), "NONE")</f>
        <v>Communication Studies and Philosophy</v>
      </c>
      <c r="B62" s="3" t="s">
        <v>471</v>
      </c>
      <c r="C62" s="3">
        <v>5250</v>
      </c>
      <c r="D62" s="3" t="s">
        <v>170</v>
      </c>
      <c r="E62" s="4"/>
      <c r="F62" s="5" t="s">
        <v>171</v>
      </c>
      <c r="G62" s="3" t="s">
        <v>13</v>
      </c>
      <c r="H62" s="32" t="s">
        <v>20</v>
      </c>
      <c r="I62" s="31"/>
    </row>
    <row r="63" spans="1:9" ht="62" customHeight="1" x14ac:dyDescent="0.2">
      <c r="A63" s="33" t="str">
        <f>_xlfn.IFNA(VLOOKUP(B63, '[1]Departments guide'!A:C, 3, FALSE), "NONE")</f>
        <v>School of Teacher Education and Leadership</v>
      </c>
      <c r="B63" s="3" t="s">
        <v>680</v>
      </c>
      <c r="C63" s="3">
        <v>4050</v>
      </c>
      <c r="D63" s="3" t="s">
        <v>174</v>
      </c>
      <c r="E63" s="4"/>
      <c r="F63" s="53" t="s">
        <v>4226</v>
      </c>
      <c r="G63" s="3" t="s">
        <v>19</v>
      </c>
      <c r="H63" s="32" t="s">
        <v>20</v>
      </c>
      <c r="I63" s="31"/>
    </row>
    <row r="64" spans="1:9" ht="62" customHeight="1" x14ac:dyDescent="0.2">
      <c r="A64" s="33" t="str">
        <f>_xlfn.IFNA(VLOOKUP(B64, '[1]Departments guide'!A:C, 3, FALSE), "NONE")</f>
        <v>English</v>
      </c>
      <c r="B64" s="3" t="s">
        <v>473</v>
      </c>
      <c r="C64" s="3">
        <v>2630</v>
      </c>
      <c r="D64" s="3" t="s">
        <v>177</v>
      </c>
      <c r="E64" s="4"/>
      <c r="F64" s="53" t="s">
        <v>4227</v>
      </c>
      <c r="G64" s="3" t="s">
        <v>19</v>
      </c>
      <c r="H64" s="32" t="s">
        <v>20</v>
      </c>
      <c r="I64" s="31"/>
    </row>
    <row r="65" spans="1:9" ht="62" customHeight="1" x14ac:dyDescent="0.2">
      <c r="A65" s="33" t="str">
        <f>_xlfn.IFNA(VLOOKUP(B65, '[1]Departments guide'!A:C, 3, FALSE), "NONE")</f>
        <v>Environment and Society</v>
      </c>
      <c r="B65" s="3" t="s">
        <v>474</v>
      </c>
      <c r="C65" s="3">
        <v>3010</v>
      </c>
      <c r="D65" s="3" t="s">
        <v>199</v>
      </c>
      <c r="E65" s="4"/>
      <c r="F65" s="5" t="s">
        <v>200</v>
      </c>
      <c r="G65" s="3" t="s">
        <v>19</v>
      </c>
      <c r="H65" s="32" t="s">
        <v>20</v>
      </c>
      <c r="I65" s="31"/>
    </row>
    <row r="66" spans="1:9" ht="62" customHeight="1" x14ac:dyDescent="0.2">
      <c r="A66" s="33" t="str">
        <f>_xlfn.IFNA(VLOOKUP(B66, '[1]Departments guide'!A:C, 3, FALSE), "NONE")</f>
        <v>Environment and Society</v>
      </c>
      <c r="B66" s="3" t="s">
        <v>474</v>
      </c>
      <c r="C66" s="3">
        <v>3600</v>
      </c>
      <c r="D66" s="3" t="s">
        <v>202</v>
      </c>
      <c r="E66" s="4"/>
      <c r="F66" s="5" t="s">
        <v>203</v>
      </c>
      <c r="G66" s="3" t="s">
        <v>19</v>
      </c>
      <c r="H66" s="32" t="s">
        <v>20</v>
      </c>
      <c r="I66" s="31"/>
    </row>
    <row r="67" spans="1:9" ht="62" customHeight="1" x14ac:dyDescent="0.2">
      <c r="A67" s="33" t="str">
        <f>_xlfn.IFNA(VLOOKUP(B67, '[1]Departments guide'!A:C, 3, FALSE), "NONE")</f>
        <v>Environment and Society</v>
      </c>
      <c r="B67" s="3" t="s">
        <v>474</v>
      </c>
      <c r="C67" s="3">
        <v>4000</v>
      </c>
      <c r="D67" s="3" t="s">
        <v>205</v>
      </c>
      <c r="E67" s="4"/>
      <c r="F67" s="5" t="s">
        <v>206</v>
      </c>
      <c r="G67" s="3" t="s">
        <v>19</v>
      </c>
      <c r="H67" s="32" t="s">
        <v>20</v>
      </c>
      <c r="I67" s="31"/>
    </row>
    <row r="68" spans="1:9" ht="62" customHeight="1" x14ac:dyDescent="0.2">
      <c r="A68" s="33" t="str">
        <f>_xlfn.IFNA(VLOOKUP(B68, '[1]Departments guide'!A:C, 3, FALSE), "NONE")</f>
        <v>Applied Sciences, Technology and Education</v>
      </c>
      <c r="B68" s="3" t="s">
        <v>679</v>
      </c>
      <c r="C68" s="3">
        <v>3080</v>
      </c>
      <c r="D68" s="3" t="s">
        <v>208</v>
      </c>
      <c r="E68" s="4"/>
      <c r="F68" s="5" t="s">
        <v>209</v>
      </c>
      <c r="G68" s="3" t="s">
        <v>19</v>
      </c>
      <c r="H68" s="32" t="s">
        <v>20</v>
      </c>
      <c r="I68" s="31"/>
    </row>
    <row r="69" spans="1:9" ht="62" customHeight="1" x14ac:dyDescent="0.2">
      <c r="A69" s="33" t="str">
        <f>_xlfn.IFNA(VLOOKUP(B69, '[1]Departments guide'!A:C, 3, FALSE), "NONE")</f>
        <v>Geosciences</v>
      </c>
      <c r="B69" s="3" t="s">
        <v>475</v>
      </c>
      <c r="C69" s="3">
        <v>1110</v>
      </c>
      <c r="D69" s="3" t="s">
        <v>212</v>
      </c>
      <c r="E69" s="4"/>
      <c r="F69" s="5" t="s">
        <v>213</v>
      </c>
      <c r="G69" s="3" t="s">
        <v>19</v>
      </c>
      <c r="H69" s="32" t="s">
        <v>20</v>
      </c>
      <c r="I69" s="31"/>
    </row>
    <row r="70" spans="1:9" ht="62" customHeight="1" x14ac:dyDescent="0.2">
      <c r="A70" s="33" t="str">
        <f>_xlfn.IFNA(VLOOKUP(B70, '[1]Departments guide'!A:C, 3, FALSE), "NONE")</f>
        <v>Geosciences</v>
      </c>
      <c r="B70" s="3" t="s">
        <v>475</v>
      </c>
      <c r="C70" s="3">
        <v>1360</v>
      </c>
      <c r="D70" s="3" t="s">
        <v>215</v>
      </c>
      <c r="E70" s="4"/>
      <c r="F70" s="5" t="s">
        <v>216</v>
      </c>
      <c r="G70" s="3" t="s">
        <v>19</v>
      </c>
      <c r="H70" s="32" t="s">
        <v>20</v>
      </c>
      <c r="I70" s="31"/>
    </row>
    <row r="71" spans="1:9" ht="62" customHeight="1" x14ac:dyDescent="0.2">
      <c r="A71" s="33" t="str">
        <f>_xlfn.IFNA(VLOOKUP(B71, '[1]Departments guide'!A:C, 3, FALSE), "NONE")</f>
        <v>Geosciences</v>
      </c>
      <c r="B71" s="3" t="s">
        <v>475</v>
      </c>
      <c r="C71" s="3">
        <v>3100</v>
      </c>
      <c r="D71" s="3" t="s">
        <v>218</v>
      </c>
      <c r="E71" s="4"/>
      <c r="F71" s="5" t="s">
        <v>219</v>
      </c>
      <c r="G71" s="3" t="s">
        <v>19</v>
      </c>
      <c r="H71" s="32" t="s">
        <v>20</v>
      </c>
      <c r="I71" s="52"/>
    </row>
    <row r="72" spans="1:9" ht="62" customHeight="1" x14ac:dyDescent="0.2">
      <c r="A72" s="33" t="str">
        <f>_xlfn.IFNA(VLOOKUP(B72, '[1]Departments guide'!A:C, 3, FALSE), "NONE")</f>
        <v>Geosciences</v>
      </c>
      <c r="B72" s="3" t="s">
        <v>475</v>
      </c>
      <c r="C72" s="3">
        <v>5680</v>
      </c>
      <c r="D72" s="3" t="s">
        <v>221</v>
      </c>
      <c r="E72" s="4" t="s">
        <v>222</v>
      </c>
      <c r="F72" s="5" t="s">
        <v>223</v>
      </c>
      <c r="G72" s="3" t="s">
        <v>13</v>
      </c>
      <c r="H72" s="32" t="s">
        <v>20</v>
      </c>
      <c r="I72" s="31"/>
    </row>
    <row r="73" spans="1:9" ht="62" customHeight="1" x14ac:dyDescent="0.2">
      <c r="A73" s="33" t="str">
        <f>_xlfn.IFNA(VLOOKUP(B73, '[1]Departments guide'!A:C, 3, FALSE), "NONE")</f>
        <v>Geosciences</v>
      </c>
      <c r="B73" s="3" t="s">
        <v>475</v>
      </c>
      <c r="C73" s="3">
        <v>6450</v>
      </c>
      <c r="D73" s="3" t="s">
        <v>226</v>
      </c>
      <c r="E73" s="4"/>
      <c r="F73" s="5" t="s">
        <v>227</v>
      </c>
      <c r="G73" s="3" t="s">
        <v>13</v>
      </c>
      <c r="H73" s="32" t="s">
        <v>20</v>
      </c>
      <c r="I73" s="31"/>
    </row>
    <row r="74" spans="1:9" ht="62" customHeight="1" x14ac:dyDescent="0.2">
      <c r="A74" s="33" t="str">
        <f>_xlfn.IFNA(VLOOKUP(B74, '[1]Departments guide'!A:C, 3, FALSE), "NONE")</f>
        <v>Environment and Society</v>
      </c>
      <c r="B74" s="3" t="s">
        <v>476</v>
      </c>
      <c r="C74" s="3">
        <v>1800</v>
      </c>
      <c r="D74" s="3" t="s">
        <v>229</v>
      </c>
      <c r="E74" s="4" t="s">
        <v>230</v>
      </c>
      <c r="F74" s="5" t="s">
        <v>231</v>
      </c>
      <c r="G74" s="3" t="s">
        <v>19</v>
      </c>
      <c r="H74" s="32" t="s">
        <v>20</v>
      </c>
      <c r="I74" s="31"/>
    </row>
    <row r="75" spans="1:9" ht="62" customHeight="1" x14ac:dyDescent="0.2">
      <c r="A75" s="33" t="str">
        <f>_xlfn.IFNA(VLOOKUP(B75, '[1]Departments guide'!A:C, 3, FALSE), "NONE")</f>
        <v>Environment and Society</v>
      </c>
      <c r="B75" s="3" t="s">
        <v>476</v>
      </c>
      <c r="C75" s="3">
        <v>3100</v>
      </c>
      <c r="D75" s="3" t="s">
        <v>234</v>
      </c>
      <c r="E75" s="4"/>
      <c r="F75" s="5" t="s">
        <v>235</v>
      </c>
      <c r="G75" s="3" t="s">
        <v>19</v>
      </c>
      <c r="H75" s="32" t="s">
        <v>20</v>
      </c>
      <c r="I75" s="31"/>
    </row>
    <row r="76" spans="1:9" ht="62" customHeight="1" x14ac:dyDescent="0.2">
      <c r="A76" s="33" t="str">
        <f>_xlfn.IFNA(VLOOKUP(B76, '[1]Departments guide'!A:C, 3, FALSE), "NONE")</f>
        <v>Environment and Society</v>
      </c>
      <c r="B76" s="3" t="s">
        <v>476</v>
      </c>
      <c r="C76" s="3">
        <v>4400</v>
      </c>
      <c r="D76" s="3" t="s">
        <v>237</v>
      </c>
      <c r="E76" s="4"/>
      <c r="F76" s="5" t="s">
        <v>238</v>
      </c>
      <c r="G76" s="3" t="s">
        <v>19</v>
      </c>
      <c r="H76" s="32" t="s">
        <v>20</v>
      </c>
      <c r="I76" s="31"/>
    </row>
    <row r="77" spans="1:9" ht="62" customHeight="1" x14ac:dyDescent="0.2">
      <c r="A77" s="33" t="str">
        <f>_xlfn.IFNA(VLOOKUP(B77, '[1]Departments guide'!A:C, 3, FALSE), "NONE")</f>
        <v>Environment and Society</v>
      </c>
      <c r="B77" s="3" t="s">
        <v>476</v>
      </c>
      <c r="C77" s="3">
        <v>1300</v>
      </c>
      <c r="D77" s="3" t="s">
        <v>240</v>
      </c>
      <c r="E77" s="4"/>
      <c r="F77" s="5" t="s">
        <v>241</v>
      </c>
      <c r="G77" s="3" t="s">
        <v>19</v>
      </c>
      <c r="H77" s="32" t="s">
        <v>20</v>
      </c>
      <c r="I77" s="31"/>
    </row>
    <row r="78" spans="1:9" ht="62" customHeight="1" x14ac:dyDescent="0.2">
      <c r="A78" s="33" t="str">
        <f>_xlfn.IFNA(VLOOKUP(B78, '[1]Departments guide'!A:C, 3, FALSE), "NONE")</f>
        <v>History</v>
      </c>
      <c r="B78" s="3" t="s">
        <v>477</v>
      </c>
      <c r="C78" s="3">
        <v>3530</v>
      </c>
      <c r="D78" s="3" t="s">
        <v>248</v>
      </c>
      <c r="E78" s="4"/>
      <c r="F78" s="5" t="s">
        <v>249</v>
      </c>
      <c r="G78" s="3" t="s">
        <v>19</v>
      </c>
      <c r="H78" s="32" t="s">
        <v>20</v>
      </c>
      <c r="I78" s="31"/>
    </row>
    <row r="79" spans="1:9" ht="62" customHeight="1" x14ac:dyDescent="0.2">
      <c r="A79" s="33" t="str">
        <f>_xlfn.IFNA(VLOOKUP(B79, '[1]Departments guide'!A:C, 3, FALSE), "NONE")</f>
        <v>History</v>
      </c>
      <c r="B79" s="3" t="s">
        <v>477</v>
      </c>
      <c r="C79" s="3">
        <v>3850</v>
      </c>
      <c r="D79" s="3" t="s">
        <v>251</v>
      </c>
      <c r="E79" s="4"/>
      <c r="F79" s="5" t="s">
        <v>252</v>
      </c>
      <c r="G79" s="3" t="s">
        <v>19</v>
      </c>
      <c r="H79" s="32" t="s">
        <v>20</v>
      </c>
      <c r="I79" s="31"/>
    </row>
    <row r="80" spans="1:9" ht="62" customHeight="1" x14ac:dyDescent="0.2">
      <c r="A80" s="33" t="str">
        <f>_xlfn.IFNA(VLOOKUP(B80, '[1]Departments guide'!A:C, 3, FALSE), "NONE")</f>
        <v>Art and Design</v>
      </c>
      <c r="B80" s="3" t="s">
        <v>678</v>
      </c>
      <c r="C80" s="3">
        <v>3730</v>
      </c>
      <c r="D80" s="3" t="s">
        <v>261</v>
      </c>
      <c r="E80" s="4"/>
      <c r="F80" s="5" t="s">
        <v>262</v>
      </c>
      <c r="G80" s="3" t="s">
        <v>19</v>
      </c>
      <c r="H80" s="32" t="s">
        <v>20</v>
      </c>
      <c r="I80" s="31"/>
    </row>
    <row r="81" spans="1:9" ht="62" customHeight="1" x14ac:dyDescent="0.2">
      <c r="A81" s="33" t="str">
        <f>_xlfn.IFNA(VLOOKUP(B81, '[1]Departments guide'!A:C, 3, FALSE), "NONE")</f>
        <v>Landscape Architecture and Environmental Planning</v>
      </c>
      <c r="B81" s="3" t="s">
        <v>478</v>
      </c>
      <c r="C81" s="3">
        <v>2700</v>
      </c>
      <c r="D81" s="3" t="s">
        <v>274</v>
      </c>
      <c r="E81" s="4"/>
      <c r="F81" s="5" t="s">
        <v>275</v>
      </c>
      <c r="G81" s="3" t="s">
        <v>19</v>
      </c>
      <c r="H81" s="32" t="s">
        <v>20</v>
      </c>
      <c r="I81" s="31"/>
    </row>
    <row r="82" spans="1:9" ht="62" customHeight="1" x14ac:dyDescent="0.2">
      <c r="A82" s="33" t="str">
        <f>_xlfn.IFNA(VLOOKUP(B82, '[1]Departments guide'!A:C, 3, FALSE), "NONE")</f>
        <v>Landscape Architecture and Environmental Planning</v>
      </c>
      <c r="B82" s="3" t="s">
        <v>478</v>
      </c>
      <c r="C82" s="3">
        <v>3120</v>
      </c>
      <c r="D82" s="3" t="s">
        <v>278</v>
      </c>
      <c r="E82" s="4"/>
      <c r="F82" s="5" t="s">
        <v>279</v>
      </c>
      <c r="G82" s="3" t="s">
        <v>19</v>
      </c>
      <c r="H82" s="32" t="s">
        <v>20</v>
      </c>
      <c r="I82" s="31"/>
    </row>
    <row r="83" spans="1:9" ht="62" customHeight="1" x14ac:dyDescent="0.2">
      <c r="A83" s="33" t="str">
        <f>_xlfn.IFNA(VLOOKUP(B83, '[1]Departments guide'!A:C, 3, FALSE), "NONE")</f>
        <v>Landscape Architecture and Environmental Planning</v>
      </c>
      <c r="B83" s="3" t="s">
        <v>478</v>
      </c>
      <c r="C83" s="3">
        <v>3500</v>
      </c>
      <c r="D83" s="3" t="s">
        <v>281</v>
      </c>
      <c r="E83" s="4"/>
      <c r="F83" s="5" t="s">
        <v>282</v>
      </c>
      <c r="G83" s="3" t="s">
        <v>19</v>
      </c>
      <c r="H83" s="32" t="s">
        <v>20</v>
      </c>
      <c r="I83" s="31"/>
    </row>
    <row r="84" spans="1:9" ht="62" customHeight="1" x14ac:dyDescent="0.2">
      <c r="A84" s="33" t="str">
        <f>_xlfn.IFNA(VLOOKUP(B84, '[1]Departments guide'!A:C, 3, FALSE), "NONE")</f>
        <v>Landscape Architecture and Environmental Planning</v>
      </c>
      <c r="B84" s="3" t="s">
        <v>478</v>
      </c>
      <c r="C84" s="3">
        <v>5090</v>
      </c>
      <c r="D84" s="3" t="s">
        <v>284</v>
      </c>
      <c r="E84" s="4" t="s">
        <v>285</v>
      </c>
      <c r="F84" s="5" t="s">
        <v>286</v>
      </c>
      <c r="G84" s="3" t="s">
        <v>13</v>
      </c>
      <c r="H84" s="32" t="s">
        <v>20</v>
      </c>
      <c r="I84" s="31"/>
    </row>
    <row r="85" spans="1:9" ht="62" customHeight="1" x14ac:dyDescent="0.2">
      <c r="A85" s="33" t="str">
        <f>_xlfn.IFNA(VLOOKUP(B85, '[1]Departments guide'!A:C, 3, FALSE), "NONE")</f>
        <v>Landscape Architecture and Environmental Planning</v>
      </c>
      <c r="B85" s="3" t="s">
        <v>478</v>
      </c>
      <c r="C85" s="3">
        <v>6200</v>
      </c>
      <c r="D85" s="3" t="s">
        <v>289</v>
      </c>
      <c r="E85" s="4"/>
      <c r="F85" s="5" t="s">
        <v>290</v>
      </c>
      <c r="G85" s="3" t="s">
        <v>13</v>
      </c>
      <c r="H85" s="32" t="s">
        <v>20</v>
      </c>
      <c r="I85" s="31"/>
    </row>
    <row r="86" spans="1:9" ht="62" customHeight="1" x14ac:dyDescent="0.2">
      <c r="A86" s="33" t="str">
        <f>_xlfn.IFNA(VLOOKUP(B86, '[1]Departments guide'!A:C, 3, FALSE), "NONE")</f>
        <v>Landscape Architecture and Environmental Planning</v>
      </c>
      <c r="B86" s="3" t="s">
        <v>478</v>
      </c>
      <c r="C86" s="3">
        <v>6270</v>
      </c>
      <c r="D86" s="3" t="s">
        <v>291</v>
      </c>
      <c r="E86" s="4"/>
      <c r="F86" s="5" t="s">
        <v>275</v>
      </c>
      <c r="G86" s="3" t="s">
        <v>13</v>
      </c>
      <c r="H86" s="32" t="s">
        <v>20</v>
      </c>
      <c r="I86" s="31"/>
    </row>
    <row r="87" spans="1:9" ht="62" customHeight="1" x14ac:dyDescent="0.2">
      <c r="A87" s="33" t="str">
        <f>_xlfn.IFNA(VLOOKUP(B87, '[1]Departments guide'!A:C, 3, FALSE), "NONE")</f>
        <v>Landscape Architecture and Environmental Planning</v>
      </c>
      <c r="B87" s="3" t="s">
        <v>478</v>
      </c>
      <c r="C87" s="3">
        <v>6350</v>
      </c>
      <c r="D87" s="3" t="s">
        <v>294</v>
      </c>
      <c r="E87" s="4"/>
      <c r="F87" s="5" t="s">
        <v>295</v>
      </c>
      <c r="G87" s="3" t="s">
        <v>13</v>
      </c>
      <c r="H87" s="32" t="s">
        <v>20</v>
      </c>
      <c r="I87" s="31"/>
    </row>
    <row r="88" spans="1:9" ht="62" customHeight="1" x14ac:dyDescent="0.2">
      <c r="A88" s="33" t="str">
        <f>_xlfn.IFNA(VLOOKUP(B88, '[1]Departments guide'!A:C, 3, FALSE), "NONE")</f>
        <v>Landscape Architecture and Environmental Planning</v>
      </c>
      <c r="B88" s="3" t="s">
        <v>478</v>
      </c>
      <c r="C88" s="3">
        <v>6740</v>
      </c>
      <c r="D88" s="3" t="s">
        <v>297</v>
      </c>
      <c r="E88" s="4"/>
      <c r="F88" s="5" t="s">
        <v>298</v>
      </c>
      <c r="G88" s="3" t="s">
        <v>13</v>
      </c>
      <c r="H88" s="32" t="s">
        <v>20</v>
      </c>
      <c r="I88" s="31"/>
    </row>
    <row r="89" spans="1:9" ht="62" customHeight="1" x14ac:dyDescent="0.2">
      <c r="A89" s="33" t="str">
        <f>_xlfn.IFNA(VLOOKUP(B89, '[1]Departments guide'!A:C, 3, FALSE), "NONE")</f>
        <v>Mechanical and Aerospace Engineering</v>
      </c>
      <c r="B89" s="3" t="s">
        <v>479</v>
      </c>
      <c r="C89" s="3">
        <v>3600</v>
      </c>
      <c r="D89" s="3" t="s">
        <v>301</v>
      </c>
      <c r="E89" s="4"/>
      <c r="F89" s="5" t="s">
        <v>302</v>
      </c>
      <c r="G89" s="3" t="s">
        <v>19</v>
      </c>
      <c r="H89" s="32" t="s">
        <v>20</v>
      </c>
      <c r="I89" s="31"/>
    </row>
    <row r="90" spans="1:9" ht="62" customHeight="1" x14ac:dyDescent="0.2">
      <c r="A90" s="33" t="str">
        <f>_xlfn.IFNA(VLOOKUP(B90, '[1]Departments guide'!A:C, 3, FALSE), "NONE")</f>
        <v>Management</v>
      </c>
      <c r="B90" s="3" t="s">
        <v>480</v>
      </c>
      <c r="C90" s="3">
        <v>6720</v>
      </c>
      <c r="D90" s="3" t="s">
        <v>305</v>
      </c>
      <c r="E90" s="4"/>
      <c r="F90" s="5" t="s">
        <v>306</v>
      </c>
      <c r="G90" s="3" t="s">
        <v>13</v>
      </c>
      <c r="H90" s="32" t="s">
        <v>20</v>
      </c>
      <c r="I90" s="31"/>
    </row>
    <row r="91" spans="1:9" ht="62" customHeight="1" x14ac:dyDescent="0.2">
      <c r="A91" s="33" t="str">
        <f>_xlfn.IFNA(VLOOKUP(B91, '[1]Departments guide'!A:C, 3, FALSE), "NONE")</f>
        <v>NONE</v>
      </c>
      <c r="B91" s="3" t="s">
        <v>677</v>
      </c>
      <c r="C91" s="3">
        <v>6390</v>
      </c>
      <c r="D91" s="3" t="s">
        <v>311</v>
      </c>
      <c r="E91" s="4"/>
      <c r="F91" s="5" t="s">
        <v>312</v>
      </c>
      <c r="G91" s="3" t="s">
        <v>13</v>
      </c>
      <c r="H91" s="32" t="s">
        <v>20</v>
      </c>
      <c r="I91" s="31"/>
    </row>
    <row r="92" spans="1:9" ht="62" customHeight="1" x14ac:dyDescent="0.2">
      <c r="A92" s="33" t="str">
        <f>_xlfn.IFNA(VLOOKUP(B92, '[1]Departments guide'!A:C, 3, FALSE), "NONE")</f>
        <v>Applied Sciences, Technology and Education</v>
      </c>
      <c r="B92" s="3" t="s">
        <v>676</v>
      </c>
      <c r="C92" s="3">
        <v>1750</v>
      </c>
      <c r="D92" s="3" t="s">
        <v>314</v>
      </c>
      <c r="E92" s="4"/>
      <c r="F92" s="5" t="s">
        <v>315</v>
      </c>
      <c r="G92" s="3" t="s">
        <v>19</v>
      </c>
      <c r="H92" s="32" t="s">
        <v>20</v>
      </c>
      <c r="I92" s="31"/>
    </row>
    <row r="93" spans="1:9" ht="62" customHeight="1" x14ac:dyDescent="0.2">
      <c r="A93" s="33" t="str">
        <f>_xlfn.IFNA(VLOOKUP(B93, '[1]Departments guide'!A:C, 3, FALSE), "NONE")</f>
        <v>Applied Sciences, Technology and Education</v>
      </c>
      <c r="B93" s="3" t="s">
        <v>676</v>
      </c>
      <c r="C93" s="3">
        <v>4750</v>
      </c>
      <c r="D93" s="3" t="s">
        <v>317</v>
      </c>
      <c r="E93" s="4"/>
      <c r="F93" s="5" t="s">
        <v>318</v>
      </c>
      <c r="G93" s="3" t="s">
        <v>19</v>
      </c>
      <c r="H93" s="32" t="s">
        <v>20</v>
      </c>
      <c r="I93" s="31"/>
    </row>
    <row r="94" spans="1:9" ht="62" customHeight="1" x14ac:dyDescent="0.2">
      <c r="A94" s="33" t="str">
        <f>_xlfn.IFNA(VLOOKUP(B94, '[1]Departments guide'!A:C, 3, FALSE), "NONE")</f>
        <v>Political Science</v>
      </c>
      <c r="B94" s="3" t="s">
        <v>482</v>
      </c>
      <c r="C94" s="3">
        <v>1100</v>
      </c>
      <c r="D94" s="3" t="s">
        <v>324</v>
      </c>
      <c r="E94" s="4"/>
      <c r="F94" s="53" t="s">
        <v>325</v>
      </c>
      <c r="G94" s="3" t="s">
        <v>19</v>
      </c>
      <c r="H94" s="32" t="s">
        <v>20</v>
      </c>
      <c r="I94" s="31"/>
    </row>
    <row r="95" spans="1:9" ht="62" customHeight="1" x14ac:dyDescent="0.2">
      <c r="A95" s="33" t="str">
        <f>_xlfn.IFNA(VLOOKUP(B95, '[1]Departments guide'!A:C, 3, FALSE), "NONE")</f>
        <v>Political Science</v>
      </c>
      <c r="B95" s="3" t="s">
        <v>482</v>
      </c>
      <c r="C95" s="3">
        <v>2400</v>
      </c>
      <c r="D95" s="3" t="s">
        <v>327</v>
      </c>
      <c r="E95" s="4"/>
      <c r="F95" s="5" t="s">
        <v>328</v>
      </c>
      <c r="G95" s="3" t="s">
        <v>19</v>
      </c>
      <c r="H95" s="32" t="s">
        <v>20</v>
      </c>
      <c r="I95" s="31"/>
    </row>
    <row r="96" spans="1:9" ht="62" customHeight="1" x14ac:dyDescent="0.2">
      <c r="A96" s="33" t="str">
        <f>_xlfn.IFNA(VLOOKUP(B96, '[1]Departments guide'!A:C, 3, FALSE), "NONE")</f>
        <v>Political Science</v>
      </c>
      <c r="B96" s="3" t="s">
        <v>482</v>
      </c>
      <c r="C96" s="3">
        <v>3100</v>
      </c>
      <c r="D96" s="3" t="s">
        <v>330</v>
      </c>
      <c r="E96" s="4"/>
      <c r="F96" s="5" t="s">
        <v>331</v>
      </c>
      <c r="G96" s="3" t="s">
        <v>19</v>
      </c>
      <c r="H96" s="32" t="s">
        <v>20</v>
      </c>
      <c r="I96" s="31"/>
    </row>
    <row r="97" spans="1:9" ht="62" customHeight="1" x14ac:dyDescent="0.2">
      <c r="A97" s="33" t="str">
        <f>_xlfn.IFNA(VLOOKUP(B97, '[1]Departments guide'!A:C, 3, FALSE), "NONE")</f>
        <v>Political Science</v>
      </c>
      <c r="B97" s="3" t="s">
        <v>482</v>
      </c>
      <c r="C97" s="3">
        <v>3810</v>
      </c>
      <c r="D97" s="3" t="s">
        <v>333</v>
      </c>
      <c r="E97" s="4"/>
      <c r="F97" s="5" t="s">
        <v>334</v>
      </c>
      <c r="G97" s="3" t="s">
        <v>19</v>
      </c>
      <c r="H97" s="32" t="s">
        <v>20</v>
      </c>
      <c r="I97" s="31"/>
    </row>
    <row r="98" spans="1:9" ht="62" customHeight="1" x14ac:dyDescent="0.2">
      <c r="A98" s="33" t="str">
        <f>_xlfn.IFNA(VLOOKUP(B98, '[1]Departments guide'!A:C, 3, FALSE), "NONE")</f>
        <v>Plants, Soils and Climate</v>
      </c>
      <c r="B98" s="3" t="s">
        <v>483</v>
      </c>
      <c r="C98" s="3">
        <v>2200</v>
      </c>
      <c r="D98" s="3" t="s">
        <v>340</v>
      </c>
      <c r="E98" s="4"/>
      <c r="F98" s="5" t="s">
        <v>341</v>
      </c>
      <c r="G98" s="3" t="s">
        <v>19</v>
      </c>
      <c r="H98" s="32" t="s">
        <v>20</v>
      </c>
      <c r="I98" s="31"/>
    </row>
    <row r="99" spans="1:9" ht="62" customHeight="1" x14ac:dyDescent="0.2">
      <c r="A99" s="33" t="str">
        <f>_xlfn.IFNA(VLOOKUP(B99, '[1]Departments guide'!A:C, 3, FALSE), "NONE")</f>
        <v>Plants, Soils and Climate</v>
      </c>
      <c r="B99" s="3" t="s">
        <v>483</v>
      </c>
      <c r="C99" s="3">
        <v>3400</v>
      </c>
      <c r="D99" s="3" t="s">
        <v>343</v>
      </c>
      <c r="E99" s="4"/>
      <c r="F99" s="5" t="s">
        <v>344</v>
      </c>
      <c r="G99" s="3" t="s">
        <v>19</v>
      </c>
      <c r="H99" s="32" t="s">
        <v>20</v>
      </c>
      <c r="I99" s="31"/>
    </row>
    <row r="100" spans="1:9" ht="62" customHeight="1" x14ac:dyDescent="0.2">
      <c r="A100" s="33" t="str">
        <f>_xlfn.IFNA(VLOOKUP(B100, '[1]Departments guide'!A:C, 3, FALSE), "NONE")</f>
        <v>Plants, Soils and Climate</v>
      </c>
      <c r="B100" s="3" t="s">
        <v>483</v>
      </c>
      <c r="C100" s="3">
        <v>3810</v>
      </c>
      <c r="D100" s="3" t="s">
        <v>346</v>
      </c>
      <c r="E100" s="4"/>
      <c r="F100" s="5" t="s">
        <v>347</v>
      </c>
      <c r="G100" s="3" t="s">
        <v>19</v>
      </c>
      <c r="H100" s="32" t="s">
        <v>20</v>
      </c>
      <c r="I100" s="31"/>
    </row>
    <row r="101" spans="1:9" ht="62" customHeight="1" x14ac:dyDescent="0.2">
      <c r="A101" s="33" t="str">
        <f>_xlfn.IFNA(VLOOKUP(B101, '[1]Departments guide'!A:C, 3, FALSE), "NONE")</f>
        <v>Plants, Soils and Climate</v>
      </c>
      <c r="B101" s="3" t="s">
        <v>483</v>
      </c>
      <c r="C101" s="3">
        <v>4000</v>
      </c>
      <c r="D101" s="3" t="s">
        <v>349</v>
      </c>
      <c r="E101" s="4"/>
      <c r="F101" s="5" t="s">
        <v>350</v>
      </c>
      <c r="G101" s="3" t="s">
        <v>19</v>
      </c>
      <c r="H101" s="32" t="s">
        <v>20</v>
      </c>
      <c r="I101" s="31"/>
    </row>
    <row r="102" spans="1:9" ht="62" customHeight="1" x14ac:dyDescent="0.2">
      <c r="A102" s="33" t="str">
        <f>_xlfn.IFNA(VLOOKUP(B102, '[1]Departments guide'!A:C, 3, FALSE), "NONE")</f>
        <v>Plants, Soils and Climate</v>
      </c>
      <c r="B102" s="3" t="s">
        <v>483</v>
      </c>
      <c r="C102" s="3">
        <v>4070</v>
      </c>
      <c r="D102" s="3" t="s">
        <v>352</v>
      </c>
      <c r="E102" s="4" t="s">
        <v>353</v>
      </c>
      <c r="F102" s="5" t="s">
        <v>354</v>
      </c>
      <c r="G102" s="3" t="s">
        <v>19</v>
      </c>
      <c r="H102" s="32" t="s">
        <v>20</v>
      </c>
      <c r="I102" s="31"/>
    </row>
    <row r="103" spans="1:9" ht="62" customHeight="1" x14ac:dyDescent="0.2">
      <c r="A103" s="33" t="str">
        <f>_xlfn.IFNA(VLOOKUP(B103, '[1]Departments guide'!A:C, 3, FALSE), "NONE")</f>
        <v>Plants, Soils and Climate</v>
      </c>
      <c r="B103" s="3" t="s">
        <v>483</v>
      </c>
      <c r="C103" s="3">
        <v>6070</v>
      </c>
      <c r="D103" s="3" t="s">
        <v>353</v>
      </c>
      <c r="E103" s="4" t="s">
        <v>352</v>
      </c>
      <c r="F103" s="5" t="s">
        <v>354</v>
      </c>
      <c r="G103" s="3" t="s">
        <v>13</v>
      </c>
      <c r="H103" s="32" t="s">
        <v>20</v>
      </c>
      <c r="I103" s="31"/>
    </row>
    <row r="104" spans="1:9" ht="62" customHeight="1" x14ac:dyDescent="0.2">
      <c r="A104" s="33" t="str">
        <f>_xlfn.IFNA(VLOOKUP(B104, '[1]Departments guide'!A:C, 3, FALSE), "NONE")</f>
        <v>Plants, Soils and Climate</v>
      </c>
      <c r="B104" s="3" t="s">
        <v>483</v>
      </c>
      <c r="C104" s="3">
        <v>4302</v>
      </c>
      <c r="D104" s="3" t="s">
        <v>358</v>
      </c>
      <c r="E104" s="4"/>
      <c r="F104" s="5" t="s">
        <v>359</v>
      </c>
      <c r="G104" s="3" t="s">
        <v>19</v>
      </c>
      <c r="H104" s="32" t="s">
        <v>20</v>
      </c>
      <c r="I104" s="31"/>
    </row>
    <row r="105" spans="1:9" ht="62" customHeight="1" x14ac:dyDescent="0.2">
      <c r="A105" s="33" t="str">
        <f>_xlfn.IFNA(VLOOKUP(B105, '[1]Departments guide'!A:C, 3, FALSE), "NONE")</f>
        <v>Plants, Soils and Climate</v>
      </c>
      <c r="B105" s="3" t="s">
        <v>483</v>
      </c>
      <c r="C105" s="3">
        <v>4320</v>
      </c>
      <c r="D105" s="3" t="s">
        <v>361</v>
      </c>
      <c r="E105" s="4"/>
      <c r="F105" s="5" t="s">
        <v>362</v>
      </c>
      <c r="G105" s="3" t="s">
        <v>19</v>
      </c>
      <c r="H105" s="32" t="s">
        <v>20</v>
      </c>
      <c r="I105" s="31"/>
    </row>
    <row r="106" spans="1:9" ht="62" customHeight="1" x14ac:dyDescent="0.2">
      <c r="A106" s="33" t="str">
        <f>_xlfn.IFNA(VLOOKUP(B106, '[1]Departments guide'!A:C, 3, FALSE), "NONE")</f>
        <v>Plants, Soils and Climate</v>
      </c>
      <c r="B106" s="3" t="s">
        <v>483</v>
      </c>
      <c r="C106" s="3">
        <v>5500</v>
      </c>
      <c r="D106" s="3" t="s">
        <v>364</v>
      </c>
      <c r="E106" s="4" t="s">
        <v>365</v>
      </c>
      <c r="F106" s="5" t="s">
        <v>366</v>
      </c>
      <c r="G106" s="3" t="s">
        <v>13</v>
      </c>
      <c r="H106" s="32" t="s">
        <v>20</v>
      </c>
      <c r="I106" s="31"/>
    </row>
    <row r="107" spans="1:9" ht="62" customHeight="1" x14ac:dyDescent="0.2">
      <c r="A107" s="33" t="str">
        <f>_xlfn.IFNA(VLOOKUP(B107, '[1]Departments guide'!A:C, 3, FALSE), "NONE")</f>
        <v>Sociology and Anthropology</v>
      </c>
      <c r="B107" s="3" t="s">
        <v>485</v>
      </c>
      <c r="C107" s="3">
        <v>2850</v>
      </c>
      <c r="D107" s="3" t="str">
        <f>CONCATENATE(B107, " ", C107)</f>
        <v>SOC 2850</v>
      </c>
      <c r="E107" s="4"/>
      <c r="F107" s="5" t="s">
        <v>373</v>
      </c>
      <c r="G107" s="3" t="s">
        <v>19</v>
      </c>
      <c r="H107" s="32" t="s">
        <v>20</v>
      </c>
      <c r="I107" s="31"/>
    </row>
    <row r="108" spans="1:9" ht="62" customHeight="1" x14ac:dyDescent="0.2">
      <c r="A108" s="33" t="str">
        <f>_xlfn.IFNA(VLOOKUP(B108, '[1]Departments guide'!A:C, 3, FALSE), "NONE")</f>
        <v>Sociology and Anthropology</v>
      </c>
      <c r="B108" s="3" t="s">
        <v>485</v>
      </c>
      <c r="C108" s="3">
        <v>6770</v>
      </c>
      <c r="D108" s="3" t="str">
        <f>CONCATENATE(B108, " ", C108)</f>
        <v>SOC 6770</v>
      </c>
      <c r="E108" s="4"/>
      <c r="F108" s="5" t="s">
        <v>376</v>
      </c>
      <c r="G108" s="3" t="s">
        <v>13</v>
      </c>
      <c r="H108" s="32" t="s">
        <v>20</v>
      </c>
      <c r="I108" s="31"/>
    </row>
    <row r="109" spans="1:9" ht="62" customHeight="1" x14ac:dyDescent="0.2">
      <c r="A109" s="33" t="str">
        <f>_xlfn.IFNA(VLOOKUP(B109, '[1]Departments guide'!A:C, 3, FALSE), "NONE")</f>
        <v>Social Work</v>
      </c>
      <c r="B109" s="3" t="s">
        <v>486</v>
      </c>
      <c r="C109" s="3">
        <v>2100</v>
      </c>
      <c r="D109" s="3" t="s">
        <v>379</v>
      </c>
      <c r="E109" s="4"/>
      <c r="F109" s="5" t="s">
        <v>380</v>
      </c>
      <c r="G109" s="3" t="s">
        <v>19</v>
      </c>
      <c r="H109" s="32" t="s">
        <v>20</v>
      </c>
      <c r="I109" s="31"/>
    </row>
    <row r="110" spans="1:9" ht="62" customHeight="1" x14ac:dyDescent="0.2">
      <c r="A110" s="33" t="str">
        <f>_xlfn.IFNA(VLOOKUP(B110, '[1]Departments guide'!A:C, 3, FALSE), "NONE")</f>
        <v>Social Work</v>
      </c>
      <c r="B110" s="3" t="s">
        <v>486</v>
      </c>
      <c r="C110" s="3">
        <v>4160</v>
      </c>
      <c r="D110" s="3" t="s">
        <v>381</v>
      </c>
      <c r="E110" s="4"/>
      <c r="F110" s="5" t="s">
        <v>382</v>
      </c>
      <c r="G110" s="3" t="s">
        <v>19</v>
      </c>
      <c r="H110" s="32" t="s">
        <v>20</v>
      </c>
      <c r="I110" s="31"/>
    </row>
    <row r="111" spans="1:9" ht="62" customHeight="1" x14ac:dyDescent="0.2">
      <c r="A111" s="33" t="str">
        <f>_xlfn.IFNA(VLOOKUP(B111, '[1]Departments guide'!A:C, 3, FALSE), "NONE")</f>
        <v>Applied Sciences, Technology and Education</v>
      </c>
      <c r="B111" s="3" t="s">
        <v>674</v>
      </c>
      <c r="C111" s="3">
        <v>2200</v>
      </c>
      <c r="D111" s="3" t="str">
        <f>CONCATENATE(B111, " ", C111)</f>
        <v>TEE 2200</v>
      </c>
      <c r="E111" s="4"/>
      <c r="F111" s="5" t="s">
        <v>385</v>
      </c>
      <c r="G111" s="3" t="s">
        <v>19</v>
      </c>
      <c r="H111" s="32" t="s">
        <v>20</v>
      </c>
      <c r="I111" s="31"/>
    </row>
    <row r="112" spans="1:9" ht="62" customHeight="1" x14ac:dyDescent="0.2">
      <c r="A112" s="33" t="str">
        <f>_xlfn.IFNA(VLOOKUP(B112, '[1]Departments guide'!A:C, 3, FALSE), "NONE")</f>
        <v>NONE</v>
      </c>
      <c r="B112" s="3" t="s">
        <v>675</v>
      </c>
      <c r="C112" s="3">
        <v>1350</v>
      </c>
      <c r="D112" s="3" t="s">
        <v>386</v>
      </c>
      <c r="E112" s="4"/>
      <c r="F112" s="5" t="s">
        <v>387</v>
      </c>
      <c r="G112" s="3" t="s">
        <v>19</v>
      </c>
      <c r="H112" s="32" t="s">
        <v>20</v>
      </c>
      <c r="I112" s="31"/>
    </row>
    <row r="113" spans="1:9" ht="62" customHeight="1" x14ac:dyDescent="0.2">
      <c r="A113" s="33" t="str">
        <f>_xlfn.IFNA(VLOOKUP(B113, '[1]Departments guide'!A:C, 3, FALSE), "NONE")</f>
        <v>NONE</v>
      </c>
      <c r="B113" s="3" t="s">
        <v>675</v>
      </c>
      <c r="C113" s="3">
        <v>1360</v>
      </c>
      <c r="D113" s="3" t="s">
        <v>389</v>
      </c>
      <c r="E113" s="4"/>
      <c r="F113" s="5" t="s">
        <v>390</v>
      </c>
      <c r="G113" s="3" t="s">
        <v>19</v>
      </c>
      <c r="H113" s="32" t="s">
        <v>20</v>
      </c>
      <c r="I113" s="31"/>
    </row>
    <row r="114" spans="1:9" ht="62" customHeight="1" x14ac:dyDescent="0.2">
      <c r="A114" s="33" t="str">
        <f>_xlfn.IFNA(VLOOKUP(B114, '[1]Departments guide'!A:C, 3, FALSE), "NONE")</f>
        <v>Watershed Sciences</v>
      </c>
      <c r="B114" s="3" t="s">
        <v>487</v>
      </c>
      <c r="C114" s="3">
        <v>2220</v>
      </c>
      <c r="D114" s="3" t="s">
        <v>404</v>
      </c>
      <c r="E114" s="4"/>
      <c r="F114" s="5" t="s">
        <v>405</v>
      </c>
      <c r="G114" s="3" t="s">
        <v>19</v>
      </c>
      <c r="H114" s="32" t="s">
        <v>20</v>
      </c>
      <c r="I114" s="31"/>
    </row>
    <row r="115" spans="1:9" ht="62" customHeight="1" x14ac:dyDescent="0.2">
      <c r="A115" s="33" t="str">
        <f>_xlfn.IFNA(VLOOKUP(B115, '[1]Departments guide'!A:C, 3, FALSE), "NONE")</f>
        <v>Watershed Sciences</v>
      </c>
      <c r="B115" s="3" t="s">
        <v>487</v>
      </c>
      <c r="C115" s="3">
        <v>3000</v>
      </c>
      <c r="D115" s="3" t="s">
        <v>407</v>
      </c>
      <c r="E115" s="4"/>
      <c r="F115" s="5" t="s">
        <v>408</v>
      </c>
      <c r="G115" s="3" t="s">
        <v>19</v>
      </c>
      <c r="H115" s="32" t="s">
        <v>20</v>
      </c>
      <c r="I115" s="31"/>
    </row>
    <row r="116" spans="1:9" ht="62" customHeight="1" x14ac:dyDescent="0.2">
      <c r="A116" s="33" t="str">
        <f>_xlfn.IFNA(VLOOKUP(B116, '[1]Departments guide'!A:C, 3, FALSE), "NONE")</f>
        <v>Watershed Sciences</v>
      </c>
      <c r="B116" s="3" t="s">
        <v>487</v>
      </c>
      <c r="C116" s="3">
        <v>3100</v>
      </c>
      <c r="D116" s="3" t="s">
        <v>410</v>
      </c>
      <c r="E116" s="4"/>
      <c r="F116" s="5" t="s">
        <v>411</v>
      </c>
      <c r="G116" s="3" t="s">
        <v>19</v>
      </c>
      <c r="H116" s="32" t="s">
        <v>20</v>
      </c>
      <c r="I116" s="31"/>
    </row>
    <row r="117" spans="1:9" ht="62" customHeight="1" x14ac:dyDescent="0.2">
      <c r="A117" s="33" t="str">
        <f>_xlfn.IFNA(VLOOKUP(B117, '[1]Departments guide'!A:C, 3, FALSE), "NONE")</f>
        <v>Watershed Sciences</v>
      </c>
      <c r="B117" s="3" t="s">
        <v>487</v>
      </c>
      <c r="C117" s="3">
        <v>3700</v>
      </c>
      <c r="D117" s="3" t="s">
        <v>413</v>
      </c>
      <c r="E117" s="4"/>
      <c r="F117" s="5" t="s">
        <v>414</v>
      </c>
      <c r="G117" s="3" t="s">
        <v>19</v>
      </c>
      <c r="H117" s="32" t="s">
        <v>20</v>
      </c>
      <c r="I117" s="31"/>
    </row>
    <row r="118" spans="1:9" ht="62" customHeight="1" x14ac:dyDescent="0.2">
      <c r="A118" s="33" t="str">
        <f>_xlfn.IFNA(VLOOKUP(B118, '[1]Departments guide'!A:C, 3, FALSE), "NONE")</f>
        <v>Watershed Sciences</v>
      </c>
      <c r="B118" s="3" t="s">
        <v>487</v>
      </c>
      <c r="C118" s="3">
        <v>6530</v>
      </c>
      <c r="D118" s="3" t="s">
        <v>416</v>
      </c>
      <c r="E118" s="4" t="s">
        <v>417</v>
      </c>
      <c r="F118" s="5" t="s">
        <v>418</v>
      </c>
      <c r="G118" s="3" t="s">
        <v>13</v>
      </c>
      <c r="H118" s="32" t="s">
        <v>20</v>
      </c>
      <c r="I118" s="31"/>
    </row>
    <row r="119" spans="1:9" ht="62" customHeight="1" x14ac:dyDescent="0.2">
      <c r="A119" s="33" t="str">
        <f>_xlfn.IFNA(VLOOKUP(B119, '[1]Departments guide'!A:C, 3, FALSE), "NONE")</f>
        <v>Watershed Sciences</v>
      </c>
      <c r="B119" s="3" t="s">
        <v>487</v>
      </c>
      <c r="C119" s="3">
        <v>4530</v>
      </c>
      <c r="D119" s="3" t="s">
        <v>417</v>
      </c>
      <c r="E119" s="4" t="s">
        <v>416</v>
      </c>
      <c r="F119" s="5" t="s">
        <v>418</v>
      </c>
      <c r="G119" s="3" t="s">
        <v>19</v>
      </c>
      <c r="H119" s="32" t="s">
        <v>20</v>
      </c>
      <c r="I119" s="31"/>
    </row>
    <row r="120" spans="1:9" ht="62" customHeight="1" x14ac:dyDescent="0.2">
      <c r="A120" s="33" t="str">
        <f>_xlfn.IFNA(VLOOKUP(B120, '[1]Departments guide'!A:C, 3, FALSE), "NONE")</f>
        <v>Watershed Sciences</v>
      </c>
      <c r="B120" s="3" t="s">
        <v>487</v>
      </c>
      <c r="C120" s="3">
        <v>5150</v>
      </c>
      <c r="D120" s="3" t="s">
        <v>422</v>
      </c>
      <c r="E120" s="4" t="s">
        <v>423</v>
      </c>
      <c r="F120" s="5" t="s">
        <v>424</v>
      </c>
      <c r="G120" s="3" t="s">
        <v>13</v>
      </c>
      <c r="H120" s="32" t="s">
        <v>20</v>
      </c>
      <c r="I120" s="31"/>
    </row>
    <row r="121" spans="1:9" ht="62" customHeight="1" x14ac:dyDescent="0.2">
      <c r="A121" s="33" t="str">
        <f>_xlfn.IFNA(VLOOKUP(B121, '[1]Departments guide'!A:C, 3, FALSE), "NONE")</f>
        <v>Watershed Sciences</v>
      </c>
      <c r="B121" s="3" t="s">
        <v>487</v>
      </c>
      <c r="C121" s="3">
        <v>6750</v>
      </c>
      <c r="D121" s="3" t="str">
        <f>CONCATENATE(B121, " ", C121)</f>
        <v>WATS 6750</v>
      </c>
      <c r="E121" s="4"/>
      <c r="F121" s="5" t="s">
        <v>428</v>
      </c>
      <c r="G121" s="3" t="s">
        <v>13</v>
      </c>
      <c r="H121" s="32" t="s">
        <v>20</v>
      </c>
      <c r="I121" s="31"/>
    </row>
    <row r="122" spans="1:9" ht="62" customHeight="1" x14ac:dyDescent="0.2">
      <c r="A122" s="33" t="str">
        <f>_xlfn.IFNA(VLOOKUP(B122, '[1]Departments guide'!A:C, 3, FALSE), "NONE")</f>
        <v>Wildland Resources</v>
      </c>
      <c r="B122" s="3" t="s">
        <v>488</v>
      </c>
      <c r="C122" s="3">
        <v>2200</v>
      </c>
      <c r="D122" s="3" t="s">
        <v>431</v>
      </c>
      <c r="E122" s="4"/>
      <c r="F122" s="5" t="s">
        <v>432</v>
      </c>
      <c r="G122" s="3" t="s">
        <v>19</v>
      </c>
      <c r="H122" s="32" t="s">
        <v>20</v>
      </c>
      <c r="I122" s="31"/>
    </row>
    <row r="123" spans="1:9" ht="62" customHeight="1" x14ac:dyDescent="0.2">
      <c r="A123" s="33" t="str">
        <f>_xlfn.IFNA(VLOOKUP(B123, '[1]Departments guide'!A:C, 3, FALSE), "NONE")</f>
        <v>Wildland Resources</v>
      </c>
      <c r="B123" s="3" t="s">
        <v>488</v>
      </c>
      <c r="C123" s="3">
        <v>3810</v>
      </c>
      <c r="D123" s="3" t="s">
        <v>434</v>
      </c>
      <c r="E123" s="4"/>
      <c r="F123" s="5" t="s">
        <v>435</v>
      </c>
      <c r="G123" s="3" t="s">
        <v>19</v>
      </c>
      <c r="H123" s="32" t="s">
        <v>20</v>
      </c>
      <c r="I123" s="31"/>
    </row>
    <row r="124" spans="1:9" ht="62" customHeight="1" x14ac:dyDescent="0.2">
      <c r="A124" s="33" t="str">
        <f>_xlfn.IFNA(VLOOKUP(B124, '[1]Departments guide'!A:C, 3, FALSE), "NONE")</f>
        <v>Wildland Resources</v>
      </c>
      <c r="B124" s="3" t="s">
        <v>488</v>
      </c>
      <c r="C124" s="3">
        <v>3850</v>
      </c>
      <c r="D124" s="3" t="s">
        <v>437</v>
      </c>
      <c r="E124" s="4"/>
      <c r="F124" s="5" t="s">
        <v>438</v>
      </c>
      <c r="G124" s="3" t="s">
        <v>19</v>
      </c>
      <c r="H124" s="32" t="s">
        <v>20</v>
      </c>
      <c r="I124" s="31"/>
    </row>
    <row r="125" spans="1:9" ht="62" customHeight="1" x14ac:dyDescent="0.2">
      <c r="A125" s="33" t="str">
        <f>_xlfn.IFNA(VLOOKUP(B125, '[1]Departments guide'!A:C, 3, FALSE), "NONE")</f>
        <v>Wildland Resources</v>
      </c>
      <c r="B125" s="3" t="s">
        <v>488</v>
      </c>
      <c r="C125" s="3">
        <v>4340</v>
      </c>
      <c r="D125" s="3" t="s">
        <v>440</v>
      </c>
      <c r="E125" s="4" t="s">
        <v>441</v>
      </c>
      <c r="F125" s="5" t="s">
        <v>442</v>
      </c>
      <c r="G125" s="3" t="s">
        <v>19</v>
      </c>
      <c r="H125" s="32" t="s">
        <v>20</v>
      </c>
      <c r="I125" s="31"/>
    </row>
    <row r="126" spans="1:9" ht="62" customHeight="1" x14ac:dyDescent="0.2">
      <c r="A126" s="33" t="str">
        <f>_xlfn.IFNA(VLOOKUP(B126, '[1]Departments guide'!A:C, 3, FALSE), "NONE")</f>
        <v>Wildland Resources</v>
      </c>
      <c r="B126" s="3" t="s">
        <v>488</v>
      </c>
      <c r="C126" s="3">
        <v>6340</v>
      </c>
      <c r="D126" s="3" t="s">
        <v>441</v>
      </c>
      <c r="E126" s="4" t="s">
        <v>440</v>
      </c>
      <c r="F126" s="5" t="s">
        <v>442</v>
      </c>
      <c r="G126" s="3" t="s">
        <v>13</v>
      </c>
      <c r="H126" s="32" t="s">
        <v>20</v>
      </c>
      <c r="I126" s="31"/>
    </row>
    <row r="127" spans="1:9" ht="62" customHeight="1" x14ac:dyDescent="0.2">
      <c r="A127" s="33" t="str">
        <f>_xlfn.IFNA(VLOOKUP(B127, '[1]Departments guide'!A:C, 3, FALSE), "NONE")</f>
        <v>Wildland Resources</v>
      </c>
      <c r="B127" s="3" t="s">
        <v>488</v>
      </c>
      <c r="C127" s="3">
        <v>4500</v>
      </c>
      <c r="D127" s="3" t="s">
        <v>446</v>
      </c>
      <c r="E127" s="4"/>
      <c r="F127" s="5" t="s">
        <v>447</v>
      </c>
      <c r="G127" s="3" t="s">
        <v>19</v>
      </c>
      <c r="H127" s="32" t="s">
        <v>20</v>
      </c>
      <c r="I127" s="31"/>
    </row>
    <row r="128" spans="1:9" ht="62" customHeight="1" x14ac:dyDescent="0.2">
      <c r="A128" s="33" t="str">
        <f>_xlfn.IFNA(VLOOKUP(B128, '[1]Departments guide'!A:C, 3, FALSE), "NONE")</f>
        <v>Wildland Resources</v>
      </c>
      <c r="B128" s="3" t="s">
        <v>488</v>
      </c>
      <c r="C128" s="3">
        <v>4600</v>
      </c>
      <c r="D128" s="3" t="s">
        <v>449</v>
      </c>
      <c r="E128" s="4"/>
      <c r="F128" s="5" t="s">
        <v>450</v>
      </c>
      <c r="G128" s="3" t="s">
        <v>19</v>
      </c>
      <c r="H128" s="32" t="s">
        <v>20</v>
      </c>
      <c r="I128" s="31"/>
    </row>
    <row r="129" spans="1:10" ht="62" customHeight="1" x14ac:dyDescent="0.2">
      <c r="A129" s="33" t="str">
        <f>_xlfn.IFNA(VLOOKUP(B129, '[1]Departments guide'!A:C, 3, FALSE), "NONE")</f>
        <v>Wildland Resources</v>
      </c>
      <c r="B129" s="3" t="s">
        <v>488</v>
      </c>
      <c r="C129" s="3">
        <v>4700</v>
      </c>
      <c r="D129" s="3" t="s">
        <v>452</v>
      </c>
      <c r="E129" s="4"/>
      <c r="F129" s="5" t="s">
        <v>453</v>
      </c>
      <c r="G129" s="3" t="s">
        <v>19</v>
      </c>
      <c r="H129" s="32" t="s">
        <v>20</v>
      </c>
      <c r="I129" s="31"/>
    </row>
    <row r="130" spans="1:10" ht="62" customHeight="1" x14ac:dyDescent="0.2">
      <c r="A130" s="33" t="str">
        <f>_xlfn.IFNA(VLOOKUP(B130, '[1]Departments guide'!A:C, 3, FALSE), "NONE")</f>
        <v>Wildland Resources</v>
      </c>
      <c r="B130" s="3" t="s">
        <v>488</v>
      </c>
      <c r="C130" s="3">
        <v>4750</v>
      </c>
      <c r="D130" s="3" t="s">
        <v>455</v>
      </c>
      <c r="E130" s="4"/>
      <c r="F130" s="5" t="s">
        <v>456</v>
      </c>
      <c r="G130" s="3" t="s">
        <v>19</v>
      </c>
      <c r="H130" s="32" t="s">
        <v>20</v>
      </c>
      <c r="I130" s="31"/>
    </row>
    <row r="131" spans="1:10" ht="62" customHeight="1" x14ac:dyDescent="0.2">
      <c r="A131" s="33" t="str">
        <f>_xlfn.IFNA(VLOOKUP(B131, '[1]Departments guide'!A:C, 3, FALSE), "NONE")</f>
        <v>Sociology and Anthropology</v>
      </c>
      <c r="B131" s="3" t="s">
        <v>462</v>
      </c>
      <c r="C131" s="3">
        <v>3550</v>
      </c>
      <c r="D131" s="3" t="s">
        <v>669</v>
      </c>
      <c r="E131" s="4" t="s">
        <v>668</v>
      </c>
      <c r="F131" s="5" t="s">
        <v>667</v>
      </c>
      <c r="G131" s="3" t="s">
        <v>19</v>
      </c>
      <c r="H131" s="32" t="s">
        <v>541</v>
      </c>
      <c r="I131" s="31"/>
      <c r="J131" s="23" t="s">
        <v>666</v>
      </c>
    </row>
    <row r="132" spans="1:10" ht="62" customHeight="1" x14ac:dyDescent="0.2">
      <c r="A132" s="33" t="str">
        <f>_xlfn.IFNA(VLOOKUP(B132, '[1]Departments guide'!A:C, 3, FALSE), "NONE")</f>
        <v>Sociology and Anthropology</v>
      </c>
      <c r="B132" s="3" t="s">
        <v>462</v>
      </c>
      <c r="C132" s="3">
        <v>3160</v>
      </c>
      <c r="D132" s="3" t="s">
        <v>636</v>
      </c>
      <c r="E132" s="4" t="s">
        <v>635</v>
      </c>
      <c r="F132" s="5" t="s">
        <v>634</v>
      </c>
      <c r="G132" s="3" t="s">
        <v>19</v>
      </c>
      <c r="H132" s="32" t="s">
        <v>541</v>
      </c>
      <c r="I132" s="31"/>
      <c r="J132" s="23" t="s">
        <v>633</v>
      </c>
    </row>
    <row r="133" spans="1:10" ht="62" customHeight="1" x14ac:dyDescent="0.2">
      <c r="A133" s="33" t="str">
        <f>_xlfn.IFNA(VLOOKUP(B133, '[1]Departments guide'!A:C, 3, FALSE), "NONE")</f>
        <v>Sociology and Anthropology</v>
      </c>
      <c r="B133" s="3" t="s">
        <v>462</v>
      </c>
      <c r="C133" s="3">
        <v>3165</v>
      </c>
      <c r="D133" s="3" t="s">
        <v>632</v>
      </c>
      <c r="E133" s="4" t="s">
        <v>631</v>
      </c>
      <c r="F133" s="5" t="s">
        <v>630</v>
      </c>
      <c r="G133" s="3" t="s">
        <v>19</v>
      </c>
      <c r="H133" s="32" t="s">
        <v>541</v>
      </c>
      <c r="I133" s="31"/>
      <c r="J133" s="23" t="s">
        <v>629</v>
      </c>
    </row>
    <row r="134" spans="1:10" ht="62" customHeight="1" x14ac:dyDescent="0.2">
      <c r="A134" s="33" t="str">
        <f>_xlfn.IFNA(VLOOKUP(B134, '[1]Departments guide'!A:C, 3, FALSE), "NONE")</f>
        <v>Sociology and Anthropology</v>
      </c>
      <c r="B134" s="3" t="s">
        <v>462</v>
      </c>
      <c r="C134" s="3">
        <v>3310</v>
      </c>
      <c r="D134" s="3" t="s">
        <v>563</v>
      </c>
      <c r="E134" s="4"/>
      <c r="F134" s="5" t="s">
        <v>562</v>
      </c>
      <c r="G134" s="3" t="s">
        <v>19</v>
      </c>
      <c r="H134" s="32" t="s">
        <v>541</v>
      </c>
      <c r="I134" s="31"/>
      <c r="J134" s="23" t="s">
        <v>518</v>
      </c>
    </row>
    <row r="135" spans="1:10" ht="62" customHeight="1" x14ac:dyDescent="0.2">
      <c r="A135" s="33" t="str">
        <f>_xlfn.IFNA(VLOOKUP(B135, '[1]Departments guide'!A:C, 3, FALSE), "NONE")</f>
        <v>Applied Economics</v>
      </c>
      <c r="B135" s="3" t="s">
        <v>464</v>
      </c>
      <c r="C135" s="3">
        <v>6500</v>
      </c>
      <c r="D135" s="3" t="s">
        <v>3919</v>
      </c>
      <c r="E135" s="3"/>
      <c r="F135" s="5" t="s">
        <v>3918</v>
      </c>
      <c r="G135" s="4" t="str">
        <f t="shared" ref="G135:G171" si="0">IF(E135=0, IF(C135&gt;5000, "G", "U"), "BOTH")</f>
        <v>G</v>
      </c>
      <c r="H135" s="32" t="s">
        <v>541</v>
      </c>
      <c r="I135" s="31"/>
    </row>
    <row r="136" spans="1:10" ht="62" customHeight="1" x14ac:dyDescent="0.2">
      <c r="A136" s="33" t="str">
        <f>_xlfn.IFNA(VLOOKUP(B136, '[1]Departments guide'!A:C, 3, FALSE), "NONE")</f>
        <v>World Languages and Cultures</v>
      </c>
      <c r="B136" s="3" t="s">
        <v>3481</v>
      </c>
      <c r="C136" s="3">
        <v>1010</v>
      </c>
      <c r="D136" s="3" t="s">
        <v>4045</v>
      </c>
      <c r="E136" s="3"/>
      <c r="F136" s="5" t="s">
        <v>4044</v>
      </c>
      <c r="G136" s="4" t="str">
        <f t="shared" si="0"/>
        <v>U</v>
      </c>
      <c r="H136" s="32" t="s">
        <v>541</v>
      </c>
      <c r="I136" s="31"/>
    </row>
    <row r="137" spans="1:10" ht="62" customHeight="1" x14ac:dyDescent="0.2">
      <c r="A137" s="33" t="str">
        <f>_xlfn.IFNA(VLOOKUP(B137, '[1]Departments guide'!A:C, 3, FALSE), "NONE")</f>
        <v>World Languages and Cultures</v>
      </c>
      <c r="B137" s="3" t="s">
        <v>3481</v>
      </c>
      <c r="C137" s="3">
        <v>1020</v>
      </c>
      <c r="D137" s="3" t="s">
        <v>4043</v>
      </c>
      <c r="E137" s="3"/>
      <c r="F137" s="5" t="s">
        <v>4042</v>
      </c>
      <c r="G137" s="4" t="str">
        <f t="shared" si="0"/>
        <v>U</v>
      </c>
      <c r="H137" s="32" t="s">
        <v>541</v>
      </c>
      <c r="I137" s="31"/>
    </row>
    <row r="138" spans="1:10" ht="62" customHeight="1" x14ac:dyDescent="0.2">
      <c r="A138" s="33" t="str">
        <f>_xlfn.IFNA(VLOOKUP(B138, '[1]Departments guide'!A:C, 3, FALSE), "NONE")</f>
        <v>World Languages and Cultures</v>
      </c>
      <c r="B138" s="3" t="s">
        <v>3481</v>
      </c>
      <c r="C138" s="3">
        <v>4040</v>
      </c>
      <c r="D138" s="3" t="s">
        <v>4041</v>
      </c>
      <c r="E138" s="3"/>
      <c r="F138" s="5" t="s">
        <v>4040</v>
      </c>
      <c r="G138" s="4" t="str">
        <f t="shared" si="0"/>
        <v>U</v>
      </c>
      <c r="H138" s="32" t="s">
        <v>541</v>
      </c>
      <c r="I138" s="31"/>
    </row>
    <row r="139" spans="1:10" ht="62" customHeight="1" x14ac:dyDescent="0.2">
      <c r="A139" s="33" t="str">
        <f>_xlfn.IFNA(VLOOKUP(B139, '[1]Departments guide'!A:C, 3, FALSE), "NONE")</f>
        <v>Aerospace Studies</v>
      </c>
      <c r="B139" s="3" t="s">
        <v>513</v>
      </c>
      <c r="C139" s="3">
        <v>1010</v>
      </c>
      <c r="D139" s="3" t="s">
        <v>4039</v>
      </c>
      <c r="E139" s="3"/>
      <c r="F139" s="5" t="s">
        <v>4038</v>
      </c>
      <c r="G139" s="4" t="str">
        <f t="shared" si="0"/>
        <v>U</v>
      </c>
      <c r="H139" s="32" t="s">
        <v>541</v>
      </c>
      <c r="I139" s="31"/>
    </row>
    <row r="140" spans="1:10" ht="62" customHeight="1" x14ac:dyDescent="0.2">
      <c r="A140" s="33" t="str">
        <f>_xlfn.IFNA(VLOOKUP(B140, '[1]Departments guide'!A:C, 3, FALSE), "NONE")</f>
        <v>Aerospace Studies</v>
      </c>
      <c r="B140" s="3" t="s">
        <v>513</v>
      </c>
      <c r="C140" s="3">
        <v>1020</v>
      </c>
      <c r="D140" s="3" t="s">
        <v>4037</v>
      </c>
      <c r="E140" s="3"/>
      <c r="F140" s="5" t="s">
        <v>4036</v>
      </c>
      <c r="G140" s="4" t="str">
        <f t="shared" si="0"/>
        <v>U</v>
      </c>
      <c r="H140" s="32" t="s">
        <v>541</v>
      </c>
      <c r="I140" s="31"/>
    </row>
    <row r="141" spans="1:10" ht="62" customHeight="1" x14ac:dyDescent="0.2">
      <c r="A141" s="33" t="str">
        <f>_xlfn.IFNA(VLOOKUP(B141, '[1]Departments guide'!A:C, 3, FALSE), "NONE")</f>
        <v>Aerospace Studies</v>
      </c>
      <c r="B141" s="3" t="s">
        <v>513</v>
      </c>
      <c r="C141" s="3">
        <v>1110</v>
      </c>
      <c r="D141" s="3" t="s">
        <v>4035</v>
      </c>
      <c r="E141" s="3"/>
      <c r="F141" s="5" t="s">
        <v>4034</v>
      </c>
      <c r="G141" s="4" t="str">
        <f t="shared" si="0"/>
        <v>U</v>
      </c>
      <c r="H141" s="32" t="s">
        <v>541</v>
      </c>
      <c r="I141" s="31"/>
    </row>
    <row r="142" spans="1:10" ht="62" customHeight="1" x14ac:dyDescent="0.2">
      <c r="A142" s="33" t="str">
        <f>_xlfn.IFNA(VLOOKUP(B142, '[1]Departments guide'!A:C, 3, FALSE), "NONE")</f>
        <v>Aerospace Studies</v>
      </c>
      <c r="B142" s="3" t="s">
        <v>513</v>
      </c>
      <c r="C142" s="3">
        <v>1120</v>
      </c>
      <c r="D142" s="3" t="s">
        <v>4033</v>
      </c>
      <c r="E142" s="3"/>
      <c r="F142" s="5" t="s">
        <v>4032</v>
      </c>
      <c r="G142" s="4" t="str">
        <f t="shared" si="0"/>
        <v>U</v>
      </c>
      <c r="H142" s="32" t="s">
        <v>541</v>
      </c>
      <c r="I142" s="31"/>
    </row>
    <row r="143" spans="1:10" ht="62" customHeight="1" x14ac:dyDescent="0.2">
      <c r="A143" s="33" t="str">
        <f>_xlfn.IFNA(VLOOKUP(B143, '[1]Departments guide'!A:C, 3, FALSE), "NONE")</f>
        <v>Aerospace Studies</v>
      </c>
      <c r="B143" s="3" t="s">
        <v>513</v>
      </c>
      <c r="C143" s="3">
        <v>2010</v>
      </c>
      <c r="D143" s="3" t="s">
        <v>4031</v>
      </c>
      <c r="E143" s="3"/>
      <c r="F143" s="5" t="s">
        <v>4030</v>
      </c>
      <c r="G143" s="4" t="str">
        <f t="shared" si="0"/>
        <v>U</v>
      </c>
      <c r="H143" s="32" t="s">
        <v>541</v>
      </c>
      <c r="I143" s="31"/>
    </row>
    <row r="144" spans="1:10" ht="62" customHeight="1" x14ac:dyDescent="0.2">
      <c r="A144" s="33" t="str">
        <f>_xlfn.IFNA(VLOOKUP(B144, '[1]Departments guide'!A:C, 3, FALSE), "NONE")</f>
        <v>Aerospace Studies</v>
      </c>
      <c r="B144" s="3" t="s">
        <v>513</v>
      </c>
      <c r="C144" s="3">
        <v>2020</v>
      </c>
      <c r="D144" s="3" t="s">
        <v>4029</v>
      </c>
      <c r="E144" s="3"/>
      <c r="F144" s="5" t="s">
        <v>4028</v>
      </c>
      <c r="G144" s="4" t="str">
        <f t="shared" si="0"/>
        <v>U</v>
      </c>
      <c r="H144" s="32" t="s">
        <v>541</v>
      </c>
      <c r="I144" s="31"/>
    </row>
    <row r="145" spans="1:9" ht="62" customHeight="1" x14ac:dyDescent="0.2">
      <c r="A145" s="33" t="str">
        <f>_xlfn.IFNA(VLOOKUP(B145, '[1]Departments guide'!A:C, 3, FALSE), "NONE")</f>
        <v>Aerospace Studies</v>
      </c>
      <c r="B145" s="3" t="s">
        <v>513</v>
      </c>
      <c r="C145" s="3">
        <v>2110</v>
      </c>
      <c r="D145" s="3" t="s">
        <v>4027</v>
      </c>
      <c r="E145" s="3"/>
      <c r="F145" s="5" t="s">
        <v>4026</v>
      </c>
      <c r="G145" s="4" t="str">
        <f t="shared" si="0"/>
        <v>U</v>
      </c>
      <c r="H145" s="32" t="s">
        <v>541</v>
      </c>
      <c r="I145" s="31"/>
    </row>
    <row r="146" spans="1:9" ht="62" customHeight="1" x14ac:dyDescent="0.2">
      <c r="A146" s="33" t="str">
        <f>_xlfn.IFNA(VLOOKUP(B146, '[1]Departments guide'!A:C, 3, FALSE), "NONE")</f>
        <v>Aerospace Studies</v>
      </c>
      <c r="B146" s="3" t="s">
        <v>513</v>
      </c>
      <c r="C146" s="3">
        <v>2120</v>
      </c>
      <c r="D146" s="3" t="s">
        <v>4025</v>
      </c>
      <c r="E146" s="3"/>
      <c r="F146" s="5" t="s">
        <v>4024</v>
      </c>
      <c r="G146" s="4" t="str">
        <f t="shared" si="0"/>
        <v>U</v>
      </c>
      <c r="H146" s="32" t="s">
        <v>541</v>
      </c>
      <c r="I146" s="31"/>
    </row>
    <row r="147" spans="1:9" ht="62" customHeight="1" x14ac:dyDescent="0.2">
      <c r="A147" s="33" t="str">
        <f>_xlfn.IFNA(VLOOKUP(B147, '[1]Departments guide'!A:C, 3, FALSE), "NONE")</f>
        <v>Aerospace Studies</v>
      </c>
      <c r="B147" s="3" t="s">
        <v>513</v>
      </c>
      <c r="C147" s="3">
        <v>3110</v>
      </c>
      <c r="D147" s="3" t="s">
        <v>4023</v>
      </c>
      <c r="E147" s="3"/>
      <c r="F147" s="5" t="s">
        <v>4022</v>
      </c>
      <c r="G147" s="4" t="str">
        <f t="shared" si="0"/>
        <v>U</v>
      </c>
      <c r="H147" s="32" t="s">
        <v>541</v>
      </c>
      <c r="I147" s="31"/>
    </row>
    <row r="148" spans="1:9" ht="62" customHeight="1" x14ac:dyDescent="0.2">
      <c r="A148" s="33" t="str">
        <f>_xlfn.IFNA(VLOOKUP(B148, '[1]Departments guide'!A:C, 3, FALSE), "NONE")</f>
        <v>Aerospace Studies</v>
      </c>
      <c r="B148" s="3" t="s">
        <v>513</v>
      </c>
      <c r="C148" s="3">
        <v>3120</v>
      </c>
      <c r="D148" s="3" t="s">
        <v>4021</v>
      </c>
      <c r="E148" s="3"/>
      <c r="F148" s="5" t="s">
        <v>4020</v>
      </c>
      <c r="G148" s="4" t="str">
        <f t="shared" si="0"/>
        <v>U</v>
      </c>
      <c r="H148" s="32" t="s">
        <v>541</v>
      </c>
      <c r="I148" s="31"/>
    </row>
    <row r="149" spans="1:9" ht="62" customHeight="1" x14ac:dyDescent="0.2">
      <c r="A149" s="33" t="str">
        <f>_xlfn.IFNA(VLOOKUP(B149, '[1]Departments guide'!A:C, 3, FALSE), "NONE")</f>
        <v>Aerospace Studies</v>
      </c>
      <c r="B149" s="3" t="s">
        <v>513</v>
      </c>
      <c r="C149" s="3">
        <v>4010</v>
      </c>
      <c r="D149" s="3" t="s">
        <v>4019</v>
      </c>
      <c r="E149" s="3"/>
      <c r="F149" s="5" t="s">
        <v>4018</v>
      </c>
      <c r="G149" s="4" t="str">
        <f t="shared" si="0"/>
        <v>U</v>
      </c>
      <c r="H149" s="32" t="s">
        <v>541</v>
      </c>
      <c r="I149" s="31"/>
    </row>
    <row r="150" spans="1:9" ht="62" customHeight="1" x14ac:dyDescent="0.2">
      <c r="A150" s="33" t="str">
        <f>_xlfn.IFNA(VLOOKUP(B150, '[1]Departments guide'!A:C, 3, FALSE), "NONE")</f>
        <v>Aerospace Studies</v>
      </c>
      <c r="B150" s="3" t="s">
        <v>513</v>
      </c>
      <c r="C150" s="3">
        <v>4020</v>
      </c>
      <c r="D150" s="3" t="s">
        <v>4017</v>
      </c>
      <c r="E150" s="3"/>
      <c r="F150" s="5" t="s">
        <v>4016</v>
      </c>
      <c r="G150" s="4" t="str">
        <f t="shared" si="0"/>
        <v>U</v>
      </c>
      <c r="H150" s="32" t="s">
        <v>541</v>
      </c>
      <c r="I150" s="31"/>
    </row>
    <row r="151" spans="1:9" ht="62" customHeight="1" x14ac:dyDescent="0.2">
      <c r="A151" s="33" t="str">
        <f>_xlfn.IFNA(VLOOKUP(B151, '[1]Departments guide'!A:C, 3, FALSE), "NONE")</f>
        <v>Aerospace Studies</v>
      </c>
      <c r="B151" s="3" t="s">
        <v>513</v>
      </c>
      <c r="C151" s="3">
        <v>4110</v>
      </c>
      <c r="D151" s="3" t="s">
        <v>4015</v>
      </c>
      <c r="E151" s="3"/>
      <c r="F151" s="5" t="s">
        <v>4014</v>
      </c>
      <c r="G151" s="4" t="str">
        <f t="shared" si="0"/>
        <v>U</v>
      </c>
      <c r="H151" s="32" t="s">
        <v>541</v>
      </c>
      <c r="I151" s="31"/>
    </row>
    <row r="152" spans="1:9" ht="62" customHeight="1" x14ac:dyDescent="0.2">
      <c r="A152" s="33" t="str">
        <f>_xlfn.IFNA(VLOOKUP(B152, '[1]Departments guide'!A:C, 3, FALSE), "NONE")</f>
        <v>Aerospace Studies</v>
      </c>
      <c r="B152" s="3" t="s">
        <v>513</v>
      </c>
      <c r="C152" s="3">
        <v>4120</v>
      </c>
      <c r="D152" s="3" t="s">
        <v>4013</v>
      </c>
      <c r="E152" s="3"/>
      <c r="F152" s="5" t="s">
        <v>4012</v>
      </c>
      <c r="G152" s="4" t="str">
        <f t="shared" si="0"/>
        <v>U</v>
      </c>
      <c r="H152" s="32" t="s">
        <v>541</v>
      </c>
      <c r="I152" s="31"/>
    </row>
    <row r="153" spans="1:9" ht="62" customHeight="1" x14ac:dyDescent="0.2">
      <c r="A153" s="33" t="str">
        <f>_xlfn.IFNA(VLOOKUP(B153, '[1]Departments guide'!A:C, 3, FALSE), "NONE")</f>
        <v>Aviation and Technical Education</v>
      </c>
      <c r="B153" s="3" t="s">
        <v>548</v>
      </c>
      <c r="C153" s="3">
        <v>2170</v>
      </c>
      <c r="D153" s="3" t="s">
        <v>4055</v>
      </c>
      <c r="E153" s="3"/>
      <c r="F153" s="38" t="s">
        <v>4054</v>
      </c>
      <c r="G153" s="4" t="str">
        <f t="shared" si="0"/>
        <v>U</v>
      </c>
      <c r="H153" s="32" t="s">
        <v>541</v>
      </c>
      <c r="I153" s="31"/>
    </row>
    <row r="154" spans="1:9" ht="62" customHeight="1" x14ac:dyDescent="0.2">
      <c r="A154" s="33" t="str">
        <f>_xlfn.IFNA(VLOOKUP(B154, '[1]Departments guide'!A:C, 3, FALSE), "NONE")</f>
        <v>Aviation and Technical Education</v>
      </c>
      <c r="B154" s="3" t="s">
        <v>548</v>
      </c>
      <c r="C154" s="3">
        <v>2140</v>
      </c>
      <c r="D154" s="3" t="s">
        <v>4011</v>
      </c>
      <c r="E154" s="3"/>
      <c r="F154" s="5" t="s">
        <v>4010</v>
      </c>
      <c r="G154" s="4" t="str">
        <f t="shared" si="0"/>
        <v>U</v>
      </c>
      <c r="H154" s="32" t="s">
        <v>541</v>
      </c>
      <c r="I154" s="31"/>
    </row>
    <row r="155" spans="1:9" ht="62" customHeight="1" x14ac:dyDescent="0.2">
      <c r="A155" s="33" t="str">
        <f>_xlfn.IFNA(VLOOKUP(B155, '[1]Departments guide'!A:C, 3, FALSE), "NONE")</f>
        <v>Aviation and Technical Education</v>
      </c>
      <c r="B155" s="3" t="s">
        <v>548</v>
      </c>
      <c r="C155" s="3">
        <v>2150</v>
      </c>
      <c r="D155" s="3" t="s">
        <v>4009</v>
      </c>
      <c r="E155" s="3"/>
      <c r="F155" s="5" t="s">
        <v>4008</v>
      </c>
      <c r="G155" s="4" t="str">
        <f t="shared" si="0"/>
        <v>U</v>
      </c>
      <c r="H155" s="32" t="s">
        <v>541</v>
      </c>
      <c r="I155" s="31"/>
    </row>
    <row r="156" spans="1:9" ht="62" customHeight="1" x14ac:dyDescent="0.2">
      <c r="A156" s="33" t="str">
        <f>_xlfn.IFNA(VLOOKUP(B156, '[1]Departments guide'!A:C, 3, FALSE), "NONE")</f>
        <v>Aviation and Technical Education</v>
      </c>
      <c r="B156" s="3" t="s">
        <v>548</v>
      </c>
      <c r="C156" s="3">
        <v>2400</v>
      </c>
      <c r="D156" s="3" t="s">
        <v>4007</v>
      </c>
      <c r="E156" s="3"/>
      <c r="F156" s="5" t="s">
        <v>4006</v>
      </c>
      <c r="G156" s="4" t="str">
        <f t="shared" si="0"/>
        <v>U</v>
      </c>
      <c r="H156" s="32" t="s">
        <v>541</v>
      </c>
      <c r="I156" s="31"/>
    </row>
    <row r="157" spans="1:9" ht="62" customHeight="1" x14ac:dyDescent="0.2">
      <c r="A157" s="33" t="str">
        <f>_xlfn.IFNA(VLOOKUP(B157, '[1]Departments guide'!A:C, 3, FALSE), "NONE")</f>
        <v>Aviation and Technical Education</v>
      </c>
      <c r="B157" s="3" t="s">
        <v>548</v>
      </c>
      <c r="C157" s="3">
        <v>2500</v>
      </c>
      <c r="D157" s="3" t="s">
        <v>4005</v>
      </c>
      <c r="E157" s="3"/>
      <c r="F157" s="5" t="s">
        <v>4004</v>
      </c>
      <c r="G157" s="4" t="str">
        <f t="shared" si="0"/>
        <v>U</v>
      </c>
      <c r="H157" s="32" t="s">
        <v>541</v>
      </c>
      <c r="I157" s="31"/>
    </row>
    <row r="158" spans="1:9" ht="62" customHeight="1" x14ac:dyDescent="0.2">
      <c r="A158" s="33" t="str">
        <f>_xlfn.IFNA(VLOOKUP(B158, '[1]Departments guide'!A:C, 3, FALSE), "NONE")</f>
        <v>Aviation and Technical Education</v>
      </c>
      <c r="B158" s="3" t="s">
        <v>548</v>
      </c>
      <c r="C158" s="3">
        <v>2504</v>
      </c>
      <c r="D158" s="3" t="s">
        <v>4003</v>
      </c>
      <c r="E158" s="3"/>
      <c r="F158" s="5" t="s">
        <v>4002</v>
      </c>
      <c r="G158" s="4" t="str">
        <f t="shared" si="0"/>
        <v>U</v>
      </c>
      <c r="H158" s="32" t="s">
        <v>541</v>
      </c>
      <c r="I158" s="31"/>
    </row>
    <row r="159" spans="1:9" ht="62" customHeight="1" x14ac:dyDescent="0.2">
      <c r="A159" s="33" t="str">
        <f>_xlfn.IFNA(VLOOKUP(B159, '[1]Departments guide'!A:C, 3, FALSE), "NONE")</f>
        <v>Aviation and Technical Education</v>
      </c>
      <c r="B159" s="3" t="s">
        <v>548</v>
      </c>
      <c r="C159" s="3">
        <v>2625</v>
      </c>
      <c r="D159" s="3" t="s">
        <v>4001</v>
      </c>
      <c r="E159" s="3"/>
      <c r="F159" s="5" t="s">
        <v>4000</v>
      </c>
      <c r="G159" s="4" t="str">
        <f t="shared" si="0"/>
        <v>U</v>
      </c>
      <c r="H159" s="32" t="s">
        <v>541</v>
      </c>
      <c r="I159" s="31"/>
    </row>
    <row r="160" spans="1:9" ht="62" customHeight="1" x14ac:dyDescent="0.2">
      <c r="A160" s="33" t="str">
        <f>_xlfn.IFNA(VLOOKUP(B160, '[1]Departments guide'!A:C, 3, FALSE), "NONE")</f>
        <v>Aviation and Technical Education</v>
      </c>
      <c r="B160" s="3" t="s">
        <v>548</v>
      </c>
      <c r="C160" s="3">
        <v>3735</v>
      </c>
      <c r="D160" s="3" t="s">
        <v>3999</v>
      </c>
      <c r="E160" s="3"/>
      <c r="F160" s="5" t="s">
        <v>3998</v>
      </c>
      <c r="G160" s="4" t="str">
        <f t="shared" si="0"/>
        <v>U</v>
      </c>
      <c r="H160" s="32" t="s">
        <v>541</v>
      </c>
      <c r="I160" s="31"/>
    </row>
    <row r="161" spans="1:10" ht="62" customHeight="1" x14ac:dyDescent="0.2">
      <c r="A161" s="33" t="str">
        <f>_xlfn.IFNA(VLOOKUP(B161, '[1]Departments guide'!A:C, 3, FALSE), "NONE")</f>
        <v>Aviation and Technical Education</v>
      </c>
      <c r="B161" s="3" t="s">
        <v>548</v>
      </c>
      <c r="C161" s="3">
        <v>3835</v>
      </c>
      <c r="D161" s="3" t="s">
        <v>3997</v>
      </c>
      <c r="E161" s="3"/>
      <c r="F161" s="5" t="s">
        <v>3996</v>
      </c>
      <c r="G161" s="4" t="str">
        <f t="shared" si="0"/>
        <v>U</v>
      </c>
      <c r="H161" s="32" t="s">
        <v>541</v>
      </c>
      <c r="I161" s="31"/>
    </row>
    <row r="162" spans="1:10" ht="62" customHeight="1" x14ac:dyDescent="0.2">
      <c r="A162" s="33" t="str">
        <f>_xlfn.IFNA(VLOOKUP(B162, '[1]Departments guide'!A:C, 3, FALSE), "NONE")</f>
        <v>Biological Engineering</v>
      </c>
      <c r="B162" s="3" t="s">
        <v>467</v>
      </c>
      <c r="C162" s="3">
        <v>2330</v>
      </c>
      <c r="D162" s="3" t="s">
        <v>4178</v>
      </c>
      <c r="E162" s="3"/>
      <c r="F162" s="38" t="s">
        <v>4177</v>
      </c>
      <c r="G162" s="4" t="str">
        <f t="shared" si="0"/>
        <v>U</v>
      </c>
      <c r="H162" s="32" t="s">
        <v>541</v>
      </c>
      <c r="I162" s="31" t="s">
        <v>4056</v>
      </c>
    </row>
    <row r="163" spans="1:10" ht="62" customHeight="1" x14ac:dyDescent="0.2">
      <c r="A163" s="33" t="str">
        <f>_xlfn.IFNA(VLOOKUP(B163, '[1]Departments guide'!A:C, 3, FALSE), "NONE")</f>
        <v>Biological Engineering</v>
      </c>
      <c r="B163" s="3" t="s">
        <v>467</v>
      </c>
      <c r="C163" s="3">
        <v>2400</v>
      </c>
      <c r="D163" s="3" t="s">
        <v>4176</v>
      </c>
      <c r="E163" s="3"/>
      <c r="F163" s="38" t="s">
        <v>4175</v>
      </c>
      <c r="G163" s="4" t="str">
        <f t="shared" si="0"/>
        <v>U</v>
      </c>
      <c r="H163" s="32" t="s">
        <v>541</v>
      </c>
      <c r="I163" s="31" t="s">
        <v>4056</v>
      </c>
    </row>
    <row r="164" spans="1:10" ht="62" customHeight="1" x14ac:dyDescent="0.2">
      <c r="A164" s="33" t="str">
        <f>_xlfn.IFNA(VLOOKUP(B164, '[1]Departments guide'!A:C, 3, FALSE), "NONE")</f>
        <v>Biological Engineering</v>
      </c>
      <c r="B164" s="3" t="s">
        <v>467</v>
      </c>
      <c r="C164" s="3">
        <v>3000</v>
      </c>
      <c r="D164" s="3" t="s">
        <v>4174</v>
      </c>
      <c r="E164" s="3"/>
      <c r="F164" s="38" t="s">
        <v>4173</v>
      </c>
      <c r="G164" s="4" t="str">
        <f t="shared" si="0"/>
        <v>U</v>
      </c>
      <c r="H164" s="32" t="s">
        <v>541</v>
      </c>
      <c r="I164" s="31" t="s">
        <v>4056</v>
      </c>
    </row>
    <row r="165" spans="1:10" ht="62" customHeight="1" x14ac:dyDescent="0.2">
      <c r="A165" s="33" t="str">
        <f>_xlfn.IFNA(VLOOKUP(B165, '[1]Departments guide'!A:C, 3, FALSE), "NONE")</f>
        <v>Biological Engineering</v>
      </c>
      <c r="B165" s="3" t="s">
        <v>467</v>
      </c>
      <c r="C165" s="3">
        <v>3200</v>
      </c>
      <c r="D165" s="3" t="s">
        <v>4119</v>
      </c>
      <c r="E165" s="3"/>
      <c r="F165" s="5" t="s">
        <v>4118</v>
      </c>
      <c r="G165" s="4" t="str">
        <f t="shared" si="0"/>
        <v>U</v>
      </c>
      <c r="H165" s="32" t="s">
        <v>541</v>
      </c>
      <c r="I165" s="31" t="s">
        <v>4056</v>
      </c>
    </row>
    <row r="166" spans="1:10" ht="62" customHeight="1" x14ac:dyDescent="0.2">
      <c r="A166" s="33" t="str">
        <f>_xlfn.IFNA(VLOOKUP(B166, '[1]Departments guide'!A:C, 3, FALSE), "NONE")</f>
        <v>Biology</v>
      </c>
      <c r="B166" s="3" t="s">
        <v>468</v>
      </c>
      <c r="C166" s="3">
        <v>1010</v>
      </c>
      <c r="D166" s="3" t="s">
        <v>4199</v>
      </c>
      <c r="E166" s="3"/>
      <c r="F166" s="38" t="s">
        <v>4198</v>
      </c>
      <c r="G166" s="4" t="str">
        <f t="shared" si="0"/>
        <v>U</v>
      </c>
      <c r="H166" s="32" t="s">
        <v>541</v>
      </c>
      <c r="I166" s="31" t="s">
        <v>4197</v>
      </c>
      <c r="J166" s="23" t="s">
        <v>4196</v>
      </c>
    </row>
    <row r="167" spans="1:10" ht="62" customHeight="1" x14ac:dyDescent="0.2">
      <c r="A167" s="33" t="str">
        <f>_xlfn.IFNA(VLOOKUP(B167, '[1]Departments guide'!A:C, 3, FALSE), "NONE")</f>
        <v>Biology</v>
      </c>
      <c r="B167" s="3" t="s">
        <v>468</v>
      </c>
      <c r="C167" s="3">
        <v>1610</v>
      </c>
      <c r="D167" s="3" t="s">
        <v>4172</v>
      </c>
      <c r="E167" s="3"/>
      <c r="F167" s="38" t="s">
        <v>4171</v>
      </c>
      <c r="G167" s="4" t="str">
        <f t="shared" si="0"/>
        <v>U</v>
      </c>
      <c r="H167" s="32" t="s">
        <v>541</v>
      </c>
      <c r="I167" s="31" t="s">
        <v>4056</v>
      </c>
    </row>
    <row r="168" spans="1:10" ht="62" customHeight="1" x14ac:dyDescent="0.2">
      <c r="A168" s="33" t="str">
        <f>_xlfn.IFNA(VLOOKUP(B168, '[1]Departments guide'!A:C, 3, FALSE), "NONE")</f>
        <v>Biology</v>
      </c>
      <c r="B168" s="3" t="s">
        <v>468</v>
      </c>
      <c r="C168" s="3">
        <v>1620</v>
      </c>
      <c r="D168" s="3" t="s">
        <v>4170</v>
      </c>
      <c r="E168" s="3"/>
      <c r="F168" s="38" t="s">
        <v>4169</v>
      </c>
      <c r="G168" s="4" t="str">
        <f t="shared" si="0"/>
        <v>U</v>
      </c>
      <c r="H168" s="32" t="s">
        <v>541</v>
      </c>
      <c r="I168" s="31" t="s">
        <v>4056</v>
      </c>
    </row>
    <row r="169" spans="1:10" ht="62" customHeight="1" x14ac:dyDescent="0.2">
      <c r="A169" s="33" t="str">
        <f>_xlfn.IFNA(VLOOKUP(B169, '[1]Departments guide'!A:C, 3, FALSE), "NONE")</f>
        <v>Biology</v>
      </c>
      <c r="B169" s="3" t="s">
        <v>468</v>
      </c>
      <c r="C169" s="3">
        <v>1625</v>
      </c>
      <c r="D169" s="3" t="s">
        <v>4168</v>
      </c>
      <c r="E169" s="3"/>
      <c r="F169" s="38" t="s">
        <v>4167</v>
      </c>
      <c r="G169" s="4" t="str">
        <f t="shared" si="0"/>
        <v>U</v>
      </c>
      <c r="H169" s="32" t="s">
        <v>541</v>
      </c>
      <c r="I169" s="31" t="s">
        <v>4056</v>
      </c>
    </row>
    <row r="170" spans="1:10" ht="62" customHeight="1" x14ac:dyDescent="0.2">
      <c r="A170" s="33" t="str">
        <f>_xlfn.IFNA(VLOOKUP(B170, '[1]Departments guide'!A:C, 3, FALSE), "NONE")</f>
        <v>Biology</v>
      </c>
      <c r="B170" s="3" t="s">
        <v>468</v>
      </c>
      <c r="C170" s="3">
        <v>3300</v>
      </c>
      <c r="D170" s="3" t="s">
        <v>4166</v>
      </c>
      <c r="E170" s="3"/>
      <c r="F170" s="38" t="s">
        <v>4165</v>
      </c>
      <c r="G170" s="4" t="str">
        <f t="shared" si="0"/>
        <v>U</v>
      </c>
      <c r="H170" s="32" t="s">
        <v>541</v>
      </c>
      <c r="I170" s="31" t="s">
        <v>4056</v>
      </c>
    </row>
    <row r="171" spans="1:10" ht="62" customHeight="1" x14ac:dyDescent="0.2">
      <c r="A171" s="33" t="str">
        <f>_xlfn.IFNA(VLOOKUP(B171, '[1]Departments guide'!A:C, 3, FALSE), "NONE")</f>
        <v>Biology</v>
      </c>
      <c r="B171" s="3" t="s">
        <v>468</v>
      </c>
      <c r="C171" s="3">
        <v>4400</v>
      </c>
      <c r="D171" s="3" t="s">
        <v>3917</v>
      </c>
      <c r="E171" s="3"/>
      <c r="F171" s="5" t="s">
        <v>3916</v>
      </c>
      <c r="G171" s="4" t="str">
        <f t="shared" si="0"/>
        <v>U</v>
      </c>
      <c r="H171" s="32" t="s">
        <v>541</v>
      </c>
      <c r="I171" s="31"/>
    </row>
    <row r="172" spans="1:10" ht="62" customHeight="1" x14ac:dyDescent="0.2">
      <c r="A172" s="33" t="str">
        <f>_xlfn.IFNA(VLOOKUP(B172, '[1]Departments guide'!A:C, 3, FALSE), "NONE")</f>
        <v>Aviation and Technical Education</v>
      </c>
      <c r="B172" s="3" t="s">
        <v>579</v>
      </c>
      <c r="C172" s="3">
        <v>1021</v>
      </c>
      <c r="D172" s="3" t="s">
        <v>578</v>
      </c>
      <c r="E172" s="4"/>
      <c r="F172" s="5" t="s">
        <v>577</v>
      </c>
      <c r="G172" s="3" t="s">
        <v>19</v>
      </c>
      <c r="H172" s="32" t="s">
        <v>541</v>
      </c>
      <c r="I172" s="31"/>
      <c r="J172" s="23" t="s">
        <v>518</v>
      </c>
    </row>
    <row r="173" spans="1:10" ht="62" customHeight="1" x14ac:dyDescent="0.2">
      <c r="A173" s="33" t="str">
        <f>_xlfn.IFNA(VLOOKUP(B173, '[1]Departments guide'!A:C, 3, FALSE), "NONE")</f>
        <v>Civil and Environmental Engineering</v>
      </c>
      <c r="B173" s="3" t="s">
        <v>469</v>
      </c>
      <c r="C173" s="3">
        <v>6255</v>
      </c>
      <c r="D173" s="3" t="s">
        <v>4184</v>
      </c>
      <c r="E173" s="3"/>
      <c r="F173" s="5" t="s">
        <v>4183</v>
      </c>
      <c r="G173" s="4" t="str">
        <f t="shared" ref="G173:G210" si="1">IF(E173=0, IF(C173&gt;5000, "G", "U"), "BOTH")</f>
        <v>G</v>
      </c>
      <c r="H173" s="32" t="s">
        <v>541</v>
      </c>
      <c r="I173" s="31" t="s">
        <v>4056</v>
      </c>
      <c r="J173" s="37" t="s">
        <v>4182</v>
      </c>
    </row>
    <row r="174" spans="1:10" ht="62" customHeight="1" x14ac:dyDescent="0.2">
      <c r="A174" s="33" t="str">
        <f>_xlfn.IFNA(VLOOKUP(B174, '[1]Departments guide'!A:C, 3, FALSE), "NONE")</f>
        <v>Civil and Environmental Engineering</v>
      </c>
      <c r="B174" s="3" t="s">
        <v>469</v>
      </c>
      <c r="C174" s="3">
        <v>5255</v>
      </c>
      <c r="D174" s="3" t="s">
        <v>4181</v>
      </c>
      <c r="E174" s="3"/>
      <c r="F174" s="5" t="s">
        <v>4180</v>
      </c>
      <c r="G174" s="4" t="str">
        <f t="shared" si="1"/>
        <v>G</v>
      </c>
      <c r="H174" s="32" t="s">
        <v>541</v>
      </c>
      <c r="I174" s="31" t="s">
        <v>4056</v>
      </c>
      <c r="J174" s="37" t="s">
        <v>4179</v>
      </c>
    </row>
    <row r="175" spans="1:10" ht="62" customHeight="1" x14ac:dyDescent="0.2">
      <c r="A175" s="33" t="str">
        <f>_xlfn.IFNA(VLOOKUP(B175, '[1]Departments guide'!A:C, 3, FALSE), "NONE")</f>
        <v>Civil and Environmental Engineering</v>
      </c>
      <c r="B175" s="3" t="s">
        <v>469</v>
      </c>
      <c r="C175" s="3">
        <v>1880</v>
      </c>
      <c r="D175" s="3" t="s">
        <v>4164</v>
      </c>
      <c r="E175" s="3"/>
      <c r="F175" s="38" t="s">
        <v>4163</v>
      </c>
      <c r="G175" s="4" t="str">
        <f t="shared" si="1"/>
        <v>U</v>
      </c>
      <c r="H175" s="32" t="s">
        <v>541</v>
      </c>
      <c r="I175" s="31" t="s">
        <v>4056</v>
      </c>
    </row>
    <row r="176" spans="1:10" ht="62" customHeight="1" x14ac:dyDescent="0.2">
      <c r="A176" s="33" t="str">
        <f>_xlfn.IFNA(VLOOKUP(B176, '[1]Departments guide'!A:C, 3, FALSE), "NONE")</f>
        <v>Civil and Environmental Engineering</v>
      </c>
      <c r="B176" s="3" t="s">
        <v>469</v>
      </c>
      <c r="C176" s="3">
        <v>6660</v>
      </c>
      <c r="D176" s="3" t="s">
        <v>4162</v>
      </c>
      <c r="E176" s="3"/>
      <c r="F176" s="38" t="s">
        <v>4161</v>
      </c>
      <c r="G176" s="4" t="str">
        <f t="shared" si="1"/>
        <v>G</v>
      </c>
      <c r="H176" s="32" t="s">
        <v>541</v>
      </c>
      <c r="I176" s="31" t="s">
        <v>4056</v>
      </c>
    </row>
    <row r="177" spans="1:10" ht="62" customHeight="1" x14ac:dyDescent="0.2">
      <c r="A177" s="33" t="str">
        <f>_xlfn.IFNA(VLOOKUP(B177, '[1]Departments guide'!A:C, 3, FALSE), "NONE")</f>
        <v>Civil and Environmental Engineering</v>
      </c>
      <c r="B177" s="3" t="s">
        <v>469</v>
      </c>
      <c r="C177" s="3">
        <v>6670</v>
      </c>
      <c r="D177" s="3" t="s">
        <v>4160</v>
      </c>
      <c r="E177" s="3"/>
      <c r="F177" s="38" t="s">
        <v>4159</v>
      </c>
      <c r="G177" s="4" t="str">
        <f t="shared" si="1"/>
        <v>G</v>
      </c>
      <c r="H177" s="32" t="s">
        <v>541</v>
      </c>
      <c r="I177" s="31" t="s">
        <v>4056</v>
      </c>
    </row>
    <row r="178" spans="1:10" ht="62" customHeight="1" x14ac:dyDescent="0.2">
      <c r="A178" s="33" t="str">
        <f>_xlfn.IFNA(VLOOKUP(B178, '[1]Departments guide'!A:C, 3, FALSE), "NONE")</f>
        <v>Civil and Environmental Engineering</v>
      </c>
      <c r="B178" s="3" t="s">
        <v>469</v>
      </c>
      <c r="C178" s="3">
        <v>6800</v>
      </c>
      <c r="D178" s="3" t="s">
        <v>4158</v>
      </c>
      <c r="E178" s="3"/>
      <c r="F178" s="38" t="s">
        <v>4157</v>
      </c>
      <c r="G178" s="4" t="str">
        <f t="shared" si="1"/>
        <v>G</v>
      </c>
      <c r="H178" s="32" t="s">
        <v>541</v>
      </c>
      <c r="I178" s="31" t="s">
        <v>4056</v>
      </c>
    </row>
    <row r="179" spans="1:10" ht="62" customHeight="1" x14ac:dyDescent="0.2">
      <c r="A179" s="33" t="str">
        <f>_xlfn.IFNA(VLOOKUP(B179, '[1]Departments guide'!A:C, 3, FALSE), "NONE")</f>
        <v>Civil and Environmental Engineering</v>
      </c>
      <c r="B179" s="3" t="s">
        <v>469</v>
      </c>
      <c r="C179" s="3">
        <v>2890</v>
      </c>
      <c r="D179" s="3" t="s">
        <v>4133</v>
      </c>
      <c r="E179" s="3"/>
      <c r="F179" s="38" t="s">
        <v>4132</v>
      </c>
      <c r="G179" s="4" t="str">
        <f t="shared" si="1"/>
        <v>U</v>
      </c>
      <c r="H179" s="32" t="s">
        <v>541</v>
      </c>
      <c r="I179" s="31" t="s">
        <v>4056</v>
      </c>
    </row>
    <row r="180" spans="1:10" ht="62" customHeight="1" x14ac:dyDescent="0.2">
      <c r="A180" s="33" t="str">
        <f>_xlfn.IFNA(VLOOKUP(B180, '[1]Departments guide'!A:C, 3, FALSE), "NONE")</f>
        <v>Civil and Environmental Engineering</v>
      </c>
      <c r="B180" s="3" t="s">
        <v>469</v>
      </c>
      <c r="C180" s="3">
        <v>3640</v>
      </c>
      <c r="D180" s="3" t="s">
        <v>4113</v>
      </c>
      <c r="E180" s="3"/>
      <c r="F180" s="5" t="s">
        <v>4112</v>
      </c>
      <c r="G180" s="4" t="str">
        <f t="shared" si="1"/>
        <v>U</v>
      </c>
      <c r="H180" s="32" t="s">
        <v>541</v>
      </c>
      <c r="I180" s="31" t="s">
        <v>4056</v>
      </c>
    </row>
    <row r="181" spans="1:10" ht="62" customHeight="1" x14ac:dyDescent="0.2">
      <c r="A181" s="33" t="str">
        <f>_xlfn.IFNA(VLOOKUP(B181, '[1]Departments guide'!A:C, 3, FALSE), "NONE")</f>
        <v>Civil and Environmental Engineering</v>
      </c>
      <c r="B181" s="3" t="s">
        <v>469</v>
      </c>
      <c r="C181" s="3">
        <v>3650</v>
      </c>
      <c r="D181" s="3" t="s">
        <v>4111</v>
      </c>
      <c r="E181" s="3"/>
      <c r="F181" s="5" t="s">
        <v>4110</v>
      </c>
      <c r="G181" s="4" t="str">
        <f t="shared" si="1"/>
        <v>U</v>
      </c>
      <c r="H181" s="32" t="s">
        <v>541</v>
      </c>
      <c r="I181" s="31" t="s">
        <v>4056</v>
      </c>
    </row>
    <row r="182" spans="1:10" ht="62" customHeight="1" x14ac:dyDescent="0.2">
      <c r="A182" s="33" t="str">
        <f>_xlfn.IFNA(VLOOKUP(B182, '[1]Departments guide'!A:C, 3, FALSE), "NONE")</f>
        <v>Civil and Environmental Engineering</v>
      </c>
      <c r="B182" s="3" t="s">
        <v>469</v>
      </c>
      <c r="C182" s="3">
        <v>6740</v>
      </c>
      <c r="D182" s="3" t="s">
        <v>4109</v>
      </c>
      <c r="E182" s="3"/>
      <c r="F182" s="5" t="s">
        <v>4108</v>
      </c>
      <c r="G182" s="4" t="str">
        <f t="shared" si="1"/>
        <v>G</v>
      </c>
      <c r="H182" s="32" t="s">
        <v>541</v>
      </c>
      <c r="I182" s="31" t="s">
        <v>4056</v>
      </c>
    </row>
    <row r="183" spans="1:10" ht="62" customHeight="1" x14ac:dyDescent="0.2">
      <c r="A183" s="33" t="str">
        <f>_xlfn.IFNA(VLOOKUP(B183, '[1]Departments guide'!A:C, 3, FALSE), "NONE")</f>
        <v>Civil and Environmental Engineering</v>
      </c>
      <c r="B183" s="3" t="s">
        <v>469</v>
      </c>
      <c r="C183" s="3">
        <v>6630</v>
      </c>
      <c r="D183" s="3" t="s">
        <v>4053</v>
      </c>
      <c r="E183" s="3"/>
      <c r="F183" s="38" t="s">
        <v>4052</v>
      </c>
      <c r="G183" s="4" t="str">
        <f t="shared" si="1"/>
        <v>G</v>
      </c>
      <c r="H183" s="32" t="s">
        <v>541</v>
      </c>
      <c r="I183" s="31"/>
    </row>
    <row r="184" spans="1:10" ht="62" customHeight="1" x14ac:dyDescent="0.2">
      <c r="A184" s="33" t="str">
        <f>_xlfn.IFNA(VLOOKUP(B184, '[1]Departments guide'!A:C, 3, FALSE), "NONE")</f>
        <v>Civil and Environmental Engineering</v>
      </c>
      <c r="B184" s="3" t="s">
        <v>469</v>
      </c>
      <c r="C184" s="3">
        <v>3020</v>
      </c>
      <c r="D184" s="3" t="s">
        <v>3915</v>
      </c>
      <c r="E184" s="3"/>
      <c r="F184" s="5" t="s">
        <v>3914</v>
      </c>
      <c r="G184" s="4" t="str">
        <f t="shared" si="1"/>
        <v>U</v>
      </c>
      <c r="H184" s="32" t="s">
        <v>541</v>
      </c>
      <c r="I184" s="31"/>
    </row>
    <row r="185" spans="1:10" ht="62" customHeight="1" x14ac:dyDescent="0.2">
      <c r="A185" s="33" t="str">
        <f>_xlfn.IFNA(VLOOKUP(B185, '[1]Departments guide'!A:C, 3, FALSE), "NONE")</f>
        <v>Civil and Environmental Engineering</v>
      </c>
      <c r="B185" s="3" t="s">
        <v>469</v>
      </c>
      <c r="C185" s="3">
        <v>3500</v>
      </c>
      <c r="D185" s="3" t="s">
        <v>3913</v>
      </c>
      <c r="E185" s="3"/>
      <c r="F185" s="5" t="s">
        <v>3912</v>
      </c>
      <c r="G185" s="4" t="str">
        <f t="shared" si="1"/>
        <v>U</v>
      </c>
      <c r="H185" s="32" t="s">
        <v>541</v>
      </c>
      <c r="I185" s="31"/>
    </row>
    <row r="186" spans="1:10" ht="62" customHeight="1" x14ac:dyDescent="0.2">
      <c r="A186" s="33" t="str">
        <f>_xlfn.IFNA(VLOOKUP(B186, '[1]Departments guide'!A:C, 3, FALSE), "NONE")</f>
        <v>Civil and Environmental Engineering</v>
      </c>
      <c r="B186" s="3" t="s">
        <v>469</v>
      </c>
      <c r="C186" s="3">
        <v>3510</v>
      </c>
      <c r="D186" s="3" t="s">
        <v>3911</v>
      </c>
      <c r="E186" s="3"/>
      <c r="F186" s="5" t="s">
        <v>3910</v>
      </c>
      <c r="G186" s="4" t="str">
        <f t="shared" si="1"/>
        <v>U</v>
      </c>
      <c r="H186" s="32" t="s">
        <v>541</v>
      </c>
      <c r="I186" s="31"/>
    </row>
    <row r="187" spans="1:10" ht="62" customHeight="1" x14ac:dyDescent="0.2">
      <c r="A187" s="33" t="str">
        <f>_xlfn.IFNA(VLOOKUP(B187, '[1]Departments guide'!A:C, 3, FALSE), "NONE")</f>
        <v>Chemistry and Biochemistry</v>
      </c>
      <c r="B187" s="3" t="s">
        <v>470</v>
      </c>
      <c r="C187" s="3">
        <v>5680</v>
      </c>
      <c r="D187" s="3" t="s">
        <v>3909</v>
      </c>
      <c r="E187" s="3"/>
      <c r="F187" s="5" t="s">
        <v>3908</v>
      </c>
      <c r="G187" s="4" t="str">
        <f t="shared" si="1"/>
        <v>G</v>
      </c>
      <c r="H187" s="32" t="s">
        <v>541</v>
      </c>
      <c r="I187" s="31"/>
    </row>
    <row r="188" spans="1:10" ht="62" customHeight="1" x14ac:dyDescent="0.2">
      <c r="A188" s="33" t="str">
        <f>_xlfn.IFNA(VLOOKUP(B188, '[1]Departments guide'!A:C, 3, FALSE), "NONE")</f>
        <v>World Languages and Cultures</v>
      </c>
      <c r="B188" s="3" t="s">
        <v>2997</v>
      </c>
      <c r="C188" s="3">
        <v>2010</v>
      </c>
      <c r="D188" s="3" t="s">
        <v>3995</v>
      </c>
      <c r="E188" s="3"/>
      <c r="F188" s="5" t="s">
        <v>3994</v>
      </c>
      <c r="G188" s="4" t="str">
        <f t="shared" si="1"/>
        <v>U</v>
      </c>
      <c r="H188" s="32" t="s">
        <v>541</v>
      </c>
      <c r="I188" s="31"/>
    </row>
    <row r="189" spans="1:10" ht="62" customHeight="1" x14ac:dyDescent="0.2">
      <c r="A189" s="33" t="str">
        <f>_xlfn.IFNA(VLOOKUP(B189, '[1]Departments guide'!A:C, 3, FALSE), "NONE")</f>
        <v>World Languages and Cultures</v>
      </c>
      <c r="B189" s="3" t="s">
        <v>2997</v>
      </c>
      <c r="C189" s="3">
        <v>2020</v>
      </c>
      <c r="D189" s="3" t="s">
        <v>3993</v>
      </c>
      <c r="E189" s="3"/>
      <c r="F189" s="5" t="s">
        <v>3992</v>
      </c>
      <c r="G189" s="4" t="str">
        <f t="shared" si="1"/>
        <v>U</v>
      </c>
      <c r="H189" s="32" t="s">
        <v>541</v>
      </c>
      <c r="I189" s="31"/>
    </row>
    <row r="190" spans="1:10" ht="62" customHeight="1" x14ac:dyDescent="0.2">
      <c r="A190" s="33" t="str">
        <f>_xlfn.IFNA(VLOOKUP(B190, '[1]Departments guide'!A:C, 3, FALSE), "NONE")</f>
        <v>World Languages and Cultures</v>
      </c>
      <c r="B190" s="3" t="s">
        <v>2997</v>
      </c>
      <c r="C190" s="3">
        <v>3540</v>
      </c>
      <c r="D190" s="3" t="s">
        <v>3991</v>
      </c>
      <c r="E190" s="3"/>
      <c r="F190" s="5" t="s">
        <v>3990</v>
      </c>
      <c r="G190" s="4" t="str">
        <f t="shared" si="1"/>
        <v>U</v>
      </c>
      <c r="H190" s="32" t="s">
        <v>541</v>
      </c>
      <c r="I190" s="31"/>
    </row>
    <row r="191" spans="1:10" ht="62" customHeight="1" x14ac:dyDescent="0.2">
      <c r="A191" s="33" t="str">
        <f>_xlfn.IFNA(VLOOKUP(B191, '[1]Departments guide'!A:C, 3, FALSE), "NONE")</f>
        <v>World Languages and Cultures</v>
      </c>
      <c r="B191" s="3" t="s">
        <v>2997</v>
      </c>
      <c r="C191" s="3">
        <v>4920</v>
      </c>
      <c r="D191" s="3" t="s">
        <v>3989</v>
      </c>
      <c r="E191" s="3"/>
      <c r="F191" s="5" t="s">
        <v>3988</v>
      </c>
      <c r="G191" s="4" t="str">
        <f t="shared" si="1"/>
        <v>U</v>
      </c>
      <c r="H191" s="32" t="s">
        <v>541</v>
      </c>
      <c r="I191" s="31"/>
    </row>
    <row r="192" spans="1:10" ht="62" customHeight="1" x14ac:dyDescent="0.2">
      <c r="A192" s="33" t="str">
        <f>_xlfn.IFNA(VLOOKUP(B192, '[1]Departments guide'!A:C, 3, FALSE), "NONE")</f>
        <v>Sociology and Anthropology</v>
      </c>
      <c r="B192" s="3" t="s">
        <v>3959</v>
      </c>
      <c r="C192" s="3">
        <v>1010</v>
      </c>
      <c r="D192" s="3" t="s">
        <v>3975</v>
      </c>
      <c r="E192" s="3"/>
      <c r="F192" s="5" t="s">
        <v>3974</v>
      </c>
      <c r="G192" s="4" t="str">
        <f t="shared" si="1"/>
        <v>U</v>
      </c>
      <c r="H192" s="32" t="s">
        <v>541</v>
      </c>
      <c r="I192" s="31"/>
      <c r="J192" s="23" t="s">
        <v>2649</v>
      </c>
    </row>
    <row r="193" spans="1:10" ht="62" customHeight="1" x14ac:dyDescent="0.2">
      <c r="A193" s="33" t="str">
        <f>_xlfn.IFNA(VLOOKUP(B193, '[1]Departments guide'!A:C, 3, FALSE), "NONE")</f>
        <v>Sociology and Anthropology</v>
      </c>
      <c r="B193" s="3" t="s">
        <v>3959</v>
      </c>
      <c r="C193" s="3">
        <v>1300</v>
      </c>
      <c r="D193" s="3" t="s">
        <v>3973</v>
      </c>
      <c r="E193" s="3"/>
      <c r="F193" s="5" t="s">
        <v>3972</v>
      </c>
      <c r="G193" s="4" t="str">
        <f t="shared" si="1"/>
        <v>U</v>
      </c>
      <c r="H193" s="32" t="s">
        <v>541</v>
      </c>
      <c r="I193" s="31"/>
      <c r="J193" s="23" t="s">
        <v>2649</v>
      </c>
    </row>
    <row r="194" spans="1:10" ht="62" customHeight="1" x14ac:dyDescent="0.2">
      <c r="A194" s="33" t="str">
        <f>_xlfn.IFNA(VLOOKUP(B194, '[1]Departments guide'!A:C, 3, FALSE), "NONE")</f>
        <v>Sociology and Anthropology</v>
      </c>
      <c r="B194" s="3" t="s">
        <v>3959</v>
      </c>
      <c r="C194" s="3">
        <v>1330</v>
      </c>
      <c r="D194" s="3" t="s">
        <v>3971</v>
      </c>
      <c r="E194" s="3"/>
      <c r="F194" s="5" t="s">
        <v>3970</v>
      </c>
      <c r="G194" s="4" t="str">
        <f t="shared" si="1"/>
        <v>U</v>
      </c>
      <c r="H194" s="32" t="s">
        <v>541</v>
      </c>
      <c r="I194" s="31"/>
      <c r="J194" s="23" t="s">
        <v>2649</v>
      </c>
    </row>
    <row r="195" spans="1:10" ht="62" customHeight="1" x14ac:dyDescent="0.2">
      <c r="A195" s="33" t="str">
        <f>_xlfn.IFNA(VLOOKUP(B195, '[1]Departments guide'!A:C, 3, FALSE), "NONE")</f>
        <v>Sociology and Anthropology</v>
      </c>
      <c r="B195" s="3" t="s">
        <v>3959</v>
      </c>
      <c r="C195" s="3">
        <v>1340</v>
      </c>
      <c r="D195" s="3" t="s">
        <v>3969</v>
      </c>
      <c r="E195" s="3"/>
      <c r="F195" s="5" t="s">
        <v>3968</v>
      </c>
      <c r="G195" s="4" t="str">
        <f t="shared" si="1"/>
        <v>U</v>
      </c>
      <c r="H195" s="32" t="s">
        <v>541</v>
      </c>
      <c r="I195" s="31"/>
      <c r="J195" s="23" t="s">
        <v>2649</v>
      </c>
    </row>
    <row r="196" spans="1:10" ht="62" customHeight="1" x14ac:dyDescent="0.2">
      <c r="A196" s="33" t="str">
        <f>_xlfn.IFNA(VLOOKUP(B196, '[1]Departments guide'!A:C, 3, FALSE), "NONE")</f>
        <v>Sociology and Anthropology</v>
      </c>
      <c r="B196" s="3" t="s">
        <v>3959</v>
      </c>
      <c r="C196" s="3">
        <v>1390</v>
      </c>
      <c r="D196" s="3" t="s">
        <v>3967</v>
      </c>
      <c r="E196" s="3"/>
      <c r="F196" s="5" t="s">
        <v>3966</v>
      </c>
      <c r="G196" s="4" t="str">
        <f t="shared" si="1"/>
        <v>U</v>
      </c>
      <c r="H196" s="32" t="s">
        <v>541</v>
      </c>
      <c r="I196" s="31"/>
      <c r="J196" s="23" t="s">
        <v>2649</v>
      </c>
    </row>
    <row r="197" spans="1:10" ht="62" customHeight="1" x14ac:dyDescent="0.2">
      <c r="A197" s="33" t="str">
        <f>_xlfn.IFNA(VLOOKUP(B197, '[1]Departments guide'!A:C, 3, FALSE), "NONE")</f>
        <v>Sociology and Anthropology</v>
      </c>
      <c r="B197" s="3" t="s">
        <v>3959</v>
      </c>
      <c r="C197" s="3">
        <v>2110</v>
      </c>
      <c r="D197" s="3" t="s">
        <v>3965</v>
      </c>
      <c r="E197" s="3"/>
      <c r="F197" s="5" t="s">
        <v>3964</v>
      </c>
      <c r="G197" s="4" t="str">
        <f t="shared" si="1"/>
        <v>U</v>
      </c>
      <c r="H197" s="32" t="s">
        <v>541</v>
      </c>
      <c r="I197" s="31"/>
      <c r="J197" s="23" t="s">
        <v>3956</v>
      </c>
    </row>
    <row r="198" spans="1:10" ht="62" customHeight="1" x14ac:dyDescent="0.2">
      <c r="A198" s="33" t="str">
        <f>_xlfn.IFNA(VLOOKUP(B198, '[1]Departments guide'!A:C, 3, FALSE), "NONE")</f>
        <v>Sociology and Anthropology</v>
      </c>
      <c r="B198" s="3" t="s">
        <v>3959</v>
      </c>
      <c r="C198" s="3">
        <v>2330</v>
      </c>
      <c r="D198" s="3" t="s">
        <v>3963</v>
      </c>
      <c r="E198" s="3"/>
      <c r="F198" s="5" t="s">
        <v>3962</v>
      </c>
      <c r="G198" s="4" t="str">
        <f t="shared" si="1"/>
        <v>U</v>
      </c>
      <c r="H198" s="32" t="s">
        <v>541</v>
      </c>
      <c r="I198" s="31"/>
      <c r="J198" s="23" t="s">
        <v>3956</v>
      </c>
    </row>
    <row r="199" spans="1:10" ht="62" customHeight="1" x14ac:dyDescent="0.2">
      <c r="A199" s="33" t="str">
        <f>_xlfn.IFNA(VLOOKUP(B199, '[1]Departments guide'!A:C, 3, FALSE), "NONE")</f>
        <v>Sociology and Anthropology</v>
      </c>
      <c r="B199" s="3" t="s">
        <v>3959</v>
      </c>
      <c r="C199" s="3">
        <v>2340</v>
      </c>
      <c r="D199" s="3" t="s">
        <v>3961</v>
      </c>
      <c r="E199" s="3"/>
      <c r="F199" s="5" t="s">
        <v>3960</v>
      </c>
      <c r="G199" s="4" t="str">
        <f t="shared" si="1"/>
        <v>U</v>
      </c>
      <c r="H199" s="32" t="s">
        <v>541</v>
      </c>
      <c r="I199" s="31"/>
      <c r="J199" s="23" t="s">
        <v>3956</v>
      </c>
    </row>
    <row r="200" spans="1:10" ht="62" customHeight="1" x14ac:dyDescent="0.2">
      <c r="A200" s="33" t="str">
        <f>_xlfn.IFNA(VLOOKUP(B200, '[1]Departments guide'!A:C, 3, FALSE), "NONE")</f>
        <v>Sociology and Anthropology</v>
      </c>
      <c r="B200" s="3" t="s">
        <v>3959</v>
      </c>
      <c r="C200" s="3">
        <v>2350</v>
      </c>
      <c r="D200" s="3" t="s">
        <v>3958</v>
      </c>
      <c r="E200" s="3"/>
      <c r="F200" s="5" t="s">
        <v>3957</v>
      </c>
      <c r="G200" s="4" t="str">
        <f t="shared" si="1"/>
        <v>U</v>
      </c>
      <c r="H200" s="32" t="s">
        <v>541</v>
      </c>
      <c r="I200" s="31"/>
      <c r="J200" s="23" t="s">
        <v>3956</v>
      </c>
    </row>
    <row r="201" spans="1:10" ht="62" customHeight="1" x14ac:dyDescent="0.2">
      <c r="A201" s="33" t="str">
        <f>_xlfn.IFNA(VLOOKUP(B201, '[1]Departments guide'!A:C, 3, FALSE), "NONE")</f>
        <v>Computer Science</v>
      </c>
      <c r="B201" s="3" t="s">
        <v>509</v>
      </c>
      <c r="C201" s="3">
        <v>1400</v>
      </c>
      <c r="D201" s="3" t="s">
        <v>3987</v>
      </c>
      <c r="E201" s="3"/>
      <c r="F201" s="5" t="s">
        <v>3986</v>
      </c>
      <c r="G201" s="4" t="str">
        <f t="shared" si="1"/>
        <v>U</v>
      </c>
      <c r="H201" s="32" t="s">
        <v>541</v>
      </c>
      <c r="I201" s="31"/>
    </row>
    <row r="202" spans="1:10" ht="62" customHeight="1" x14ac:dyDescent="0.2">
      <c r="A202" s="33" t="str">
        <f>_xlfn.IFNA(VLOOKUP(B202, '[1]Departments guide'!A:C, 3, FALSE), "NONE")</f>
        <v>Computer Science</v>
      </c>
      <c r="B202" s="3" t="s">
        <v>509</v>
      </c>
      <c r="C202" s="3">
        <v>1410</v>
      </c>
      <c r="D202" s="3" t="s">
        <v>3985</v>
      </c>
      <c r="E202" s="3"/>
      <c r="F202" s="5" t="s">
        <v>3984</v>
      </c>
      <c r="G202" s="4" t="str">
        <f t="shared" si="1"/>
        <v>U</v>
      </c>
      <c r="H202" s="32" t="s">
        <v>541</v>
      </c>
      <c r="I202" s="31"/>
    </row>
    <row r="203" spans="1:10" ht="62" customHeight="1" x14ac:dyDescent="0.2">
      <c r="A203" s="33" t="str">
        <f>_xlfn.IFNA(VLOOKUP(B203, '[1]Departments guide'!A:C, 3, FALSE), "NONE")</f>
        <v>Computer Science</v>
      </c>
      <c r="B203" s="3" t="s">
        <v>509</v>
      </c>
      <c r="C203" s="3">
        <v>5830</v>
      </c>
      <c r="D203" s="3" t="s">
        <v>3983</v>
      </c>
      <c r="E203" s="3"/>
      <c r="F203" s="5" t="s">
        <v>3982</v>
      </c>
      <c r="G203" s="4" t="str">
        <f t="shared" si="1"/>
        <v>G</v>
      </c>
      <c r="H203" s="32" t="s">
        <v>541</v>
      </c>
      <c r="I203" s="31"/>
    </row>
    <row r="204" spans="1:10" ht="62" customHeight="1" x14ac:dyDescent="0.2">
      <c r="A204" s="33" t="str">
        <f>_xlfn.IFNA(VLOOKUP(B204, '[1]Departments guide'!A:C, 3, FALSE), "NONE")</f>
        <v>Computer Science</v>
      </c>
      <c r="B204" s="3" t="s">
        <v>509</v>
      </c>
      <c r="C204" s="3">
        <v>5890</v>
      </c>
      <c r="D204" s="3" t="s">
        <v>3981</v>
      </c>
      <c r="E204" s="3"/>
      <c r="F204" s="5" t="s">
        <v>3980</v>
      </c>
      <c r="G204" s="4" t="str">
        <f t="shared" si="1"/>
        <v>G</v>
      </c>
      <c r="H204" s="32" t="s">
        <v>541</v>
      </c>
      <c r="I204" s="31"/>
    </row>
    <row r="205" spans="1:10" ht="62" customHeight="1" x14ac:dyDescent="0.2">
      <c r="A205" s="33" t="str">
        <f>_xlfn.IFNA(VLOOKUP(B205, '[1]Departments guide'!A:C, 3, FALSE), "NONE")</f>
        <v>Computer Science</v>
      </c>
      <c r="B205" s="3" t="s">
        <v>509</v>
      </c>
      <c r="C205" s="3">
        <v>6830</v>
      </c>
      <c r="D205" s="3" t="s">
        <v>3979</v>
      </c>
      <c r="E205" s="3"/>
      <c r="F205" s="5" t="s">
        <v>3978</v>
      </c>
      <c r="G205" s="4" t="str">
        <f t="shared" si="1"/>
        <v>G</v>
      </c>
      <c r="H205" s="32" t="s">
        <v>541</v>
      </c>
      <c r="I205" s="31"/>
    </row>
    <row r="206" spans="1:10" ht="62" customHeight="1" x14ac:dyDescent="0.2">
      <c r="A206" s="33" t="str">
        <f>_xlfn.IFNA(VLOOKUP(B206, '[1]Departments guide'!A:C, 3, FALSE), "NONE")</f>
        <v>Computer Science</v>
      </c>
      <c r="B206" s="3" t="s">
        <v>509</v>
      </c>
      <c r="C206" s="3">
        <v>6890</v>
      </c>
      <c r="D206" s="3" t="s">
        <v>3977</v>
      </c>
      <c r="E206" s="3"/>
      <c r="F206" s="5" t="s">
        <v>3976</v>
      </c>
      <c r="G206" s="4" t="str">
        <f t="shared" si="1"/>
        <v>G</v>
      </c>
      <c r="H206" s="32" t="s">
        <v>541</v>
      </c>
      <c r="I206" s="31"/>
    </row>
    <row r="207" spans="1:10" ht="62" customHeight="1" x14ac:dyDescent="0.2">
      <c r="A207" s="33" t="str">
        <f>_xlfn.IFNA(VLOOKUP(B207, '[1]Departments guide'!A:C, 3, FALSE), "NONE")</f>
        <v>Electrical and Computer Engineering</v>
      </c>
      <c r="B207" s="3" t="s">
        <v>508</v>
      </c>
      <c r="C207" s="3">
        <v>3870</v>
      </c>
      <c r="D207" s="3" t="s">
        <v>4107</v>
      </c>
      <c r="E207" s="3"/>
      <c r="F207" s="5" t="s">
        <v>4106</v>
      </c>
      <c r="G207" s="4" t="str">
        <f t="shared" si="1"/>
        <v>U</v>
      </c>
      <c r="H207" s="32" t="s">
        <v>541</v>
      </c>
      <c r="I207" s="31" t="s">
        <v>4056</v>
      </c>
    </row>
    <row r="208" spans="1:10" ht="62" customHeight="1" x14ac:dyDescent="0.2">
      <c r="A208" s="33" t="str">
        <f>_xlfn.IFNA(VLOOKUP(B208, '[1]Departments guide'!A:C, 3, FALSE), "NONE")</f>
        <v>Electrical and Computer Engineering</v>
      </c>
      <c r="B208" s="3" t="s">
        <v>508</v>
      </c>
      <c r="C208" s="3">
        <v>5110</v>
      </c>
      <c r="D208" s="3" t="s">
        <v>4105</v>
      </c>
      <c r="E208" s="3"/>
      <c r="F208" s="5" t="s">
        <v>4104</v>
      </c>
      <c r="G208" s="4" t="str">
        <f t="shared" si="1"/>
        <v>G</v>
      </c>
      <c r="H208" s="32" t="s">
        <v>541</v>
      </c>
      <c r="I208" s="31" t="s">
        <v>4056</v>
      </c>
    </row>
    <row r="209" spans="1:10" ht="62" customHeight="1" x14ac:dyDescent="0.2">
      <c r="A209" s="33" t="str">
        <f>_xlfn.IFNA(VLOOKUP(B209, '[1]Departments guide'!A:C, 3, FALSE), "NONE")</f>
        <v>Electrical and Computer Engineering</v>
      </c>
      <c r="B209" s="3" t="s">
        <v>508</v>
      </c>
      <c r="C209" s="3">
        <v>5140</v>
      </c>
      <c r="D209" s="3" t="s">
        <v>4103</v>
      </c>
      <c r="E209" s="3"/>
      <c r="F209" s="5" t="s">
        <v>4102</v>
      </c>
      <c r="G209" s="4" t="str">
        <f t="shared" si="1"/>
        <v>G</v>
      </c>
      <c r="H209" s="32" t="s">
        <v>541</v>
      </c>
      <c r="I209" s="31" t="s">
        <v>4056</v>
      </c>
    </row>
    <row r="210" spans="1:10" ht="62" customHeight="1" x14ac:dyDescent="0.2">
      <c r="A210" s="33" t="str">
        <f>_xlfn.IFNA(VLOOKUP(B210, '[1]Departments guide'!A:C, 3, FALSE), "NONE")</f>
        <v>English</v>
      </c>
      <c r="B210" s="3" t="s">
        <v>473</v>
      </c>
      <c r="C210" s="3">
        <v>2010</v>
      </c>
      <c r="D210" s="3" t="s">
        <v>4061</v>
      </c>
      <c r="E210" s="3"/>
      <c r="F210" s="5" t="s">
        <v>4060</v>
      </c>
      <c r="G210" s="4" t="str">
        <f t="shared" si="1"/>
        <v>U</v>
      </c>
      <c r="H210" s="32" t="s">
        <v>541</v>
      </c>
      <c r="I210" s="51" t="s">
        <v>4059</v>
      </c>
    </row>
    <row r="211" spans="1:10" ht="62" customHeight="1" x14ac:dyDescent="0.2">
      <c r="A211" s="33" t="str">
        <f>_xlfn.IFNA(VLOOKUP(B211, '[1]Departments guide'!A:C, 3, FALSE), "NONE")</f>
        <v>English</v>
      </c>
      <c r="B211" s="3" t="s">
        <v>473</v>
      </c>
      <c r="C211" s="3">
        <v>4250</v>
      </c>
      <c r="D211" s="3" t="s">
        <v>543</v>
      </c>
      <c r="E211" s="4"/>
      <c r="F211" s="5" t="s">
        <v>542</v>
      </c>
      <c r="G211" s="3" t="s">
        <v>19</v>
      </c>
      <c r="H211" s="32" t="s">
        <v>541</v>
      </c>
      <c r="I211" s="31"/>
      <c r="J211" s="23" t="s">
        <v>518</v>
      </c>
    </row>
    <row r="212" spans="1:10" ht="62" customHeight="1" x14ac:dyDescent="0.2">
      <c r="A212" s="33" t="str">
        <f>_xlfn.IFNA(VLOOKUP(B212, '[1]Departments guide'!A:C, 3, FALSE), "NONE")</f>
        <v>NONE</v>
      </c>
      <c r="B212" s="3" t="s">
        <v>2451</v>
      </c>
      <c r="C212" s="3">
        <v>2030</v>
      </c>
      <c r="D212" s="3" t="s">
        <v>3907</v>
      </c>
      <c r="E212" s="3"/>
      <c r="F212" s="5" t="s">
        <v>3906</v>
      </c>
      <c r="G212" s="4" t="str">
        <f>IF(E212=0, IF(C212&gt;5000, "G", "U"), "BOTH")</f>
        <v>U</v>
      </c>
      <c r="H212" s="32" t="s">
        <v>541</v>
      </c>
      <c r="I212" s="31"/>
    </row>
    <row r="213" spans="1:10" ht="62" customHeight="1" x14ac:dyDescent="0.2">
      <c r="A213" s="33" t="str">
        <f>_xlfn.IFNA(VLOOKUP(B213, '[1]Departments guide'!A:C, 3, FALSE), "NONE")</f>
        <v>Economics and Finance</v>
      </c>
      <c r="B213" s="3" t="s">
        <v>2370</v>
      </c>
      <c r="C213" s="3">
        <v>4450</v>
      </c>
      <c r="D213" s="3" t="s">
        <v>3905</v>
      </c>
      <c r="E213" s="3"/>
      <c r="F213" s="5" t="s">
        <v>3904</v>
      </c>
      <c r="G213" s="4" t="str">
        <f>IF(E213=0, IF(C213&gt;5000, "G", "U"), "BOTH")</f>
        <v>U</v>
      </c>
      <c r="H213" s="32" t="s">
        <v>541</v>
      </c>
      <c r="I213" s="31"/>
    </row>
    <row r="214" spans="1:10" ht="62" customHeight="1" x14ac:dyDescent="0.2">
      <c r="A214" s="33" t="str">
        <f>_xlfn.IFNA(VLOOKUP(B214, '[1]Departments guide'!A:C, 3, FALSE), "NONE")</f>
        <v>Economics and Finance</v>
      </c>
      <c r="B214" s="3" t="s">
        <v>2370</v>
      </c>
      <c r="C214" s="3">
        <v>4490</v>
      </c>
      <c r="D214" s="3" t="s">
        <v>3903</v>
      </c>
      <c r="E214" s="3"/>
      <c r="F214" s="5" t="s">
        <v>3902</v>
      </c>
      <c r="G214" s="4" t="str">
        <f>IF(E214=0, IF(C214&gt;5000, "G", "U"), "BOTH")</f>
        <v>U</v>
      </c>
      <c r="H214" s="32" t="s">
        <v>541</v>
      </c>
      <c r="I214" s="31"/>
    </row>
    <row r="215" spans="1:10" ht="62" customHeight="1" x14ac:dyDescent="0.2">
      <c r="A215" s="33" t="str">
        <f>_xlfn.IFNA(VLOOKUP(B215, '[1]Departments guide'!A:C, 3, FALSE), "NONE")</f>
        <v>Economics and Finance</v>
      </c>
      <c r="B215" s="3" t="s">
        <v>2370</v>
      </c>
      <c r="C215" s="3">
        <v>5000</v>
      </c>
      <c r="D215" s="3" t="s">
        <v>3901</v>
      </c>
      <c r="E215" s="3"/>
      <c r="F215" s="5" t="s">
        <v>3900</v>
      </c>
      <c r="G215" s="4" t="str">
        <f>IF(E215=0, IF(C215&gt;5000, "G", "U"), "BOTH")</f>
        <v>U</v>
      </c>
      <c r="H215" s="32" t="s">
        <v>541</v>
      </c>
      <c r="I215" s="31"/>
    </row>
    <row r="216" spans="1:10" ht="62" customHeight="1" x14ac:dyDescent="0.2">
      <c r="A216" s="33" t="str">
        <f>_xlfn.IFNA(VLOOKUP(B216, '[1]Departments guide'!A:C, 3, FALSE), "NONE")</f>
        <v>Geosciences</v>
      </c>
      <c r="B216" s="3" t="s">
        <v>475</v>
      </c>
      <c r="C216" s="3">
        <v>5510</v>
      </c>
      <c r="D216" s="3" t="s">
        <v>4156</v>
      </c>
      <c r="E216" s="3"/>
      <c r="F216" s="38" t="s">
        <v>4155</v>
      </c>
      <c r="G216" s="4" t="str">
        <f>IF(E216=0, IF(C216&gt;5000, "G", "U"), "BOTH")</f>
        <v>G</v>
      </c>
      <c r="H216" s="32" t="s">
        <v>541</v>
      </c>
      <c r="I216" s="31" t="s">
        <v>4056</v>
      </c>
    </row>
    <row r="217" spans="1:10" ht="62" customHeight="1" x14ac:dyDescent="0.2">
      <c r="A217" s="33" t="str">
        <f>_xlfn.IFNA(VLOOKUP(B217, '[1]Departments guide'!A:C, 3, FALSE), "NONE")</f>
        <v>NONE</v>
      </c>
      <c r="B217" s="3" t="s">
        <v>576</v>
      </c>
      <c r="C217" s="3">
        <v>1500</v>
      </c>
      <c r="D217" s="3" t="s">
        <v>575</v>
      </c>
      <c r="E217" s="4"/>
      <c r="F217" s="5" t="s">
        <v>574</v>
      </c>
      <c r="G217" s="3" t="s">
        <v>19</v>
      </c>
      <c r="H217" s="32" t="s">
        <v>541</v>
      </c>
      <c r="I217" s="31"/>
      <c r="J217" s="23" t="s">
        <v>518</v>
      </c>
    </row>
    <row r="218" spans="1:10" ht="62" customHeight="1" x14ac:dyDescent="0.2">
      <c r="A218" s="33" t="str">
        <f>_xlfn.IFNA(VLOOKUP(B218, '[1]Departments guide'!A:C, 3, FALSE), "NONE")</f>
        <v>Kinesiology and Health Science</v>
      </c>
      <c r="B218" s="3" t="s">
        <v>2168</v>
      </c>
      <c r="C218" s="3">
        <v>4205</v>
      </c>
      <c r="D218" s="3" t="s">
        <v>4154</v>
      </c>
      <c r="E218" s="3"/>
      <c r="F218" s="38" t="s">
        <v>4153</v>
      </c>
      <c r="G218" s="4" t="str">
        <f t="shared" ref="G218:G238" si="2">IF(E218=0, IF(C218&gt;5000, "G", "U"), "BOTH")</f>
        <v>U</v>
      </c>
      <c r="H218" s="32" t="s">
        <v>541</v>
      </c>
      <c r="I218" s="31" t="s">
        <v>4056</v>
      </c>
    </row>
    <row r="219" spans="1:10" ht="62" customHeight="1" x14ac:dyDescent="0.2">
      <c r="A219" s="33" t="str">
        <f>_xlfn.IFNA(VLOOKUP(B219, '[1]Departments guide'!A:C, 3, FALSE), "NONE")</f>
        <v>History</v>
      </c>
      <c r="B219" s="3" t="s">
        <v>477</v>
      </c>
      <c r="C219" s="3">
        <v>4710</v>
      </c>
      <c r="D219" s="3" t="s">
        <v>4152</v>
      </c>
      <c r="E219" s="3"/>
      <c r="F219" s="38" t="s">
        <v>4151</v>
      </c>
      <c r="G219" s="4" t="str">
        <f t="shared" si="2"/>
        <v>U</v>
      </c>
      <c r="H219" s="32" t="s">
        <v>541</v>
      </c>
      <c r="I219" s="31" t="s">
        <v>4056</v>
      </c>
    </row>
    <row r="220" spans="1:10" ht="62" customHeight="1" x14ac:dyDescent="0.2">
      <c r="A220" s="33" t="str">
        <f>_xlfn.IFNA(VLOOKUP(B220, '[1]Departments guide'!A:C, 3, FALSE), "NONE")</f>
        <v>History</v>
      </c>
      <c r="B220" s="3" t="s">
        <v>477</v>
      </c>
      <c r="C220" s="3">
        <v>3910</v>
      </c>
      <c r="D220" s="3" t="s">
        <v>4051</v>
      </c>
      <c r="E220" s="3"/>
      <c r="F220" s="38" t="s">
        <v>4050</v>
      </c>
      <c r="G220" s="4" t="str">
        <f t="shared" si="2"/>
        <v>U</v>
      </c>
      <c r="H220" s="32" t="s">
        <v>541</v>
      </c>
      <c r="I220" s="31"/>
    </row>
    <row r="221" spans="1:10" ht="62" customHeight="1" x14ac:dyDescent="0.2">
      <c r="A221" s="33" t="str">
        <f>_xlfn.IFNA(VLOOKUP(B221, '[1]Departments guide'!A:C, 3, FALSE), "NONE")</f>
        <v>Landscape Architecture and Environmental Planning</v>
      </c>
      <c r="B221" s="3" t="s">
        <v>478</v>
      </c>
      <c r="C221" s="3">
        <v>3400</v>
      </c>
      <c r="D221" s="3" t="s">
        <v>4150</v>
      </c>
      <c r="E221" s="3"/>
      <c r="F221" s="38" t="s">
        <v>4149</v>
      </c>
      <c r="G221" s="4" t="str">
        <f t="shared" si="2"/>
        <v>U</v>
      </c>
      <c r="H221" s="32" t="s">
        <v>541</v>
      </c>
      <c r="I221" s="31" t="s">
        <v>4056</v>
      </c>
    </row>
    <row r="222" spans="1:10" ht="62" customHeight="1" x14ac:dyDescent="0.2">
      <c r="A222" s="33" t="str">
        <f>_xlfn.IFNA(VLOOKUP(B222, '[1]Departments guide'!A:C, 3, FALSE), "NONE")</f>
        <v>Landscape Architecture and Environmental Planning</v>
      </c>
      <c r="B222" s="3" t="s">
        <v>478</v>
      </c>
      <c r="C222" s="3">
        <v>6860</v>
      </c>
      <c r="D222" s="3" t="s">
        <v>4148</v>
      </c>
      <c r="E222" s="3"/>
      <c r="F222" s="38" t="s">
        <v>4147</v>
      </c>
      <c r="G222" s="4" t="str">
        <f t="shared" si="2"/>
        <v>G</v>
      </c>
      <c r="H222" s="32" t="s">
        <v>541</v>
      </c>
      <c r="I222" s="31" t="s">
        <v>4056</v>
      </c>
    </row>
    <row r="223" spans="1:10" ht="62" customHeight="1" x14ac:dyDescent="0.2">
      <c r="A223" s="33" t="str">
        <f>_xlfn.IFNA(VLOOKUP(B223, '[1]Departments guide'!A:C, 3, FALSE), "NONE")</f>
        <v>Landscape Architecture and Environmental Planning</v>
      </c>
      <c r="B223" s="3" t="s">
        <v>478</v>
      </c>
      <c r="C223" s="3">
        <v>4100</v>
      </c>
      <c r="D223" s="3" t="s">
        <v>4117</v>
      </c>
      <c r="E223" s="3"/>
      <c r="F223" s="5" t="s">
        <v>4116</v>
      </c>
      <c r="G223" s="4" t="str">
        <f t="shared" si="2"/>
        <v>U</v>
      </c>
      <c r="H223" s="32" t="s">
        <v>541</v>
      </c>
      <c r="I223" s="31" t="s">
        <v>4056</v>
      </c>
    </row>
    <row r="224" spans="1:10" ht="62" customHeight="1" x14ac:dyDescent="0.2">
      <c r="A224" s="33" t="str">
        <f>_xlfn.IFNA(VLOOKUP(B224, '[1]Departments guide'!A:C, 3, FALSE), "NONE")</f>
        <v>Landscape Architecture and Environmental Planning</v>
      </c>
      <c r="B224" s="3" t="s">
        <v>478</v>
      </c>
      <c r="C224" s="3">
        <v>2300</v>
      </c>
      <c r="D224" s="3" t="s">
        <v>4101</v>
      </c>
      <c r="E224" s="3"/>
      <c r="F224" s="5" t="s">
        <v>4100</v>
      </c>
      <c r="G224" s="4" t="str">
        <f t="shared" si="2"/>
        <v>U</v>
      </c>
      <c r="H224" s="32" t="s">
        <v>541</v>
      </c>
      <c r="I224" s="31" t="s">
        <v>4056</v>
      </c>
    </row>
    <row r="225" spans="1:10" ht="62" customHeight="1" x14ac:dyDescent="0.2">
      <c r="A225" s="33" t="str">
        <f>_xlfn.IFNA(VLOOKUP(B225, '[1]Departments guide'!A:C, 3, FALSE), "NONE")</f>
        <v>Landscape Architecture and Environmental Planning</v>
      </c>
      <c r="B225" s="3" t="s">
        <v>478</v>
      </c>
      <c r="C225" s="3">
        <v>2600</v>
      </c>
      <c r="D225" s="3" t="s">
        <v>4099</v>
      </c>
      <c r="E225" s="3"/>
      <c r="F225" s="5" t="s">
        <v>4098</v>
      </c>
      <c r="G225" s="4" t="str">
        <f t="shared" si="2"/>
        <v>U</v>
      </c>
      <c r="H225" s="32" t="s">
        <v>541</v>
      </c>
      <c r="I225" s="31" t="s">
        <v>4056</v>
      </c>
    </row>
    <row r="226" spans="1:10" ht="62" customHeight="1" x14ac:dyDescent="0.2">
      <c r="A226" s="33" t="str">
        <f>_xlfn.IFNA(VLOOKUP(B226, '[1]Departments guide'!A:C, 3, FALSE), "NONE")</f>
        <v>Landscape Architecture and Environmental Planning</v>
      </c>
      <c r="B226" s="3" t="s">
        <v>478</v>
      </c>
      <c r="C226" s="3">
        <v>2720</v>
      </c>
      <c r="D226" s="3" t="s">
        <v>4097</v>
      </c>
      <c r="E226" s="3"/>
      <c r="F226" s="5" t="s">
        <v>4096</v>
      </c>
      <c r="G226" s="4" t="str">
        <f t="shared" si="2"/>
        <v>U</v>
      </c>
      <c r="H226" s="32" t="s">
        <v>541</v>
      </c>
      <c r="I226" s="31" t="s">
        <v>4056</v>
      </c>
    </row>
    <row r="227" spans="1:10" ht="62" customHeight="1" x14ac:dyDescent="0.2">
      <c r="A227" s="33" t="str">
        <f>_xlfn.IFNA(VLOOKUP(B227, '[1]Departments guide'!A:C, 3, FALSE), "NONE")</f>
        <v>Landscape Architecture and Environmental Planning</v>
      </c>
      <c r="B227" s="3" t="s">
        <v>478</v>
      </c>
      <c r="C227" s="3">
        <v>3100</v>
      </c>
      <c r="D227" s="3" t="s">
        <v>4095</v>
      </c>
      <c r="E227" s="3"/>
      <c r="F227" s="5" t="s">
        <v>4094</v>
      </c>
      <c r="G227" s="4" t="str">
        <f t="shared" si="2"/>
        <v>U</v>
      </c>
      <c r="H227" s="32" t="s">
        <v>541</v>
      </c>
      <c r="I227" s="31" t="s">
        <v>4056</v>
      </c>
    </row>
    <row r="228" spans="1:10" ht="62" customHeight="1" x14ac:dyDescent="0.2">
      <c r="A228" s="33" t="str">
        <f>_xlfn.IFNA(VLOOKUP(B228, '[1]Departments guide'!A:C, 3, FALSE), "NONE")</f>
        <v>Landscape Architecture and Environmental Planning</v>
      </c>
      <c r="B228" s="3" t="s">
        <v>478</v>
      </c>
      <c r="C228" s="3">
        <v>3300</v>
      </c>
      <c r="D228" s="3" t="s">
        <v>4093</v>
      </c>
      <c r="E228" s="3"/>
      <c r="F228" s="5" t="s">
        <v>4092</v>
      </c>
      <c r="G228" s="4" t="str">
        <f t="shared" si="2"/>
        <v>U</v>
      </c>
      <c r="H228" s="32" t="s">
        <v>541</v>
      </c>
      <c r="I228" s="31" t="s">
        <v>4056</v>
      </c>
    </row>
    <row r="229" spans="1:10" ht="62" customHeight="1" x14ac:dyDescent="0.2">
      <c r="A229" s="33" t="str">
        <f>_xlfn.IFNA(VLOOKUP(B229, '[1]Departments guide'!A:C, 3, FALSE), "NONE")</f>
        <v>Landscape Architecture and Environmental Planning</v>
      </c>
      <c r="B229" s="3" t="s">
        <v>478</v>
      </c>
      <c r="C229" s="3">
        <v>3700</v>
      </c>
      <c r="D229" s="3" t="s">
        <v>4091</v>
      </c>
      <c r="E229" s="3"/>
      <c r="F229" s="5" t="s">
        <v>4090</v>
      </c>
      <c r="G229" s="4" t="str">
        <f t="shared" si="2"/>
        <v>U</v>
      </c>
      <c r="H229" s="32" t="s">
        <v>541</v>
      </c>
      <c r="I229" s="31" t="s">
        <v>4056</v>
      </c>
    </row>
    <row r="230" spans="1:10" ht="62" customHeight="1" x14ac:dyDescent="0.2">
      <c r="A230" s="33" t="str">
        <f>_xlfn.IFNA(VLOOKUP(B230, '[1]Departments guide'!A:C, 3, FALSE), "NONE")</f>
        <v>Landscape Architecture and Environmental Planning</v>
      </c>
      <c r="B230" s="3" t="s">
        <v>478</v>
      </c>
      <c r="C230" s="3">
        <v>4110</v>
      </c>
      <c r="D230" s="3" t="s">
        <v>4089</v>
      </c>
      <c r="E230" s="3"/>
      <c r="F230" s="5" t="s">
        <v>4088</v>
      </c>
      <c r="G230" s="4" t="str">
        <f t="shared" si="2"/>
        <v>U</v>
      </c>
      <c r="H230" s="32" t="s">
        <v>541</v>
      </c>
      <c r="I230" s="31" t="s">
        <v>4056</v>
      </c>
    </row>
    <row r="231" spans="1:10" ht="62" customHeight="1" x14ac:dyDescent="0.2">
      <c r="A231" s="33" t="str">
        <f>_xlfn.IFNA(VLOOKUP(B231, '[1]Departments guide'!A:C, 3, FALSE), "NONE")</f>
        <v>Landscape Architecture and Environmental Planning</v>
      </c>
      <c r="B231" s="3" t="s">
        <v>478</v>
      </c>
      <c r="C231" s="3">
        <v>4120</v>
      </c>
      <c r="D231" s="3" t="s">
        <v>4087</v>
      </c>
      <c r="E231" s="3"/>
      <c r="F231" s="5" t="s">
        <v>4086</v>
      </c>
      <c r="G231" s="4" t="str">
        <f t="shared" si="2"/>
        <v>U</v>
      </c>
      <c r="H231" s="32" t="s">
        <v>541</v>
      </c>
      <c r="I231" s="31" t="s">
        <v>4056</v>
      </c>
    </row>
    <row r="232" spans="1:10" ht="62" customHeight="1" x14ac:dyDescent="0.2">
      <c r="A232" s="33" t="str">
        <f>_xlfn.IFNA(VLOOKUP(B232, '[1]Departments guide'!A:C, 3, FALSE), "NONE")</f>
        <v>Landscape Architecture and Environmental Planning</v>
      </c>
      <c r="B232" s="3" t="s">
        <v>478</v>
      </c>
      <c r="C232" s="3">
        <v>6100</v>
      </c>
      <c r="D232" s="3" t="s">
        <v>4085</v>
      </c>
      <c r="E232" s="3"/>
      <c r="F232" s="5" t="s">
        <v>4084</v>
      </c>
      <c r="G232" s="4" t="str">
        <f t="shared" si="2"/>
        <v>G</v>
      </c>
      <c r="H232" s="32" t="s">
        <v>541</v>
      </c>
      <c r="I232" s="31" t="s">
        <v>4056</v>
      </c>
    </row>
    <row r="233" spans="1:10" ht="62" customHeight="1" x14ac:dyDescent="0.2">
      <c r="A233" s="33" t="str">
        <f>_xlfn.IFNA(VLOOKUP(B233, '[1]Departments guide'!A:C, 3, FALSE), "NONE")</f>
        <v>Landscape Architecture and Environmental Planning</v>
      </c>
      <c r="B233" s="3" t="s">
        <v>478</v>
      </c>
      <c r="C233" s="3">
        <v>6210</v>
      </c>
      <c r="D233" s="3" t="s">
        <v>4083</v>
      </c>
      <c r="E233" s="3"/>
      <c r="F233" s="5" t="s">
        <v>4082</v>
      </c>
      <c r="G233" s="4" t="str">
        <f t="shared" si="2"/>
        <v>G</v>
      </c>
      <c r="H233" s="32" t="s">
        <v>541</v>
      </c>
      <c r="I233" s="31" t="s">
        <v>4056</v>
      </c>
    </row>
    <row r="234" spans="1:10" ht="62" customHeight="1" x14ac:dyDescent="0.2">
      <c r="A234" s="33" t="str">
        <f>_xlfn.IFNA(VLOOKUP(B234, '[1]Departments guide'!A:C, 3, FALSE), "NONE")</f>
        <v>Landscape Architecture and Environmental Planning</v>
      </c>
      <c r="B234" s="3" t="s">
        <v>478</v>
      </c>
      <c r="C234" s="3">
        <v>6300</v>
      </c>
      <c r="D234" s="3" t="s">
        <v>4081</v>
      </c>
      <c r="E234" s="3"/>
      <c r="F234" s="5" t="s">
        <v>4080</v>
      </c>
      <c r="G234" s="4" t="str">
        <f t="shared" si="2"/>
        <v>G</v>
      </c>
      <c r="H234" s="32" t="s">
        <v>541</v>
      </c>
      <c r="I234" s="31" t="s">
        <v>4056</v>
      </c>
    </row>
    <row r="235" spans="1:10" ht="62" customHeight="1" x14ac:dyDescent="0.2">
      <c r="A235" s="33" t="str">
        <f>_xlfn.IFNA(VLOOKUP(B235, '[1]Departments guide'!A:C, 3, FALSE), "NONE")</f>
        <v>Landscape Architecture and Environmental Planning</v>
      </c>
      <c r="B235" s="3" t="s">
        <v>478</v>
      </c>
      <c r="C235" s="3">
        <v>6310</v>
      </c>
      <c r="D235" s="3" t="s">
        <v>4079</v>
      </c>
      <c r="E235" s="3"/>
      <c r="F235" s="5" t="s">
        <v>4078</v>
      </c>
      <c r="G235" s="4" t="str">
        <f t="shared" si="2"/>
        <v>G</v>
      </c>
      <c r="H235" s="32" t="s">
        <v>541</v>
      </c>
      <c r="I235" s="31" t="s">
        <v>4056</v>
      </c>
    </row>
    <row r="236" spans="1:10" ht="62" customHeight="1" x14ac:dyDescent="0.2">
      <c r="A236" s="33" t="str">
        <f>_xlfn.IFNA(VLOOKUP(B236, '[1]Departments guide'!A:C, 3, FALSE), "NONE")</f>
        <v>Landscape Architecture and Environmental Planning</v>
      </c>
      <c r="B236" s="3" t="s">
        <v>478</v>
      </c>
      <c r="C236" s="3">
        <v>6750</v>
      </c>
      <c r="D236" s="3" t="s">
        <v>4077</v>
      </c>
      <c r="E236" s="3"/>
      <c r="F236" s="5" t="s">
        <v>4076</v>
      </c>
      <c r="G236" s="4" t="str">
        <f t="shared" si="2"/>
        <v>G</v>
      </c>
      <c r="H236" s="32" t="s">
        <v>541</v>
      </c>
      <c r="I236" s="31" t="s">
        <v>4056</v>
      </c>
    </row>
    <row r="237" spans="1:10" ht="62" customHeight="1" x14ac:dyDescent="0.2">
      <c r="A237" s="33" t="str">
        <f>_xlfn.IFNA(VLOOKUP(B237, '[1]Departments guide'!A:C, 3, FALSE), "NONE")</f>
        <v>Landscape Architecture and Environmental Planning</v>
      </c>
      <c r="B237" s="3" t="s">
        <v>478</v>
      </c>
      <c r="C237" s="3">
        <v>1350</v>
      </c>
      <c r="D237" s="3" t="s">
        <v>3899</v>
      </c>
      <c r="E237" s="3"/>
      <c r="F237" s="5" t="s">
        <v>3898</v>
      </c>
      <c r="G237" s="4" t="str">
        <f t="shared" si="2"/>
        <v>U</v>
      </c>
      <c r="H237" s="32" t="s">
        <v>541</v>
      </c>
      <c r="I237" s="31"/>
    </row>
    <row r="238" spans="1:10" ht="62" customHeight="1" x14ac:dyDescent="0.2">
      <c r="A238" s="33" t="str">
        <f>_xlfn.IFNA(VLOOKUP(B238, '[1]Departments guide'!A:C, 3, FALSE), "NONE")</f>
        <v>Landscape Architecture and Environmental Planning</v>
      </c>
      <c r="B238" s="3" t="s">
        <v>478</v>
      </c>
      <c r="C238" s="3">
        <v>2400</v>
      </c>
      <c r="D238" s="3" t="s">
        <v>3897</v>
      </c>
      <c r="E238" s="3"/>
      <c r="F238" s="5" t="s">
        <v>3896</v>
      </c>
      <c r="G238" s="4" t="str">
        <f t="shared" si="2"/>
        <v>U</v>
      </c>
      <c r="H238" s="32" t="s">
        <v>541</v>
      </c>
      <c r="I238" s="31"/>
    </row>
    <row r="239" spans="1:10" ht="62" customHeight="1" x14ac:dyDescent="0.2">
      <c r="A239" s="33" t="str">
        <f>_xlfn.IFNA(VLOOKUP(B239, '[1]Departments guide'!A:C, 3, FALSE), "NONE")</f>
        <v>NONE</v>
      </c>
      <c r="B239" s="3" t="s">
        <v>665</v>
      </c>
      <c r="C239" s="3">
        <v>2100</v>
      </c>
      <c r="D239" s="3" t="s">
        <v>664</v>
      </c>
      <c r="E239" s="4" t="s">
        <v>663</v>
      </c>
      <c r="F239" s="5" t="s">
        <v>662</v>
      </c>
      <c r="G239" s="3" t="s">
        <v>19</v>
      </c>
      <c r="H239" s="32" t="s">
        <v>541</v>
      </c>
      <c r="I239" s="31"/>
      <c r="J239" s="23" t="s">
        <v>661</v>
      </c>
    </row>
    <row r="240" spans="1:10" ht="62" customHeight="1" x14ac:dyDescent="0.2">
      <c r="A240" s="33" t="str">
        <f>_xlfn.IFNA(VLOOKUP(B240, '[1]Departments guide'!A:C, 3, FALSE), "NONE")</f>
        <v>Mechanical and Aerospace Engineering</v>
      </c>
      <c r="B240" s="3" t="s">
        <v>479</v>
      </c>
      <c r="C240" s="3">
        <v>3040</v>
      </c>
      <c r="D240" s="3" t="s">
        <v>3895</v>
      </c>
      <c r="E240" s="3"/>
      <c r="F240" s="5" t="s">
        <v>3894</v>
      </c>
      <c r="G240" s="4" t="str">
        <f t="shared" ref="G240:G271" si="3">IF(E240=0, IF(C240&gt;5000, "G", "U"), "BOTH")</f>
        <v>U</v>
      </c>
      <c r="H240" s="32" t="s">
        <v>541</v>
      </c>
      <c r="I240" s="31"/>
    </row>
    <row r="241" spans="1:9" ht="62" customHeight="1" x14ac:dyDescent="0.2">
      <c r="A241" s="33" t="str">
        <f>_xlfn.IFNA(VLOOKUP(B241, '[1]Departments guide'!A:C, 3, FALSE), "NONE")</f>
        <v>Mechanical and Aerospace Engineering</v>
      </c>
      <c r="B241" s="3" t="s">
        <v>479</v>
      </c>
      <c r="C241" s="3">
        <v>5360</v>
      </c>
      <c r="D241" s="3" t="s">
        <v>3893</v>
      </c>
      <c r="E241" s="3"/>
      <c r="F241" s="5" t="s">
        <v>3892</v>
      </c>
      <c r="G241" s="4" t="str">
        <f t="shared" si="3"/>
        <v>G</v>
      </c>
      <c r="H241" s="32" t="s">
        <v>541</v>
      </c>
      <c r="I241" s="31"/>
    </row>
    <row r="242" spans="1:9" ht="62" customHeight="1" x14ac:dyDescent="0.2">
      <c r="A242" s="33" t="str">
        <f>_xlfn.IFNA(VLOOKUP(B242, '[1]Departments guide'!A:C, 3, FALSE), "NONE")</f>
        <v>Mechanical and Aerospace Engineering</v>
      </c>
      <c r="B242" s="3" t="s">
        <v>479</v>
      </c>
      <c r="C242" s="3">
        <v>5420</v>
      </c>
      <c r="D242" s="3" t="s">
        <v>3891</v>
      </c>
      <c r="E242" s="3"/>
      <c r="F242" s="5" t="s">
        <v>3890</v>
      </c>
      <c r="G242" s="4" t="str">
        <f t="shared" si="3"/>
        <v>G</v>
      </c>
      <c r="H242" s="32" t="s">
        <v>541</v>
      </c>
      <c r="I242" s="31"/>
    </row>
    <row r="243" spans="1:9" ht="62" customHeight="1" x14ac:dyDescent="0.2">
      <c r="A243" s="33" t="str">
        <f>_xlfn.IFNA(VLOOKUP(B243, '[1]Departments guide'!A:C, 3, FALSE), "NONE")</f>
        <v>Management</v>
      </c>
      <c r="B243" s="3" t="s">
        <v>480</v>
      </c>
      <c r="C243" s="3">
        <v>2050</v>
      </c>
      <c r="D243" s="3" t="s">
        <v>3955</v>
      </c>
      <c r="E243" s="3"/>
      <c r="F243" s="5" t="s">
        <v>3954</v>
      </c>
      <c r="G243" s="4" t="str">
        <f t="shared" si="3"/>
        <v>U</v>
      </c>
      <c r="H243" s="32" t="s">
        <v>541</v>
      </c>
      <c r="I243" s="31"/>
    </row>
    <row r="244" spans="1:9" ht="62" customHeight="1" x14ac:dyDescent="0.2">
      <c r="A244" s="33" t="str">
        <f>_xlfn.IFNA(VLOOKUP(B244, '[1]Departments guide'!A:C, 3, FALSE), "NONE")</f>
        <v>Management</v>
      </c>
      <c r="B244" s="3" t="s">
        <v>480</v>
      </c>
      <c r="C244" s="3">
        <v>3830</v>
      </c>
      <c r="D244" s="3" t="s">
        <v>3953</v>
      </c>
      <c r="E244" s="3"/>
      <c r="F244" s="5" t="s">
        <v>3952</v>
      </c>
      <c r="G244" s="4" t="str">
        <f t="shared" si="3"/>
        <v>U</v>
      </c>
      <c r="H244" s="32" t="s">
        <v>541</v>
      </c>
      <c r="I244" s="31"/>
    </row>
    <row r="245" spans="1:9" ht="62" customHeight="1" x14ac:dyDescent="0.2">
      <c r="A245" s="33" t="str">
        <f>_xlfn.IFNA(VLOOKUP(B245, '[1]Departments guide'!A:C, 3, FALSE), "NONE")</f>
        <v>Management</v>
      </c>
      <c r="B245" s="3" t="s">
        <v>480</v>
      </c>
      <c r="C245" s="3">
        <v>4610</v>
      </c>
      <c r="D245" s="3" t="s">
        <v>3951</v>
      </c>
      <c r="E245" s="3"/>
      <c r="F245" s="5" t="s">
        <v>3950</v>
      </c>
      <c r="G245" s="4" t="str">
        <f t="shared" si="3"/>
        <v>U</v>
      </c>
      <c r="H245" s="32" t="s">
        <v>541</v>
      </c>
      <c r="I245" s="31"/>
    </row>
    <row r="246" spans="1:9" ht="62" customHeight="1" x14ac:dyDescent="0.2">
      <c r="A246" s="33" t="str">
        <f>_xlfn.IFNA(VLOOKUP(B246, '[1]Departments guide'!A:C, 3, FALSE), "NONE")</f>
        <v>Management</v>
      </c>
      <c r="B246" s="3" t="s">
        <v>480</v>
      </c>
      <c r="C246" s="3">
        <v>6870</v>
      </c>
      <c r="D246" s="3" t="s">
        <v>3949</v>
      </c>
      <c r="E246" s="3"/>
      <c r="F246" s="5" t="s">
        <v>3948</v>
      </c>
      <c r="G246" s="4" t="str">
        <f t="shared" si="3"/>
        <v>G</v>
      </c>
      <c r="H246" s="32" t="s">
        <v>541</v>
      </c>
      <c r="I246" s="31"/>
    </row>
    <row r="247" spans="1:9" ht="62" customHeight="1" x14ac:dyDescent="0.2">
      <c r="A247" s="33" t="str">
        <f>_xlfn.IFNA(VLOOKUP(B247, '[1]Departments guide'!A:C, 3, FALSE), "NONE")</f>
        <v>Data Analytics and Information Systems</v>
      </c>
      <c r="B247" s="3" t="s">
        <v>1624</v>
      </c>
      <c r="C247" s="3">
        <v>3450</v>
      </c>
      <c r="D247" s="3" t="s">
        <v>3947</v>
      </c>
      <c r="E247" s="3"/>
      <c r="F247" s="5" t="s">
        <v>3946</v>
      </c>
      <c r="G247" s="4" t="str">
        <f t="shared" si="3"/>
        <v>U</v>
      </c>
      <c r="H247" s="32" t="s">
        <v>541</v>
      </c>
      <c r="I247" s="31"/>
    </row>
    <row r="248" spans="1:9" ht="62" customHeight="1" x14ac:dyDescent="0.2">
      <c r="A248" s="33" t="str">
        <f>_xlfn.IFNA(VLOOKUP(B248, '[1]Departments guide'!A:C, 3, FALSE), "NONE")</f>
        <v>Data Analytics and Information Systems</v>
      </c>
      <c r="B248" s="3" t="s">
        <v>1624</v>
      </c>
      <c r="C248" s="3">
        <v>5700</v>
      </c>
      <c r="D248" s="3" t="s">
        <v>3945</v>
      </c>
      <c r="E248" s="3"/>
      <c r="F248" s="5" t="s">
        <v>3944</v>
      </c>
      <c r="G248" s="4" t="str">
        <f t="shared" si="3"/>
        <v>G</v>
      </c>
      <c r="H248" s="32" t="s">
        <v>541</v>
      </c>
      <c r="I248" s="31"/>
    </row>
    <row r="249" spans="1:9" ht="62" customHeight="1" x14ac:dyDescent="0.2">
      <c r="A249" s="33" t="str">
        <f>_xlfn.IFNA(VLOOKUP(B249, '[1]Departments guide'!A:C, 3, FALSE), "NONE")</f>
        <v>Military Science</v>
      </c>
      <c r="B249" s="3" t="s">
        <v>1605</v>
      </c>
      <c r="C249" s="3">
        <v>2020</v>
      </c>
      <c r="D249" s="3" t="s">
        <v>3943</v>
      </c>
      <c r="E249" s="3"/>
      <c r="F249" s="5" t="s">
        <v>3942</v>
      </c>
      <c r="G249" s="4" t="str">
        <f t="shared" si="3"/>
        <v>U</v>
      </c>
      <c r="H249" s="32" t="s">
        <v>541</v>
      </c>
      <c r="I249" s="31"/>
    </row>
    <row r="250" spans="1:9" ht="62" customHeight="1" x14ac:dyDescent="0.2">
      <c r="A250" s="33" t="str">
        <f>_xlfn.IFNA(VLOOKUP(B250, '[1]Departments guide'!A:C, 3, FALSE), "NONE")</f>
        <v>Sociology and Anthropology</v>
      </c>
      <c r="B250" s="3" t="s">
        <v>4146</v>
      </c>
      <c r="C250" s="3">
        <v>1010</v>
      </c>
      <c r="D250" s="3" t="s">
        <v>4145</v>
      </c>
      <c r="E250" s="3"/>
      <c r="F250" s="38" t="s">
        <v>4144</v>
      </c>
      <c r="G250" s="4" t="str">
        <f t="shared" si="3"/>
        <v>U</v>
      </c>
      <c r="H250" s="32" t="s">
        <v>541</v>
      </c>
      <c r="I250" s="31" t="s">
        <v>4056</v>
      </c>
    </row>
    <row r="251" spans="1:9" ht="62" customHeight="1" x14ac:dyDescent="0.2">
      <c r="A251" s="33" t="str">
        <f>_xlfn.IFNA(VLOOKUP(B251, '[1]Departments guide'!A:C, 3, FALSE), "NONE")</f>
        <v>Nutrition, Dietetics and Food Sciences</v>
      </c>
      <c r="B251" s="3" t="s">
        <v>499</v>
      </c>
      <c r="C251" s="3">
        <v>4590</v>
      </c>
      <c r="D251" s="3" t="s">
        <v>3941</v>
      </c>
      <c r="E251" s="3"/>
      <c r="F251" s="5" t="s">
        <v>3940</v>
      </c>
      <c r="G251" s="4" t="str">
        <f t="shared" si="3"/>
        <v>U</v>
      </c>
      <c r="H251" s="32" t="s">
        <v>541</v>
      </c>
      <c r="I251" s="31"/>
    </row>
    <row r="252" spans="1:9" ht="62" customHeight="1" x14ac:dyDescent="0.2">
      <c r="A252" s="33" t="str">
        <f>_xlfn.IFNA(VLOOKUP(B252, '[1]Departments guide'!A:C, 3, FALSE), "NONE")</f>
        <v>Nutrition, Dietetics and Food Sciences</v>
      </c>
      <c r="B252" s="3" t="s">
        <v>499</v>
      </c>
      <c r="C252" s="3">
        <v>4440</v>
      </c>
      <c r="D252" s="3" t="s">
        <v>3889</v>
      </c>
      <c r="E252" s="3"/>
      <c r="F252" s="5" t="s">
        <v>3888</v>
      </c>
      <c r="G252" s="4" t="str">
        <f t="shared" si="3"/>
        <v>U</v>
      </c>
      <c r="H252" s="32" t="s">
        <v>541</v>
      </c>
      <c r="I252" s="31"/>
    </row>
    <row r="253" spans="1:9" ht="62" customHeight="1" x14ac:dyDescent="0.2">
      <c r="A253" s="33" t="str">
        <f>_xlfn.IFNA(VLOOKUP(B253, '[1]Departments guide'!A:C, 3, FALSE), "NONE")</f>
        <v>Nursing</v>
      </c>
      <c r="B253" s="3" t="s">
        <v>498</v>
      </c>
      <c r="C253" s="3">
        <v>3210</v>
      </c>
      <c r="D253" s="3" t="s">
        <v>4143</v>
      </c>
      <c r="E253" s="3"/>
      <c r="F253" s="38" t="s">
        <v>4142</v>
      </c>
      <c r="G253" s="4" t="str">
        <f t="shared" si="3"/>
        <v>U</v>
      </c>
      <c r="H253" s="32" t="s">
        <v>541</v>
      </c>
      <c r="I253" s="31" t="s">
        <v>4056</v>
      </c>
    </row>
    <row r="254" spans="1:9" ht="62" customHeight="1" x14ac:dyDescent="0.2">
      <c r="A254" s="33" t="str">
        <f>_xlfn.IFNA(VLOOKUP(B254, '[1]Departments guide'!A:C, 3, FALSE), "NONE")</f>
        <v>Nursing</v>
      </c>
      <c r="B254" s="3" t="s">
        <v>498</v>
      </c>
      <c r="C254" s="3">
        <v>3010</v>
      </c>
      <c r="D254" s="3" t="s">
        <v>4049</v>
      </c>
      <c r="E254" s="3"/>
      <c r="F254" s="38" t="s">
        <v>4048</v>
      </c>
      <c r="G254" s="4" t="str">
        <f t="shared" si="3"/>
        <v>U</v>
      </c>
      <c r="H254" s="32" t="s">
        <v>541</v>
      </c>
      <c r="I254" s="31"/>
    </row>
    <row r="255" spans="1:9" ht="62" customHeight="1" x14ac:dyDescent="0.2">
      <c r="A255" s="33" t="str">
        <f>_xlfn.IFNA(VLOOKUP(B255, '[1]Departments guide'!A:C, 3, FALSE), "NONE")</f>
        <v>Nursing</v>
      </c>
      <c r="B255" s="3" t="s">
        <v>498</v>
      </c>
      <c r="C255" s="3">
        <v>4015</v>
      </c>
      <c r="D255" s="3" t="s">
        <v>3939</v>
      </c>
      <c r="E255" s="3"/>
      <c r="F255" s="5" t="s">
        <v>3938</v>
      </c>
      <c r="G255" s="4" t="str">
        <f t="shared" si="3"/>
        <v>U</v>
      </c>
      <c r="H255" s="32" t="s">
        <v>541</v>
      </c>
      <c r="I255" s="31"/>
    </row>
    <row r="256" spans="1:9" ht="62" customHeight="1" x14ac:dyDescent="0.2">
      <c r="A256" s="33" t="str">
        <f>_xlfn.IFNA(VLOOKUP(B256, '[1]Departments guide'!A:C, 3, FALSE), "NONE")</f>
        <v>Communication Studies and Philosophy</v>
      </c>
      <c r="B256" s="3" t="s">
        <v>481</v>
      </c>
      <c r="C256" s="3">
        <v>1120</v>
      </c>
      <c r="D256" s="3" t="s">
        <v>4058</v>
      </c>
      <c r="E256" s="3"/>
      <c r="F256" s="5" t="s">
        <v>4057</v>
      </c>
      <c r="G256" s="4" t="str">
        <f t="shared" si="3"/>
        <v>U</v>
      </c>
      <c r="H256" s="32" t="s">
        <v>541</v>
      </c>
      <c r="I256" s="31" t="s">
        <v>4056</v>
      </c>
    </row>
    <row r="257" spans="1:9" ht="62" customHeight="1" x14ac:dyDescent="0.2">
      <c r="A257" s="33" t="str">
        <f>_xlfn.IFNA(VLOOKUP(B257, '[1]Departments guide'!A:C, 3, FALSE), "NONE")</f>
        <v>Physics</v>
      </c>
      <c r="B257" s="3" t="s">
        <v>497</v>
      </c>
      <c r="C257" s="3">
        <v>1100</v>
      </c>
      <c r="D257" s="3" t="s">
        <v>4075</v>
      </c>
      <c r="E257" s="3"/>
      <c r="F257" s="5" t="s">
        <v>4074</v>
      </c>
      <c r="G257" s="4" t="str">
        <f t="shared" si="3"/>
        <v>U</v>
      </c>
      <c r="H257" s="32" t="s">
        <v>541</v>
      </c>
      <c r="I257" s="31" t="s">
        <v>4056</v>
      </c>
    </row>
    <row r="258" spans="1:9" ht="62" customHeight="1" x14ac:dyDescent="0.2">
      <c r="A258" s="33" t="str">
        <f>_xlfn.IFNA(VLOOKUP(B258, '[1]Departments guide'!A:C, 3, FALSE), "NONE")</f>
        <v>Physics</v>
      </c>
      <c r="B258" s="3" t="s">
        <v>497</v>
      </c>
      <c r="C258" s="3">
        <v>2110</v>
      </c>
      <c r="D258" s="3" t="s">
        <v>4073</v>
      </c>
      <c r="E258" s="3"/>
      <c r="F258" s="5" t="s">
        <v>4072</v>
      </c>
      <c r="G258" s="4" t="str">
        <f t="shared" si="3"/>
        <v>U</v>
      </c>
      <c r="H258" s="32" t="s">
        <v>541</v>
      </c>
      <c r="I258" s="31" t="s">
        <v>4056</v>
      </c>
    </row>
    <row r="259" spans="1:9" ht="62" customHeight="1" x14ac:dyDescent="0.2">
      <c r="A259" s="33" t="str">
        <f>_xlfn.IFNA(VLOOKUP(B259, '[1]Departments guide'!A:C, 3, FALSE), "NONE")</f>
        <v>Physics</v>
      </c>
      <c r="B259" s="3" t="s">
        <v>497</v>
      </c>
      <c r="C259" s="3">
        <v>1080</v>
      </c>
      <c r="D259" s="3" t="s">
        <v>3937</v>
      </c>
      <c r="E259" s="3"/>
      <c r="F259" s="5" t="s">
        <v>3936</v>
      </c>
      <c r="G259" s="4" t="str">
        <f t="shared" si="3"/>
        <v>U</v>
      </c>
      <c r="H259" s="32" t="s">
        <v>541</v>
      </c>
      <c r="I259" s="31"/>
    </row>
    <row r="260" spans="1:9" ht="62" customHeight="1" x14ac:dyDescent="0.2">
      <c r="A260" s="33" t="str">
        <f>_xlfn.IFNA(VLOOKUP(B260, '[1]Departments guide'!A:C, 3, FALSE), "NONE")</f>
        <v>Physics</v>
      </c>
      <c r="B260" s="3" t="s">
        <v>497</v>
      </c>
      <c r="C260" s="3">
        <v>1200</v>
      </c>
      <c r="D260" s="3" t="s">
        <v>3887</v>
      </c>
      <c r="E260" s="3"/>
      <c r="F260" s="5" t="s">
        <v>3886</v>
      </c>
      <c r="G260" s="4" t="str">
        <f t="shared" si="3"/>
        <v>U</v>
      </c>
      <c r="H260" s="32" t="s">
        <v>541</v>
      </c>
      <c r="I260" s="31"/>
    </row>
    <row r="261" spans="1:9" ht="62" customHeight="1" x14ac:dyDescent="0.2">
      <c r="A261" s="33" t="str">
        <f>_xlfn.IFNA(VLOOKUP(B261, '[1]Departments guide'!A:C, 3, FALSE), "NONE")</f>
        <v>Physics</v>
      </c>
      <c r="B261" s="3" t="s">
        <v>497</v>
      </c>
      <c r="C261" s="3">
        <v>1800</v>
      </c>
      <c r="D261" s="3" t="s">
        <v>3885</v>
      </c>
      <c r="E261" s="3"/>
      <c r="F261" s="5" t="s">
        <v>3884</v>
      </c>
      <c r="G261" s="4" t="str">
        <f t="shared" si="3"/>
        <v>U</v>
      </c>
      <c r="H261" s="32" t="s">
        <v>541</v>
      </c>
      <c r="I261" s="31"/>
    </row>
    <row r="262" spans="1:9" ht="62" customHeight="1" x14ac:dyDescent="0.2">
      <c r="A262" s="33" t="str">
        <f>_xlfn.IFNA(VLOOKUP(B262, '[1]Departments guide'!A:C, 3, FALSE), "NONE")</f>
        <v>Physics</v>
      </c>
      <c r="B262" s="3" t="s">
        <v>497</v>
      </c>
      <c r="C262" s="3">
        <v>2210</v>
      </c>
      <c r="D262" s="3" t="s">
        <v>3883</v>
      </c>
      <c r="E262" s="3"/>
      <c r="F262" s="5" t="s">
        <v>3882</v>
      </c>
      <c r="G262" s="4" t="str">
        <f t="shared" si="3"/>
        <v>U</v>
      </c>
      <c r="H262" s="32" t="s">
        <v>541</v>
      </c>
      <c r="I262" s="31"/>
    </row>
    <row r="263" spans="1:9" ht="62" customHeight="1" x14ac:dyDescent="0.2">
      <c r="A263" s="33" t="str">
        <f>_xlfn.IFNA(VLOOKUP(B263, '[1]Departments guide'!A:C, 3, FALSE), "NONE")</f>
        <v>Physics</v>
      </c>
      <c r="B263" s="3" t="s">
        <v>497</v>
      </c>
      <c r="C263" s="3">
        <v>2310</v>
      </c>
      <c r="D263" s="3" t="s">
        <v>3881</v>
      </c>
      <c r="E263" s="3"/>
      <c r="F263" s="5" t="s">
        <v>3880</v>
      </c>
      <c r="G263" s="4" t="str">
        <f t="shared" si="3"/>
        <v>U</v>
      </c>
      <c r="H263" s="32" t="s">
        <v>541</v>
      </c>
      <c r="I263" s="31"/>
    </row>
    <row r="264" spans="1:9" ht="62" customHeight="1" x14ac:dyDescent="0.2">
      <c r="A264" s="33" t="str">
        <f>_xlfn.IFNA(VLOOKUP(B264, '[1]Departments guide'!A:C, 3, FALSE), "NONE")</f>
        <v>Physics</v>
      </c>
      <c r="B264" s="3" t="s">
        <v>497</v>
      </c>
      <c r="C264" s="3">
        <v>3550</v>
      </c>
      <c r="D264" s="3" t="s">
        <v>3879</v>
      </c>
      <c r="E264" s="3"/>
      <c r="F264" s="5" t="s">
        <v>3878</v>
      </c>
      <c r="G264" s="4" t="str">
        <f t="shared" si="3"/>
        <v>U</v>
      </c>
      <c r="H264" s="32" t="s">
        <v>541</v>
      </c>
      <c r="I264" s="31"/>
    </row>
    <row r="265" spans="1:9" ht="62" customHeight="1" x14ac:dyDescent="0.2">
      <c r="A265" s="33" t="str">
        <f>_xlfn.IFNA(VLOOKUP(B265, '[1]Departments guide'!A:C, 3, FALSE), "NONE")</f>
        <v>Physics</v>
      </c>
      <c r="B265" s="3" t="s">
        <v>497</v>
      </c>
      <c r="C265" s="3">
        <v>3600</v>
      </c>
      <c r="D265" s="3" t="s">
        <v>3877</v>
      </c>
      <c r="E265" s="3"/>
      <c r="F265" s="5" t="s">
        <v>3876</v>
      </c>
      <c r="G265" s="4" t="str">
        <f t="shared" si="3"/>
        <v>U</v>
      </c>
      <c r="H265" s="32" t="s">
        <v>541</v>
      </c>
      <c r="I265" s="31"/>
    </row>
    <row r="266" spans="1:9" ht="62" customHeight="1" x14ac:dyDescent="0.2">
      <c r="A266" s="33" t="str">
        <f>_xlfn.IFNA(VLOOKUP(B266, '[1]Departments guide'!A:C, 3, FALSE), "NONE")</f>
        <v>Physics</v>
      </c>
      <c r="B266" s="3" t="s">
        <v>497</v>
      </c>
      <c r="C266" s="3">
        <v>3700</v>
      </c>
      <c r="D266" s="3" t="s">
        <v>3875</v>
      </c>
      <c r="E266" s="3"/>
      <c r="F266" s="5" t="s">
        <v>3874</v>
      </c>
      <c r="G266" s="4" t="str">
        <f t="shared" si="3"/>
        <v>U</v>
      </c>
      <c r="H266" s="32" t="s">
        <v>541</v>
      </c>
      <c r="I266" s="31"/>
    </row>
    <row r="267" spans="1:9" ht="62" customHeight="1" x14ac:dyDescent="0.2">
      <c r="A267" s="33" t="str">
        <f>_xlfn.IFNA(VLOOKUP(B267, '[1]Departments guide'!A:C, 3, FALSE), "NONE")</f>
        <v>Physics</v>
      </c>
      <c r="B267" s="3" t="s">
        <v>497</v>
      </c>
      <c r="C267" s="3">
        <v>4600</v>
      </c>
      <c r="D267" s="3" t="s">
        <v>3873</v>
      </c>
      <c r="E267" s="3"/>
      <c r="F267" s="5" t="s">
        <v>3872</v>
      </c>
      <c r="G267" s="4" t="str">
        <f t="shared" si="3"/>
        <v>U</v>
      </c>
      <c r="H267" s="32" t="s">
        <v>541</v>
      </c>
      <c r="I267" s="31"/>
    </row>
    <row r="268" spans="1:9" ht="62" customHeight="1" x14ac:dyDescent="0.2">
      <c r="A268" s="33" t="str">
        <f>_xlfn.IFNA(VLOOKUP(B268, '[1]Departments guide'!A:C, 3, FALSE), "NONE")</f>
        <v>Political Science</v>
      </c>
      <c r="B268" s="3" t="s">
        <v>482</v>
      </c>
      <c r="C268" s="3">
        <v>5100</v>
      </c>
      <c r="D268" s="3" t="s">
        <v>4071</v>
      </c>
      <c r="E268" s="3"/>
      <c r="F268" s="5" t="s">
        <v>4070</v>
      </c>
      <c r="G268" s="4" t="str">
        <f t="shared" si="3"/>
        <v>G</v>
      </c>
      <c r="H268" s="32" t="s">
        <v>541</v>
      </c>
      <c r="I268" s="31" t="s">
        <v>4056</v>
      </c>
    </row>
    <row r="269" spans="1:9" ht="62" customHeight="1" x14ac:dyDescent="0.2">
      <c r="A269" s="33" t="str">
        <f>_xlfn.IFNA(VLOOKUP(B269, '[1]Departments guide'!A:C, 3, FALSE), "NONE")</f>
        <v>Plants, Soils and Climate</v>
      </c>
      <c r="B269" s="3" t="s">
        <v>483</v>
      </c>
      <c r="C269" s="3">
        <v>1050</v>
      </c>
      <c r="D269" s="3" t="s">
        <v>4141</v>
      </c>
      <c r="E269" s="3"/>
      <c r="F269" s="38" t="s">
        <v>4140</v>
      </c>
      <c r="G269" s="4" t="str">
        <f t="shared" si="3"/>
        <v>U</v>
      </c>
      <c r="H269" s="32" t="s">
        <v>541</v>
      </c>
      <c r="I269" s="31" t="s">
        <v>4056</v>
      </c>
    </row>
    <row r="270" spans="1:9" ht="62" customHeight="1" x14ac:dyDescent="0.2">
      <c r="A270" s="33" t="str">
        <f>_xlfn.IFNA(VLOOKUP(B270, '[1]Departments guide'!A:C, 3, FALSE), "NONE")</f>
        <v>Plants, Soils and Climate</v>
      </c>
      <c r="B270" s="3" t="s">
        <v>483</v>
      </c>
      <c r="C270" s="3">
        <v>3000</v>
      </c>
      <c r="D270" s="3" t="s">
        <v>4139</v>
      </c>
      <c r="E270" s="3"/>
      <c r="F270" s="38" t="s">
        <v>4138</v>
      </c>
      <c r="G270" s="4" t="str">
        <f t="shared" si="3"/>
        <v>U</v>
      </c>
      <c r="H270" s="32" t="s">
        <v>541</v>
      </c>
      <c r="I270" s="31" t="s">
        <v>4056</v>
      </c>
    </row>
    <row r="271" spans="1:9" ht="62" customHeight="1" x14ac:dyDescent="0.2">
      <c r="A271" s="33" t="str">
        <f>_xlfn.IFNA(VLOOKUP(B271, '[1]Departments guide'!A:C, 3, FALSE), "NONE")</f>
        <v>Plants, Soils and Climate</v>
      </c>
      <c r="B271" s="3" t="s">
        <v>483</v>
      </c>
      <c r="C271" s="3">
        <v>4280</v>
      </c>
      <c r="D271" s="3" t="s">
        <v>4137</v>
      </c>
      <c r="E271" s="3"/>
      <c r="F271" s="38" t="s">
        <v>4136</v>
      </c>
      <c r="G271" s="4" t="str">
        <f t="shared" si="3"/>
        <v>U</v>
      </c>
      <c r="H271" s="32" t="s">
        <v>541</v>
      </c>
      <c r="I271" s="31" t="s">
        <v>4056</v>
      </c>
    </row>
    <row r="272" spans="1:9" ht="62" customHeight="1" x14ac:dyDescent="0.2">
      <c r="A272" s="33" t="str">
        <f>_xlfn.IFNA(VLOOKUP(B272, '[1]Departments guide'!A:C, 3, FALSE), "NONE")</f>
        <v>Plants, Soils and Climate</v>
      </c>
      <c r="B272" s="3" t="s">
        <v>483</v>
      </c>
      <c r="C272" s="3">
        <v>4550</v>
      </c>
      <c r="D272" s="3" t="s">
        <v>4135</v>
      </c>
      <c r="E272" s="3"/>
      <c r="F272" s="38" t="s">
        <v>4134</v>
      </c>
      <c r="G272" s="4" t="str">
        <f t="shared" ref="G272:G303" si="4">IF(E272=0, IF(C272&gt;5000, "G", "U"), "BOTH")</f>
        <v>U</v>
      </c>
      <c r="H272" s="32" t="s">
        <v>541</v>
      </c>
      <c r="I272" s="31" t="s">
        <v>4056</v>
      </c>
    </row>
    <row r="273" spans="1:9" ht="62" customHeight="1" x14ac:dyDescent="0.2">
      <c r="A273" s="33" t="str">
        <f>_xlfn.IFNA(VLOOKUP(B273, '[1]Departments guide'!A:C, 3, FALSE), "NONE")</f>
        <v>Plants, Soils and Climate</v>
      </c>
      <c r="B273" s="3" t="s">
        <v>483</v>
      </c>
      <c r="C273" s="3">
        <v>2000</v>
      </c>
      <c r="D273" s="3" t="s">
        <v>4069</v>
      </c>
      <c r="E273" s="3"/>
      <c r="F273" s="5" t="s">
        <v>4068</v>
      </c>
      <c r="G273" s="4" t="str">
        <f t="shared" si="4"/>
        <v>U</v>
      </c>
      <c r="H273" s="32" t="s">
        <v>541</v>
      </c>
      <c r="I273" s="31" t="s">
        <v>4056</v>
      </c>
    </row>
    <row r="274" spans="1:9" ht="62" customHeight="1" x14ac:dyDescent="0.2">
      <c r="A274" s="33" t="str">
        <f>_xlfn.IFNA(VLOOKUP(B274, '[1]Departments guide'!A:C, 3, FALSE), "NONE")</f>
        <v>Plants, Soils and Climate</v>
      </c>
      <c r="B274" s="3" t="s">
        <v>483</v>
      </c>
      <c r="C274" s="3">
        <v>6270</v>
      </c>
      <c r="D274" s="3" t="s">
        <v>4067</v>
      </c>
      <c r="E274" s="3"/>
      <c r="F274" s="5" t="s">
        <v>4066</v>
      </c>
      <c r="G274" s="4" t="str">
        <f t="shared" si="4"/>
        <v>G</v>
      </c>
      <c r="H274" s="32" t="s">
        <v>541</v>
      </c>
      <c r="I274" s="31" t="s">
        <v>4056</v>
      </c>
    </row>
    <row r="275" spans="1:9" ht="62" customHeight="1" x14ac:dyDescent="0.2">
      <c r="A275" s="33" t="str">
        <f>_xlfn.IFNA(VLOOKUP(B275, '[1]Departments guide'!A:C, 3, FALSE), "NONE")</f>
        <v>School of Teacher Education and Leadership</v>
      </c>
      <c r="B275" s="3" t="s">
        <v>1083</v>
      </c>
      <c r="C275" s="3">
        <v>5100</v>
      </c>
      <c r="D275" s="3" t="s">
        <v>3935</v>
      </c>
      <c r="E275" s="3"/>
      <c r="F275" s="5" t="s">
        <v>3934</v>
      </c>
      <c r="G275" s="4" t="str">
        <f t="shared" si="4"/>
        <v>G</v>
      </c>
      <c r="H275" s="32" t="s">
        <v>541</v>
      </c>
      <c r="I275" s="31"/>
    </row>
    <row r="276" spans="1:9" ht="62" customHeight="1" x14ac:dyDescent="0.2">
      <c r="A276" s="33" t="str">
        <f>_xlfn.IFNA(VLOOKUP(B276, '[1]Departments guide'!A:C, 3, FALSE), "NONE")</f>
        <v>Sociology and Anthropology</v>
      </c>
      <c r="B276" s="3" t="s">
        <v>485</v>
      </c>
      <c r="C276" s="3">
        <v>4800</v>
      </c>
      <c r="D276" s="3" t="s">
        <v>4047</v>
      </c>
      <c r="E276" s="3"/>
      <c r="F276" s="38" t="s">
        <v>4046</v>
      </c>
      <c r="G276" s="4" t="str">
        <f t="shared" si="4"/>
        <v>U</v>
      </c>
      <c r="H276" s="32" t="s">
        <v>541</v>
      </c>
      <c r="I276" s="31"/>
    </row>
    <row r="277" spans="1:9" ht="62" customHeight="1" x14ac:dyDescent="0.2">
      <c r="A277" s="33" t="str">
        <f>_xlfn.IFNA(VLOOKUP(B277, '[1]Departments guide'!A:C, 3, FALSE), "NONE")</f>
        <v>Sociology and Anthropology</v>
      </c>
      <c r="B277" s="3" t="s">
        <v>485</v>
      </c>
      <c r="C277" s="3">
        <v>3410</v>
      </c>
      <c r="D277" s="3" t="s">
        <v>3871</v>
      </c>
      <c r="E277" s="3"/>
      <c r="F277" s="5" t="s">
        <v>3870</v>
      </c>
      <c r="G277" s="4" t="str">
        <f t="shared" si="4"/>
        <v>U</v>
      </c>
      <c r="H277" s="32" t="s">
        <v>541</v>
      </c>
      <c r="I277" s="31"/>
    </row>
    <row r="278" spans="1:9" ht="62" customHeight="1" x14ac:dyDescent="0.2">
      <c r="A278" s="33" t="str">
        <f>_xlfn.IFNA(VLOOKUP(B278, '[1]Departments guide'!A:C, 3, FALSE), "NONE")</f>
        <v>Sociology and Anthropology</v>
      </c>
      <c r="B278" s="3" t="s">
        <v>485</v>
      </c>
      <c r="C278" s="3">
        <v>4430</v>
      </c>
      <c r="D278" s="3" t="s">
        <v>3869</v>
      </c>
      <c r="E278" s="3"/>
      <c r="F278" s="5" t="s">
        <v>3868</v>
      </c>
      <c r="G278" s="4" t="str">
        <f t="shared" si="4"/>
        <v>U</v>
      </c>
      <c r="H278" s="32" t="s">
        <v>541</v>
      </c>
      <c r="I278" s="31"/>
    </row>
    <row r="279" spans="1:9" ht="62" customHeight="1" x14ac:dyDescent="0.2">
      <c r="A279" s="33" t="str">
        <f>_xlfn.IFNA(VLOOKUP(B279, '[1]Departments guide'!A:C, 3, FALSE), "NONE")</f>
        <v>Special Education and Rehabilitation Counseling</v>
      </c>
      <c r="B279" s="3" t="s">
        <v>965</v>
      </c>
      <c r="C279" s="3">
        <v>5710</v>
      </c>
      <c r="D279" s="3" t="s">
        <v>3933</v>
      </c>
      <c r="E279" s="3"/>
      <c r="F279" s="5" t="s">
        <v>3932</v>
      </c>
      <c r="G279" s="4" t="str">
        <f t="shared" si="4"/>
        <v>G</v>
      </c>
      <c r="H279" s="32" t="s">
        <v>541</v>
      </c>
      <c r="I279" s="31"/>
    </row>
    <row r="280" spans="1:9" ht="62" customHeight="1" x14ac:dyDescent="0.2">
      <c r="A280" s="33" t="str">
        <f>_xlfn.IFNA(VLOOKUP(B280, '[1]Departments guide'!A:C, 3, FALSE), "NONE")</f>
        <v>Special Education and Rehabilitation Counseling</v>
      </c>
      <c r="B280" s="3" t="s">
        <v>965</v>
      </c>
      <c r="C280" s="3">
        <v>5730</v>
      </c>
      <c r="D280" s="3" t="s">
        <v>3931</v>
      </c>
      <c r="E280" s="3"/>
      <c r="F280" s="5" t="s">
        <v>3930</v>
      </c>
      <c r="G280" s="4" t="str">
        <f t="shared" si="4"/>
        <v>G</v>
      </c>
      <c r="H280" s="32" t="s">
        <v>541</v>
      </c>
      <c r="I280" s="31"/>
    </row>
    <row r="281" spans="1:9" ht="62" customHeight="1" x14ac:dyDescent="0.2">
      <c r="A281" s="33" t="str">
        <f>_xlfn.IFNA(VLOOKUP(B281, '[1]Departments guide'!A:C, 3, FALSE), "NONE")</f>
        <v>Special Education and Rehabilitation Counseling</v>
      </c>
      <c r="B281" s="3" t="s">
        <v>965</v>
      </c>
      <c r="C281" s="3">
        <v>5780</v>
      </c>
      <c r="D281" s="3" t="s">
        <v>3929</v>
      </c>
      <c r="E281" s="3"/>
      <c r="F281" s="5" t="s">
        <v>3928</v>
      </c>
      <c r="G281" s="4" t="str">
        <f t="shared" si="4"/>
        <v>G</v>
      </c>
      <c r="H281" s="32" t="s">
        <v>541</v>
      </c>
      <c r="I281" s="31"/>
    </row>
    <row r="282" spans="1:9" ht="62" customHeight="1" x14ac:dyDescent="0.2">
      <c r="A282" s="33" t="str">
        <f>_xlfn.IFNA(VLOOKUP(B282, '[1]Departments guide'!A:C, 3, FALSE), "NONE")</f>
        <v>Aviation and Technical Education</v>
      </c>
      <c r="B282" s="3" t="s">
        <v>917</v>
      </c>
      <c r="C282" s="3">
        <v>1030</v>
      </c>
      <c r="D282" s="3" t="s">
        <v>3927</v>
      </c>
      <c r="E282" s="3"/>
      <c r="F282" s="5" t="s">
        <v>3926</v>
      </c>
      <c r="G282" s="4" t="str">
        <f t="shared" si="4"/>
        <v>U</v>
      </c>
      <c r="H282" s="32" t="s">
        <v>541</v>
      </c>
      <c r="I282" s="31"/>
    </row>
    <row r="283" spans="1:9" ht="62" customHeight="1" x14ac:dyDescent="0.2">
      <c r="A283" s="33" t="str">
        <f>_xlfn.IFNA(VLOOKUP(B283, '[1]Departments guide'!A:C, 3, FALSE), "NONE")</f>
        <v>School of Teacher Education and Leadership</v>
      </c>
      <c r="B283" s="3" t="s">
        <v>493</v>
      </c>
      <c r="C283" s="3">
        <v>6710</v>
      </c>
      <c r="D283" s="3" t="s">
        <v>4186</v>
      </c>
      <c r="E283" s="3"/>
      <c r="F283" s="5" t="s">
        <v>4185</v>
      </c>
      <c r="G283" s="4" t="str">
        <f t="shared" si="4"/>
        <v>G</v>
      </c>
      <c r="H283" s="32" t="s">
        <v>541</v>
      </c>
      <c r="I283" s="31" t="s">
        <v>4056</v>
      </c>
    </row>
    <row r="284" spans="1:9" ht="62" customHeight="1" x14ac:dyDescent="0.2">
      <c r="A284" s="33" t="str">
        <f>_xlfn.IFNA(VLOOKUP(B284, '[1]Departments guide'!A:C, 3, FALSE), "NONE")</f>
        <v>School of Teacher Education and Leadership</v>
      </c>
      <c r="B284" s="3" t="s">
        <v>493</v>
      </c>
      <c r="C284" s="3">
        <v>7552</v>
      </c>
      <c r="D284" s="3" t="s">
        <v>4065</v>
      </c>
      <c r="E284" s="3"/>
      <c r="F284" s="5" t="s">
        <v>4064</v>
      </c>
      <c r="G284" s="4" t="str">
        <f t="shared" si="4"/>
        <v>G</v>
      </c>
      <c r="H284" s="32" t="s">
        <v>541</v>
      </c>
      <c r="I284" s="31" t="s">
        <v>4056</v>
      </c>
    </row>
    <row r="285" spans="1:9" ht="62" customHeight="1" x14ac:dyDescent="0.2">
      <c r="A285" s="33" t="str">
        <f>_xlfn.IFNA(VLOOKUP(B285, '[1]Departments guide'!A:C, 3, FALSE), "NONE")</f>
        <v>School of Teacher Education and Leadership</v>
      </c>
      <c r="B285" s="3" t="s">
        <v>493</v>
      </c>
      <c r="C285" s="3">
        <v>5735</v>
      </c>
      <c r="D285" s="3" t="s">
        <v>3925</v>
      </c>
      <c r="E285" s="3"/>
      <c r="F285" s="5" t="s">
        <v>3924</v>
      </c>
      <c r="G285" s="4" t="str">
        <f t="shared" si="4"/>
        <v>G</v>
      </c>
      <c r="H285" s="32" t="s">
        <v>541</v>
      </c>
      <c r="I285" s="31"/>
    </row>
    <row r="286" spans="1:9" ht="62" customHeight="1" x14ac:dyDescent="0.2">
      <c r="A286" s="33" t="str">
        <f>_xlfn.IFNA(VLOOKUP(B286, '[1]Departments guide'!A:C, 3, FALSE), "NONE")</f>
        <v>Applied Sciences, Technology and Education</v>
      </c>
      <c r="B286" s="3" t="s">
        <v>674</v>
      </c>
      <c r="C286" s="3">
        <v>1020</v>
      </c>
      <c r="D286" s="3" t="s">
        <v>4063</v>
      </c>
      <c r="E286" s="3"/>
      <c r="F286" s="5" t="s">
        <v>4062</v>
      </c>
      <c r="G286" s="4" t="str">
        <f t="shared" si="4"/>
        <v>U</v>
      </c>
      <c r="H286" s="32" t="s">
        <v>541</v>
      </c>
      <c r="I286" s="31" t="s">
        <v>4056</v>
      </c>
    </row>
    <row r="287" spans="1:9" ht="62" customHeight="1" x14ac:dyDescent="0.2">
      <c r="A287" s="33" t="str">
        <f>_xlfn.IFNA(VLOOKUP(B287, '[1]Departments guide'!A:C, 3, FALSE), "NONE")</f>
        <v>NONE</v>
      </c>
      <c r="B287" s="3" t="s">
        <v>675</v>
      </c>
      <c r="C287" s="3">
        <v>1010</v>
      </c>
      <c r="D287" s="3" t="s">
        <v>4115</v>
      </c>
      <c r="E287" s="3"/>
      <c r="F287" s="5" t="s">
        <v>4114</v>
      </c>
      <c r="G287" s="4" t="str">
        <f t="shared" si="4"/>
        <v>U</v>
      </c>
      <c r="H287" s="32" t="s">
        <v>541</v>
      </c>
      <c r="I287" s="31" t="s">
        <v>4056</v>
      </c>
    </row>
    <row r="288" spans="1:9" ht="62" customHeight="1" x14ac:dyDescent="0.2">
      <c r="A288" s="33" t="str">
        <f>_xlfn.IFNA(VLOOKUP(B288, '[1]Departments guide'!A:C, 3, FALSE), "NONE")</f>
        <v>School of Veterinary Medicine</v>
      </c>
      <c r="B288" s="3" t="s">
        <v>492</v>
      </c>
      <c r="C288" s="3">
        <v>7568</v>
      </c>
      <c r="D288" s="3" t="s">
        <v>3923</v>
      </c>
      <c r="E288" s="3"/>
      <c r="F288" s="5" t="s">
        <v>3922</v>
      </c>
      <c r="G288" s="4" t="str">
        <f t="shared" si="4"/>
        <v>G</v>
      </c>
      <c r="H288" s="32" t="s">
        <v>541</v>
      </c>
      <c r="I288" s="31"/>
    </row>
    <row r="289" spans="1:9" ht="62" customHeight="1" x14ac:dyDescent="0.2">
      <c r="A289" s="33" t="str">
        <f>_xlfn.IFNA(VLOOKUP(B289, '[1]Departments guide'!A:C, 3, FALSE), "NONE")</f>
        <v>Watershed Sciences</v>
      </c>
      <c r="B289" s="3" t="s">
        <v>487</v>
      </c>
      <c r="C289" s="3">
        <v>3450</v>
      </c>
      <c r="D289" s="3" t="s">
        <v>4131</v>
      </c>
      <c r="E289" s="3"/>
      <c r="F289" s="38" t="s">
        <v>4130</v>
      </c>
      <c r="G289" s="4" t="str">
        <f t="shared" si="4"/>
        <v>U</v>
      </c>
      <c r="H289" s="32" t="s">
        <v>541</v>
      </c>
      <c r="I289" s="31" t="s">
        <v>4056</v>
      </c>
    </row>
    <row r="290" spans="1:9" ht="62" customHeight="1" x14ac:dyDescent="0.2">
      <c r="A290" s="33" t="str">
        <f>_xlfn.IFNA(VLOOKUP(B290, '[1]Departments guide'!A:C, 3, FALSE), "NONE")</f>
        <v>Watershed Sciences</v>
      </c>
      <c r="B290" s="3" t="s">
        <v>487</v>
      </c>
      <c r="C290" s="3">
        <v>3110</v>
      </c>
      <c r="D290" s="3" t="s">
        <v>3921</v>
      </c>
      <c r="E290" s="3"/>
      <c r="F290" s="5" t="s">
        <v>3920</v>
      </c>
      <c r="G290" s="4" t="str">
        <f t="shared" si="4"/>
        <v>U</v>
      </c>
      <c r="H290" s="32" t="s">
        <v>541</v>
      </c>
      <c r="I290" s="31"/>
    </row>
    <row r="291" spans="1:9" ht="62" customHeight="1" x14ac:dyDescent="0.2">
      <c r="A291" s="33" t="str">
        <f>_xlfn.IFNA(VLOOKUP(B291, '[1]Departments guide'!A:C, 3, FALSE), "NONE")</f>
        <v>Wildland Resources</v>
      </c>
      <c r="B291" s="3" t="s">
        <v>488</v>
      </c>
      <c r="C291" s="3">
        <v>3100</v>
      </c>
      <c r="D291" s="3" t="s">
        <v>4129</v>
      </c>
      <c r="E291" s="3"/>
      <c r="F291" s="38" t="s">
        <v>4128</v>
      </c>
      <c r="G291" s="4" t="str">
        <f t="shared" si="4"/>
        <v>U</v>
      </c>
      <c r="H291" s="32" t="s">
        <v>541</v>
      </c>
      <c r="I291" s="31" t="s">
        <v>4056</v>
      </c>
    </row>
    <row r="292" spans="1:9" ht="62" customHeight="1" x14ac:dyDescent="0.2">
      <c r="A292" s="33" t="str">
        <f>_xlfn.IFNA(VLOOKUP(B292, '[1]Departments guide'!A:C, 3, FALSE), "NONE")</f>
        <v>Wildland Resources</v>
      </c>
      <c r="B292" s="3" t="s">
        <v>488</v>
      </c>
      <c r="C292" s="3">
        <v>3300</v>
      </c>
      <c r="D292" s="3" t="s">
        <v>4127</v>
      </c>
      <c r="E292" s="3"/>
      <c r="F292" s="38" t="s">
        <v>4126</v>
      </c>
      <c r="G292" s="4" t="str">
        <f t="shared" si="4"/>
        <v>U</v>
      </c>
      <c r="H292" s="32" t="s">
        <v>541</v>
      </c>
      <c r="I292" s="31" t="s">
        <v>4056</v>
      </c>
    </row>
    <row r="293" spans="1:9" ht="62" customHeight="1" x14ac:dyDescent="0.2">
      <c r="A293" s="33" t="str">
        <f>_xlfn.IFNA(VLOOKUP(B293, '[1]Departments guide'!A:C, 3, FALSE), "NONE")</f>
        <v>Wildland Resources</v>
      </c>
      <c r="B293" s="3" t="s">
        <v>488</v>
      </c>
      <c r="C293" s="3">
        <v>3800</v>
      </c>
      <c r="D293" s="3" t="s">
        <v>4125</v>
      </c>
      <c r="E293" s="3"/>
      <c r="F293" s="38" t="s">
        <v>4124</v>
      </c>
      <c r="G293" s="4" t="str">
        <f t="shared" si="4"/>
        <v>U</v>
      </c>
      <c r="H293" s="32" t="s">
        <v>541</v>
      </c>
      <c r="I293" s="31" t="s">
        <v>4056</v>
      </c>
    </row>
    <row r="294" spans="1:9" ht="62" customHeight="1" x14ac:dyDescent="0.2">
      <c r="A294" s="33" t="str">
        <f>_xlfn.IFNA(VLOOKUP(B294, '[1]Departments guide'!A:C, 3, FALSE), "NONE")</f>
        <v>Wildland Resources</v>
      </c>
      <c r="B294" s="3" t="s">
        <v>488</v>
      </c>
      <c r="C294" s="3">
        <v>4000</v>
      </c>
      <c r="D294" s="3" t="s">
        <v>4123</v>
      </c>
      <c r="E294" s="3"/>
      <c r="F294" s="38" t="s">
        <v>4122</v>
      </c>
      <c r="G294" s="4" t="str">
        <f t="shared" si="4"/>
        <v>U</v>
      </c>
      <c r="H294" s="32" t="s">
        <v>541</v>
      </c>
      <c r="I294" s="31" t="s">
        <v>4056</v>
      </c>
    </row>
    <row r="295" spans="1:9" ht="62" customHeight="1" x14ac:dyDescent="0.2">
      <c r="A295" s="33" t="str">
        <f>_xlfn.IFNA(VLOOKUP(B295, '[1]Departments guide'!A:C, 3, FALSE), "NONE")</f>
        <v>Wildland Resources</v>
      </c>
      <c r="B295" s="3" t="s">
        <v>488</v>
      </c>
      <c r="C295" s="3">
        <v>4880</v>
      </c>
      <c r="D295" s="3" t="s">
        <v>4121</v>
      </c>
      <c r="E295" s="3"/>
      <c r="F295" s="38" t="s">
        <v>4120</v>
      </c>
      <c r="G295" s="4" t="str">
        <f t="shared" si="4"/>
        <v>U</v>
      </c>
      <c r="H295" s="32" t="s">
        <v>541</v>
      </c>
      <c r="I295" s="31" t="s">
        <v>4056</v>
      </c>
    </row>
    <row r="296" spans="1:9" ht="62" customHeight="1" x14ac:dyDescent="0.2">
      <c r="A296" s="33" t="str">
        <f>_xlfn.IFNA(VLOOKUP(B296, '[1]Departments guide'!A:C, 3, FALSE), "NONE")</f>
        <v>School of Accountancy</v>
      </c>
      <c r="B296" s="3" t="s">
        <v>3654</v>
      </c>
      <c r="C296" s="3">
        <v>2010</v>
      </c>
      <c r="D296" s="3" t="s">
        <v>3698</v>
      </c>
      <c r="E296" s="3"/>
      <c r="F296" s="5" t="s">
        <v>3697</v>
      </c>
      <c r="G296" s="4" t="str">
        <f t="shared" si="4"/>
        <v>U</v>
      </c>
      <c r="H296" s="32"/>
      <c r="I296" s="31"/>
    </row>
    <row r="297" spans="1:9" ht="62" customHeight="1" x14ac:dyDescent="0.2">
      <c r="A297" s="33" t="str">
        <f>_xlfn.IFNA(VLOOKUP(B297, '[1]Departments guide'!A:C, 3, FALSE), "NONE")</f>
        <v>School of Accountancy</v>
      </c>
      <c r="B297" s="3" t="s">
        <v>3654</v>
      </c>
      <c r="C297" s="3">
        <v>2020</v>
      </c>
      <c r="D297" s="3" t="s">
        <v>3696</v>
      </c>
      <c r="E297" s="3"/>
      <c r="F297" s="5" t="s">
        <v>3695</v>
      </c>
      <c r="G297" s="4" t="str">
        <f t="shared" si="4"/>
        <v>U</v>
      </c>
      <c r="H297" s="32"/>
      <c r="I297" s="31"/>
    </row>
    <row r="298" spans="1:9" ht="62" customHeight="1" x14ac:dyDescent="0.2">
      <c r="A298" s="33" t="str">
        <f>_xlfn.IFNA(VLOOKUP(B298, '[1]Departments guide'!A:C, 3, FALSE), "NONE")</f>
        <v>School of Accountancy</v>
      </c>
      <c r="B298" s="3" t="s">
        <v>3654</v>
      </c>
      <c r="C298" s="3">
        <v>3110</v>
      </c>
      <c r="D298" s="3" t="s">
        <v>3694</v>
      </c>
      <c r="E298" s="3"/>
      <c r="F298" s="5" t="s">
        <v>3693</v>
      </c>
      <c r="G298" s="4" t="str">
        <f t="shared" si="4"/>
        <v>U</v>
      </c>
      <c r="H298" s="32"/>
      <c r="I298" s="31"/>
    </row>
    <row r="299" spans="1:9" ht="62" customHeight="1" x14ac:dyDescent="0.2">
      <c r="A299" s="33" t="str">
        <f>_xlfn.IFNA(VLOOKUP(B299, '[1]Departments guide'!A:C, 3, FALSE), "NONE")</f>
        <v>School of Accountancy</v>
      </c>
      <c r="B299" s="3" t="s">
        <v>3654</v>
      </c>
      <c r="C299" s="3">
        <v>3120</v>
      </c>
      <c r="D299" s="3" t="s">
        <v>3692</v>
      </c>
      <c r="E299" s="3"/>
      <c r="F299" s="5" t="s">
        <v>3691</v>
      </c>
      <c r="G299" s="4" t="str">
        <f t="shared" si="4"/>
        <v>U</v>
      </c>
      <c r="H299" s="32"/>
      <c r="I299" s="31"/>
    </row>
    <row r="300" spans="1:9" ht="62" customHeight="1" x14ac:dyDescent="0.2">
      <c r="A300" s="33" t="str">
        <f>_xlfn.IFNA(VLOOKUP(B300, '[1]Departments guide'!A:C, 3, FALSE), "NONE")</f>
        <v>School of Accountancy</v>
      </c>
      <c r="B300" s="3" t="s">
        <v>3654</v>
      </c>
      <c r="C300" s="3">
        <v>3310</v>
      </c>
      <c r="D300" s="3" t="s">
        <v>3690</v>
      </c>
      <c r="E300" s="3"/>
      <c r="F300" s="5" t="s">
        <v>3689</v>
      </c>
      <c r="G300" s="4" t="str">
        <f t="shared" si="4"/>
        <v>U</v>
      </c>
      <c r="H300" s="32"/>
      <c r="I300" s="31"/>
    </row>
    <row r="301" spans="1:9" ht="62" customHeight="1" x14ac:dyDescent="0.2">
      <c r="A301" s="33" t="str">
        <f>_xlfn.IFNA(VLOOKUP(B301, '[1]Departments guide'!A:C, 3, FALSE), "NONE")</f>
        <v>School of Accountancy</v>
      </c>
      <c r="B301" s="3" t="s">
        <v>3654</v>
      </c>
      <c r="C301" s="3">
        <v>3410</v>
      </c>
      <c r="D301" s="3" t="s">
        <v>3688</v>
      </c>
      <c r="E301" s="3"/>
      <c r="F301" s="5" t="s">
        <v>3687</v>
      </c>
      <c r="G301" s="4" t="str">
        <f t="shared" si="4"/>
        <v>U</v>
      </c>
      <c r="H301" s="32"/>
      <c r="I301" s="31"/>
    </row>
    <row r="302" spans="1:9" ht="62" customHeight="1" x14ac:dyDescent="0.2">
      <c r="A302" s="33" t="str">
        <f>_xlfn.IFNA(VLOOKUP(B302, '[1]Departments guide'!A:C, 3, FALSE), "NONE")</f>
        <v>School of Accountancy</v>
      </c>
      <c r="B302" s="3" t="s">
        <v>3654</v>
      </c>
      <c r="C302" s="3">
        <v>3510</v>
      </c>
      <c r="D302" s="3" t="s">
        <v>3686</v>
      </c>
      <c r="E302" s="3"/>
      <c r="F302" s="5" t="s">
        <v>3685</v>
      </c>
      <c r="G302" s="4" t="str">
        <f t="shared" si="4"/>
        <v>U</v>
      </c>
      <c r="H302" s="32"/>
      <c r="I302" s="31"/>
    </row>
    <row r="303" spans="1:9" ht="62" customHeight="1" x14ac:dyDescent="0.2">
      <c r="A303" s="33" t="str">
        <f>_xlfn.IFNA(VLOOKUP(B303, '[1]Departments guide'!A:C, 3, FALSE), "NONE")</f>
        <v>School of Accountancy</v>
      </c>
      <c r="B303" s="3" t="s">
        <v>3654</v>
      </c>
      <c r="C303" s="3">
        <v>3520</v>
      </c>
      <c r="D303" s="3" t="s">
        <v>3684</v>
      </c>
      <c r="E303" s="3"/>
      <c r="F303" s="5" t="s">
        <v>3683</v>
      </c>
      <c r="G303" s="4" t="str">
        <f t="shared" si="4"/>
        <v>U</v>
      </c>
      <c r="H303" s="32"/>
      <c r="I303" s="31"/>
    </row>
    <row r="304" spans="1:9" ht="62" customHeight="1" x14ac:dyDescent="0.2">
      <c r="A304" s="33" t="str">
        <f>_xlfn.IFNA(VLOOKUP(B304, '[1]Departments guide'!A:C, 3, FALSE), "NONE")</f>
        <v>School of Accountancy</v>
      </c>
      <c r="B304" s="3" t="s">
        <v>3654</v>
      </c>
      <c r="C304" s="3">
        <v>4500</v>
      </c>
      <c r="D304" s="3" t="s">
        <v>3682</v>
      </c>
      <c r="E304" s="3"/>
      <c r="F304" s="5" t="s">
        <v>3681</v>
      </c>
      <c r="G304" s="4" t="str">
        <f t="shared" ref="G304:G335" si="5">IF(E304=0, IF(C304&gt;5000, "G", "U"), "BOTH")</f>
        <v>U</v>
      </c>
      <c r="H304" s="32"/>
      <c r="I304" s="31"/>
    </row>
    <row r="305" spans="1:9" ht="62" customHeight="1" x14ac:dyDescent="0.2">
      <c r="A305" s="33" t="str">
        <f>_xlfn.IFNA(VLOOKUP(B305, '[1]Departments guide'!A:C, 3, FALSE), "NONE")</f>
        <v>School of Accountancy</v>
      </c>
      <c r="B305" s="3" t="s">
        <v>3654</v>
      </c>
      <c r="C305" s="3">
        <v>4510</v>
      </c>
      <c r="D305" s="3" t="s">
        <v>3680</v>
      </c>
      <c r="E305" s="3"/>
      <c r="F305" s="5" t="s">
        <v>3679</v>
      </c>
      <c r="G305" s="4" t="str">
        <f t="shared" si="5"/>
        <v>U</v>
      </c>
      <c r="H305" s="32"/>
      <c r="I305" s="31"/>
    </row>
    <row r="306" spans="1:9" ht="62" customHeight="1" x14ac:dyDescent="0.2">
      <c r="A306" s="33" t="str">
        <f>_xlfn.IFNA(VLOOKUP(B306, '[1]Departments guide'!A:C, 3, FALSE), "NONE")</f>
        <v>School of Accountancy</v>
      </c>
      <c r="B306" s="3" t="s">
        <v>3654</v>
      </c>
      <c r="C306" s="3">
        <v>6105</v>
      </c>
      <c r="D306" s="3" t="s">
        <v>3678</v>
      </c>
      <c r="E306" s="3"/>
      <c r="F306" s="5" t="s">
        <v>3677</v>
      </c>
      <c r="G306" s="4" t="str">
        <f t="shared" si="5"/>
        <v>G</v>
      </c>
      <c r="H306" s="32"/>
      <c r="I306" s="31"/>
    </row>
    <row r="307" spans="1:9" ht="62" customHeight="1" x14ac:dyDescent="0.2">
      <c r="A307" s="33" t="str">
        <f>_xlfn.IFNA(VLOOKUP(B307, '[1]Departments guide'!A:C, 3, FALSE), "NONE")</f>
        <v>School of Accountancy</v>
      </c>
      <c r="B307" s="3" t="s">
        <v>3654</v>
      </c>
      <c r="C307" s="3">
        <v>6200</v>
      </c>
      <c r="D307" s="3" t="s">
        <v>3676</v>
      </c>
      <c r="E307" s="3"/>
      <c r="F307" s="5" t="s">
        <v>3675</v>
      </c>
      <c r="G307" s="4" t="str">
        <f t="shared" si="5"/>
        <v>G</v>
      </c>
      <c r="H307" s="32"/>
      <c r="I307" s="31"/>
    </row>
    <row r="308" spans="1:9" ht="62" customHeight="1" x14ac:dyDescent="0.2">
      <c r="A308" s="33" t="str">
        <f>_xlfn.IFNA(VLOOKUP(B308, '[1]Departments guide'!A:C, 3, FALSE), "NONE")</f>
        <v>School of Accountancy</v>
      </c>
      <c r="B308" s="3" t="s">
        <v>3654</v>
      </c>
      <c r="C308" s="3">
        <v>6250</v>
      </c>
      <c r="D308" s="3" t="s">
        <v>3674</v>
      </c>
      <c r="E308" s="3"/>
      <c r="F308" s="5" t="s">
        <v>3673</v>
      </c>
      <c r="G308" s="4" t="str">
        <f t="shared" si="5"/>
        <v>G</v>
      </c>
      <c r="H308" s="32"/>
      <c r="I308" s="31"/>
    </row>
    <row r="309" spans="1:9" ht="62" customHeight="1" x14ac:dyDescent="0.2">
      <c r="A309" s="33" t="str">
        <f>_xlfn.IFNA(VLOOKUP(B309, '[1]Departments guide'!A:C, 3, FALSE), "NONE")</f>
        <v>School of Accountancy</v>
      </c>
      <c r="B309" s="3" t="s">
        <v>3654</v>
      </c>
      <c r="C309" s="3">
        <v>6310</v>
      </c>
      <c r="D309" s="3" t="s">
        <v>3672</v>
      </c>
      <c r="E309" s="3"/>
      <c r="F309" s="5" t="s">
        <v>3671</v>
      </c>
      <c r="G309" s="4" t="str">
        <f t="shared" si="5"/>
        <v>G</v>
      </c>
      <c r="H309" s="32"/>
      <c r="I309" s="31"/>
    </row>
    <row r="310" spans="1:9" ht="62" customHeight="1" x14ac:dyDescent="0.2">
      <c r="A310" s="33" t="str">
        <f>_xlfn.IFNA(VLOOKUP(B310, '[1]Departments guide'!A:C, 3, FALSE), "NONE")</f>
        <v>School of Accountancy</v>
      </c>
      <c r="B310" s="3" t="s">
        <v>3654</v>
      </c>
      <c r="C310" s="3">
        <v>6350</v>
      </c>
      <c r="D310" s="3" t="s">
        <v>3670</v>
      </c>
      <c r="E310" s="3"/>
      <c r="F310" s="5" t="s">
        <v>3669</v>
      </c>
      <c r="G310" s="4" t="str">
        <f t="shared" si="5"/>
        <v>G</v>
      </c>
      <c r="H310" s="32"/>
      <c r="I310" s="31"/>
    </row>
    <row r="311" spans="1:9" ht="62" customHeight="1" x14ac:dyDescent="0.2">
      <c r="A311" s="33" t="str">
        <f>_xlfn.IFNA(VLOOKUP(B311, '[1]Departments guide'!A:C, 3, FALSE), "NONE")</f>
        <v>School of Accountancy</v>
      </c>
      <c r="B311" s="3" t="s">
        <v>3654</v>
      </c>
      <c r="C311" s="3">
        <v>6400</v>
      </c>
      <c r="D311" s="3" t="s">
        <v>3668</v>
      </c>
      <c r="E311" s="3"/>
      <c r="F311" s="5" t="s">
        <v>3667</v>
      </c>
      <c r="G311" s="4" t="str">
        <f t="shared" si="5"/>
        <v>G</v>
      </c>
      <c r="H311" s="32"/>
      <c r="I311" s="31"/>
    </row>
    <row r="312" spans="1:9" ht="62" customHeight="1" x14ac:dyDescent="0.2">
      <c r="A312" s="33" t="str">
        <f>_xlfn.IFNA(VLOOKUP(B312, '[1]Departments guide'!A:C, 3, FALSE), "NONE")</f>
        <v>School of Accountancy</v>
      </c>
      <c r="B312" s="3" t="s">
        <v>3654</v>
      </c>
      <c r="C312" s="3">
        <v>6420</v>
      </c>
      <c r="D312" s="3" t="s">
        <v>3666</v>
      </c>
      <c r="E312" s="3"/>
      <c r="F312" s="5" t="s">
        <v>3665</v>
      </c>
      <c r="G312" s="4" t="str">
        <f t="shared" si="5"/>
        <v>G</v>
      </c>
      <c r="H312" s="32"/>
      <c r="I312" s="31"/>
    </row>
    <row r="313" spans="1:9" ht="62" customHeight="1" x14ac:dyDescent="0.2">
      <c r="A313" s="33" t="str">
        <f>_xlfn.IFNA(VLOOKUP(B313, '[1]Departments guide'!A:C, 3, FALSE), "NONE")</f>
        <v>School of Accountancy</v>
      </c>
      <c r="B313" s="3" t="s">
        <v>3654</v>
      </c>
      <c r="C313" s="3">
        <v>6440</v>
      </c>
      <c r="D313" s="3" t="s">
        <v>3664</v>
      </c>
      <c r="E313" s="3"/>
      <c r="F313" s="5" t="s">
        <v>3663</v>
      </c>
      <c r="G313" s="4" t="str">
        <f t="shared" si="5"/>
        <v>G</v>
      </c>
      <c r="H313" s="32"/>
      <c r="I313" s="31"/>
    </row>
    <row r="314" spans="1:9" ht="62" customHeight="1" x14ac:dyDescent="0.2">
      <c r="A314" s="33" t="str">
        <f>_xlfn.IFNA(VLOOKUP(B314, '[1]Departments guide'!A:C, 3, FALSE), "NONE")</f>
        <v>School of Accountancy</v>
      </c>
      <c r="B314" s="3" t="s">
        <v>3654</v>
      </c>
      <c r="C314" s="3">
        <v>6460</v>
      </c>
      <c r="D314" s="3" t="s">
        <v>3662</v>
      </c>
      <c r="E314" s="3"/>
      <c r="F314" s="5" t="s">
        <v>3661</v>
      </c>
      <c r="G314" s="4" t="str">
        <f t="shared" si="5"/>
        <v>G</v>
      </c>
      <c r="H314" s="32"/>
      <c r="I314" s="31"/>
    </row>
    <row r="315" spans="1:9" ht="62" customHeight="1" x14ac:dyDescent="0.2">
      <c r="A315" s="33" t="str">
        <f>_xlfn.IFNA(VLOOKUP(B315, '[1]Departments guide'!A:C, 3, FALSE), "NONE")</f>
        <v>School of Accountancy</v>
      </c>
      <c r="B315" s="3" t="s">
        <v>3654</v>
      </c>
      <c r="C315" s="3">
        <v>6510</v>
      </c>
      <c r="D315" s="3" t="s">
        <v>3660</v>
      </c>
      <c r="E315" s="3"/>
      <c r="F315" s="5" t="s">
        <v>3659</v>
      </c>
      <c r="G315" s="4" t="str">
        <f t="shared" si="5"/>
        <v>G</v>
      </c>
      <c r="H315" s="32"/>
      <c r="I315" s="31"/>
    </row>
    <row r="316" spans="1:9" ht="62" customHeight="1" x14ac:dyDescent="0.2">
      <c r="A316" s="33" t="str">
        <f>_xlfn.IFNA(VLOOKUP(B316, '[1]Departments guide'!A:C, 3, FALSE), "NONE")</f>
        <v>School of Accountancy</v>
      </c>
      <c r="B316" s="3" t="s">
        <v>3654</v>
      </c>
      <c r="C316" s="3">
        <v>6540</v>
      </c>
      <c r="D316" s="3" t="s">
        <v>3658</v>
      </c>
      <c r="E316" s="3"/>
      <c r="F316" s="5" t="s">
        <v>3657</v>
      </c>
      <c r="G316" s="4" t="str">
        <f t="shared" si="5"/>
        <v>G</v>
      </c>
      <c r="H316" s="32"/>
      <c r="I316" s="31"/>
    </row>
    <row r="317" spans="1:9" ht="62" customHeight="1" x14ac:dyDescent="0.2">
      <c r="A317" s="33" t="str">
        <f>_xlfn.IFNA(VLOOKUP(B317, '[1]Departments guide'!A:C, 3, FALSE), "NONE")</f>
        <v>School of Accountancy</v>
      </c>
      <c r="B317" s="3" t="s">
        <v>3654</v>
      </c>
      <c r="C317" s="3">
        <v>6560</v>
      </c>
      <c r="D317" s="3" t="s">
        <v>3656</v>
      </c>
      <c r="E317" s="3"/>
      <c r="F317" s="5" t="s">
        <v>3655</v>
      </c>
      <c r="G317" s="4" t="str">
        <f t="shared" si="5"/>
        <v>G</v>
      </c>
      <c r="H317" s="32"/>
      <c r="I317" s="31"/>
    </row>
    <row r="318" spans="1:9" ht="62" customHeight="1" x14ac:dyDescent="0.2">
      <c r="A318" s="33" t="str">
        <f>_xlfn.IFNA(VLOOKUP(B318, '[1]Departments guide'!A:C, 3, FALSE), "NONE")</f>
        <v>School of Accountancy</v>
      </c>
      <c r="B318" s="3" t="s">
        <v>3654</v>
      </c>
      <c r="C318" s="3">
        <v>6620</v>
      </c>
      <c r="D318" s="3" t="s">
        <v>3653</v>
      </c>
      <c r="E318" s="3"/>
      <c r="F318" s="5" t="s">
        <v>3652</v>
      </c>
      <c r="G318" s="4" t="str">
        <f t="shared" si="5"/>
        <v>G</v>
      </c>
      <c r="H318" s="32"/>
      <c r="I318" s="31"/>
    </row>
    <row r="319" spans="1:9" ht="62" customHeight="1" x14ac:dyDescent="0.2">
      <c r="A319" s="33" t="str">
        <f>_xlfn.IFNA(VLOOKUP(B319, '[1]Departments guide'!A:C, 3, FALSE), "NONE")</f>
        <v>Animal, Dairy and Veterinary Sciences</v>
      </c>
      <c r="B319" s="3" t="s">
        <v>460</v>
      </c>
      <c r="C319" s="3">
        <v>1050</v>
      </c>
      <c r="D319" s="3" t="s">
        <v>3651</v>
      </c>
      <c r="E319" s="3"/>
      <c r="F319" s="5" t="s">
        <v>3650</v>
      </c>
      <c r="G319" s="4" t="str">
        <f t="shared" si="5"/>
        <v>U</v>
      </c>
      <c r="H319" s="32"/>
      <c r="I319" s="31"/>
    </row>
    <row r="320" spans="1:9" ht="62" customHeight="1" x14ac:dyDescent="0.2">
      <c r="A320" s="33" t="str">
        <f>_xlfn.IFNA(VLOOKUP(B320, '[1]Departments guide'!A:C, 3, FALSE), "NONE")</f>
        <v>Animal, Dairy and Veterinary Sciences</v>
      </c>
      <c r="B320" s="3" t="s">
        <v>460</v>
      </c>
      <c r="C320" s="3">
        <v>1110</v>
      </c>
      <c r="D320" s="3" t="s">
        <v>3649</v>
      </c>
      <c r="E320" s="3"/>
      <c r="F320" s="5" t="s">
        <v>3648</v>
      </c>
      <c r="G320" s="4" t="str">
        <f t="shared" si="5"/>
        <v>U</v>
      </c>
      <c r="H320" s="32"/>
      <c r="I320" s="31"/>
    </row>
    <row r="321" spans="1:9" ht="62" customHeight="1" x14ac:dyDescent="0.2">
      <c r="A321" s="33" t="str">
        <f>_xlfn.IFNA(VLOOKUP(B321, '[1]Departments guide'!A:C, 3, FALSE), "NONE")</f>
        <v>Animal, Dairy and Veterinary Sciences</v>
      </c>
      <c r="B321" s="3" t="s">
        <v>460</v>
      </c>
      <c r="C321" s="3">
        <v>1200</v>
      </c>
      <c r="D321" s="3" t="s">
        <v>3647</v>
      </c>
      <c r="E321" s="3"/>
      <c r="F321" s="5" t="s">
        <v>3646</v>
      </c>
      <c r="G321" s="4" t="str">
        <f t="shared" si="5"/>
        <v>U</v>
      </c>
      <c r="H321" s="32"/>
      <c r="I321" s="31"/>
    </row>
    <row r="322" spans="1:9" ht="62" customHeight="1" x14ac:dyDescent="0.2">
      <c r="A322" s="33" t="str">
        <f>_xlfn.IFNA(VLOOKUP(B322, '[1]Departments guide'!A:C, 3, FALSE), "NONE")</f>
        <v>Animal, Dairy and Veterinary Sciences</v>
      </c>
      <c r="B322" s="3" t="s">
        <v>460</v>
      </c>
      <c r="C322" s="3">
        <v>1600</v>
      </c>
      <c r="D322" s="3" t="s">
        <v>3645</v>
      </c>
      <c r="E322" s="3"/>
      <c r="F322" s="5" t="s">
        <v>3644</v>
      </c>
      <c r="G322" s="4" t="str">
        <f t="shared" si="5"/>
        <v>U</v>
      </c>
      <c r="H322" s="32"/>
      <c r="I322" s="31"/>
    </row>
    <row r="323" spans="1:9" ht="62" customHeight="1" x14ac:dyDescent="0.2">
      <c r="A323" s="33" t="str">
        <f>_xlfn.IFNA(VLOOKUP(B323, '[1]Departments guide'!A:C, 3, FALSE), "NONE")</f>
        <v>Animal, Dairy and Veterinary Sciences</v>
      </c>
      <c r="B323" s="3" t="s">
        <v>460</v>
      </c>
      <c r="C323" s="3">
        <v>2010</v>
      </c>
      <c r="D323" s="3" t="s">
        <v>3643</v>
      </c>
      <c r="E323" s="3"/>
      <c r="F323" s="5" t="s">
        <v>3642</v>
      </c>
      <c r="G323" s="4" t="str">
        <f t="shared" si="5"/>
        <v>U</v>
      </c>
      <c r="H323" s="32"/>
      <c r="I323" s="31"/>
    </row>
    <row r="324" spans="1:9" ht="62" customHeight="1" x14ac:dyDescent="0.2">
      <c r="A324" s="33" t="str">
        <f>_xlfn.IFNA(VLOOKUP(B324, '[1]Departments guide'!A:C, 3, FALSE), "NONE")</f>
        <v>Animal, Dairy and Veterinary Sciences</v>
      </c>
      <c r="B324" s="3" t="s">
        <v>460</v>
      </c>
      <c r="C324" s="3">
        <v>2020</v>
      </c>
      <c r="D324" s="3" t="s">
        <v>3641</v>
      </c>
      <c r="E324" s="3"/>
      <c r="F324" s="5" t="s">
        <v>3640</v>
      </c>
      <c r="G324" s="4" t="str">
        <f t="shared" si="5"/>
        <v>U</v>
      </c>
      <c r="H324" s="32"/>
      <c r="I324" s="31"/>
    </row>
    <row r="325" spans="1:9" ht="62" customHeight="1" x14ac:dyDescent="0.2">
      <c r="A325" s="33" t="str">
        <f>_xlfn.IFNA(VLOOKUP(B325, '[1]Departments guide'!A:C, 3, FALSE), "NONE")</f>
        <v>Animal, Dairy and Veterinary Sciences</v>
      </c>
      <c r="B325" s="3" t="s">
        <v>460</v>
      </c>
      <c r="C325" s="3">
        <v>2080</v>
      </c>
      <c r="D325" s="3" t="s">
        <v>3639</v>
      </c>
      <c r="E325" s="3"/>
      <c r="F325" s="5" t="s">
        <v>3638</v>
      </c>
      <c r="G325" s="4" t="str">
        <f t="shared" si="5"/>
        <v>U</v>
      </c>
      <c r="H325" s="32"/>
      <c r="I325" s="31"/>
    </row>
    <row r="326" spans="1:9" ht="62" customHeight="1" x14ac:dyDescent="0.2">
      <c r="A326" s="33" t="str">
        <f>_xlfn.IFNA(VLOOKUP(B326, '[1]Departments guide'!A:C, 3, FALSE), "NONE")</f>
        <v>Animal, Dairy and Veterinary Sciences</v>
      </c>
      <c r="B326" s="3" t="s">
        <v>460</v>
      </c>
      <c r="C326" s="3">
        <v>2090</v>
      </c>
      <c r="D326" s="3" t="s">
        <v>3637</v>
      </c>
      <c r="E326" s="3"/>
      <c r="F326" s="5" t="s">
        <v>3636</v>
      </c>
      <c r="G326" s="4" t="str">
        <f t="shared" si="5"/>
        <v>U</v>
      </c>
      <c r="H326" s="32"/>
      <c r="I326" s="31"/>
    </row>
    <row r="327" spans="1:9" ht="62" customHeight="1" x14ac:dyDescent="0.2">
      <c r="A327" s="33" t="str">
        <f>_xlfn.IFNA(VLOOKUP(B327, '[1]Departments guide'!A:C, 3, FALSE), "NONE")</f>
        <v>Animal, Dairy and Veterinary Sciences</v>
      </c>
      <c r="B327" s="3" t="s">
        <v>460</v>
      </c>
      <c r="C327" s="3">
        <v>2100</v>
      </c>
      <c r="D327" s="3" t="s">
        <v>3635</v>
      </c>
      <c r="E327" s="3"/>
      <c r="F327" s="5" t="s">
        <v>3634</v>
      </c>
      <c r="G327" s="4" t="str">
        <f t="shared" si="5"/>
        <v>U</v>
      </c>
      <c r="H327" s="32"/>
      <c r="I327" s="31"/>
    </row>
    <row r="328" spans="1:9" ht="62" customHeight="1" x14ac:dyDescent="0.2">
      <c r="A328" s="33" t="str">
        <f>_xlfn.IFNA(VLOOKUP(B328, '[1]Departments guide'!A:C, 3, FALSE), "NONE")</f>
        <v>Animal, Dairy and Veterinary Sciences</v>
      </c>
      <c r="B328" s="3" t="s">
        <v>460</v>
      </c>
      <c r="C328" s="3">
        <v>2120</v>
      </c>
      <c r="D328" s="3" t="s">
        <v>3633</v>
      </c>
      <c r="E328" s="3"/>
      <c r="F328" s="5" t="s">
        <v>3632</v>
      </c>
      <c r="G328" s="4" t="str">
        <f t="shared" si="5"/>
        <v>U</v>
      </c>
      <c r="H328" s="32"/>
      <c r="I328" s="31"/>
    </row>
    <row r="329" spans="1:9" ht="62" customHeight="1" x14ac:dyDescent="0.2">
      <c r="A329" s="33" t="str">
        <f>_xlfn.IFNA(VLOOKUP(B329, '[1]Departments guide'!A:C, 3, FALSE), "NONE")</f>
        <v>Animal, Dairy and Veterinary Sciences</v>
      </c>
      <c r="B329" s="3" t="s">
        <v>460</v>
      </c>
      <c r="C329" s="3">
        <v>2150</v>
      </c>
      <c r="D329" s="3" t="s">
        <v>3631</v>
      </c>
      <c r="E329" s="3"/>
      <c r="F329" s="5" t="s">
        <v>3630</v>
      </c>
      <c r="G329" s="4" t="str">
        <f t="shared" si="5"/>
        <v>U</v>
      </c>
      <c r="H329" s="32"/>
      <c r="I329" s="31"/>
    </row>
    <row r="330" spans="1:9" ht="62" customHeight="1" x14ac:dyDescent="0.2">
      <c r="A330" s="33" t="str">
        <f>_xlfn.IFNA(VLOOKUP(B330, '[1]Departments guide'!A:C, 3, FALSE), "NONE")</f>
        <v>Animal, Dairy and Veterinary Sciences</v>
      </c>
      <c r="B330" s="3" t="s">
        <v>460</v>
      </c>
      <c r="C330" s="3">
        <v>2190</v>
      </c>
      <c r="D330" s="3" t="s">
        <v>3629</v>
      </c>
      <c r="E330" s="3"/>
      <c r="F330" s="5" t="s">
        <v>3628</v>
      </c>
      <c r="G330" s="4" t="str">
        <f t="shared" si="5"/>
        <v>U</v>
      </c>
      <c r="H330" s="32"/>
      <c r="I330" s="31"/>
    </row>
    <row r="331" spans="1:9" ht="62" customHeight="1" x14ac:dyDescent="0.2">
      <c r="A331" s="33" t="str">
        <f>_xlfn.IFNA(VLOOKUP(B331, '[1]Departments guide'!A:C, 3, FALSE), "NONE")</f>
        <v>Animal, Dairy and Veterinary Sciences</v>
      </c>
      <c r="B331" s="3" t="s">
        <v>460</v>
      </c>
      <c r="C331" s="3">
        <v>2200</v>
      </c>
      <c r="D331" s="3" t="s">
        <v>3627</v>
      </c>
      <c r="E331" s="3"/>
      <c r="F331" s="5" t="s">
        <v>3626</v>
      </c>
      <c r="G331" s="4" t="str">
        <f t="shared" si="5"/>
        <v>U</v>
      </c>
      <c r="H331" s="32"/>
      <c r="I331" s="31"/>
    </row>
    <row r="332" spans="1:9" ht="62" customHeight="1" x14ac:dyDescent="0.2">
      <c r="A332" s="33" t="str">
        <f>_xlfn.IFNA(VLOOKUP(B332, '[1]Departments guide'!A:C, 3, FALSE), "NONE")</f>
        <v>Animal, Dairy and Veterinary Sciences</v>
      </c>
      <c r="B332" s="3" t="s">
        <v>460</v>
      </c>
      <c r="C332" s="3">
        <v>2250</v>
      </c>
      <c r="D332" s="3" t="s">
        <v>3625</v>
      </c>
      <c r="E332" s="3"/>
      <c r="F332" s="5" t="s">
        <v>3624</v>
      </c>
      <c r="G332" s="4" t="str">
        <f t="shared" si="5"/>
        <v>U</v>
      </c>
      <c r="H332" s="32"/>
      <c r="I332" s="31"/>
    </row>
    <row r="333" spans="1:9" ht="62" customHeight="1" x14ac:dyDescent="0.2">
      <c r="A333" s="33" t="str">
        <f>_xlfn.IFNA(VLOOKUP(B333, '[1]Departments guide'!A:C, 3, FALSE), "NONE")</f>
        <v>Animal, Dairy and Veterinary Sciences</v>
      </c>
      <c r="B333" s="3" t="s">
        <v>460</v>
      </c>
      <c r="C333" s="3">
        <v>2300</v>
      </c>
      <c r="D333" s="3" t="s">
        <v>3623</v>
      </c>
      <c r="E333" s="3"/>
      <c r="F333" s="5" t="s">
        <v>3622</v>
      </c>
      <c r="G333" s="4" t="str">
        <f t="shared" si="5"/>
        <v>U</v>
      </c>
      <c r="H333" s="32"/>
      <c r="I333" s="31"/>
    </row>
    <row r="334" spans="1:9" ht="62" customHeight="1" x14ac:dyDescent="0.2">
      <c r="A334" s="33" t="str">
        <f>_xlfn.IFNA(VLOOKUP(B334, '[1]Departments guide'!A:C, 3, FALSE), "NONE")</f>
        <v>Animal, Dairy and Veterinary Sciences</v>
      </c>
      <c r="B334" s="3" t="s">
        <v>460</v>
      </c>
      <c r="C334" s="3">
        <v>2400</v>
      </c>
      <c r="D334" s="3" t="s">
        <v>3621</v>
      </c>
      <c r="E334" s="3"/>
      <c r="F334" s="5" t="s">
        <v>3620</v>
      </c>
      <c r="G334" s="4" t="str">
        <f t="shared" si="5"/>
        <v>U</v>
      </c>
      <c r="H334" s="32"/>
      <c r="I334" s="31"/>
    </row>
    <row r="335" spans="1:9" ht="62" customHeight="1" x14ac:dyDescent="0.2">
      <c r="A335" s="33" t="str">
        <f>_xlfn.IFNA(VLOOKUP(B335, '[1]Departments guide'!A:C, 3, FALSE), "NONE")</f>
        <v>Animal, Dairy and Veterinary Sciences</v>
      </c>
      <c r="B335" s="3" t="s">
        <v>460</v>
      </c>
      <c r="C335" s="3">
        <v>2500</v>
      </c>
      <c r="D335" s="3" t="s">
        <v>3619</v>
      </c>
      <c r="E335" s="3"/>
      <c r="F335" s="5" t="s">
        <v>3618</v>
      </c>
      <c r="G335" s="4" t="str">
        <f t="shared" si="5"/>
        <v>U</v>
      </c>
      <c r="H335" s="32"/>
      <c r="I335" s="31"/>
    </row>
    <row r="336" spans="1:9" ht="62" customHeight="1" x14ac:dyDescent="0.2">
      <c r="A336" s="33" t="str">
        <f>_xlfn.IFNA(VLOOKUP(B336, '[1]Departments guide'!A:C, 3, FALSE), "NONE")</f>
        <v>Animal, Dairy and Veterinary Sciences</v>
      </c>
      <c r="B336" s="3" t="s">
        <v>460</v>
      </c>
      <c r="C336" s="3">
        <v>2600</v>
      </c>
      <c r="D336" s="3" t="s">
        <v>3617</v>
      </c>
      <c r="E336" s="3"/>
      <c r="F336" s="5" t="s">
        <v>3616</v>
      </c>
      <c r="G336" s="4" t="str">
        <f t="shared" ref="G336:G367" si="6">IF(E336=0, IF(C336&gt;5000, "G", "U"), "BOTH")</f>
        <v>U</v>
      </c>
      <c r="H336" s="32"/>
      <c r="I336" s="31"/>
    </row>
    <row r="337" spans="1:9" ht="62" customHeight="1" x14ac:dyDescent="0.2">
      <c r="A337" s="33" t="str">
        <f>_xlfn.IFNA(VLOOKUP(B337, '[1]Departments guide'!A:C, 3, FALSE), "NONE")</f>
        <v>Animal, Dairy and Veterinary Sciences</v>
      </c>
      <c r="B337" s="3" t="s">
        <v>460</v>
      </c>
      <c r="C337" s="3">
        <v>2800</v>
      </c>
      <c r="D337" s="3" t="s">
        <v>3615</v>
      </c>
      <c r="E337" s="3"/>
      <c r="F337" s="5" t="s">
        <v>3614</v>
      </c>
      <c r="G337" s="4" t="str">
        <f t="shared" si="6"/>
        <v>U</v>
      </c>
      <c r="H337" s="32"/>
      <c r="I337" s="31"/>
    </row>
    <row r="338" spans="1:9" ht="62" customHeight="1" x14ac:dyDescent="0.2">
      <c r="A338" s="33" t="str">
        <f>_xlfn.IFNA(VLOOKUP(B338, '[1]Departments guide'!A:C, 3, FALSE), "NONE")</f>
        <v>Animal, Dairy and Veterinary Sciences</v>
      </c>
      <c r="B338" s="3" t="s">
        <v>460</v>
      </c>
      <c r="C338" s="3">
        <v>3000</v>
      </c>
      <c r="D338" s="3" t="s">
        <v>3613</v>
      </c>
      <c r="E338" s="3"/>
      <c r="F338" s="5" t="s">
        <v>3612</v>
      </c>
      <c r="G338" s="4" t="str">
        <f t="shared" si="6"/>
        <v>U</v>
      </c>
      <c r="H338" s="32"/>
      <c r="I338" s="31"/>
    </row>
    <row r="339" spans="1:9" ht="62" customHeight="1" x14ac:dyDescent="0.2">
      <c r="A339" s="33" t="str">
        <f>_xlfn.IFNA(VLOOKUP(B339, '[1]Departments guide'!A:C, 3, FALSE), "NONE")</f>
        <v>Animal, Dairy and Veterinary Sciences</v>
      </c>
      <c r="B339" s="3" t="s">
        <v>460</v>
      </c>
      <c r="C339" s="3">
        <v>3100</v>
      </c>
      <c r="D339" s="3" t="s">
        <v>3611</v>
      </c>
      <c r="E339" s="3"/>
      <c r="F339" s="5" t="s">
        <v>3610</v>
      </c>
      <c r="G339" s="4" t="str">
        <f t="shared" si="6"/>
        <v>U</v>
      </c>
      <c r="H339" s="32"/>
      <c r="I339" s="31"/>
    </row>
    <row r="340" spans="1:9" ht="62" customHeight="1" x14ac:dyDescent="0.2">
      <c r="A340" s="33" t="str">
        <f>_xlfn.IFNA(VLOOKUP(B340, '[1]Departments guide'!A:C, 3, FALSE), "NONE")</f>
        <v>Animal, Dairy and Veterinary Sciences</v>
      </c>
      <c r="B340" s="3" t="s">
        <v>460</v>
      </c>
      <c r="C340" s="3">
        <v>3150</v>
      </c>
      <c r="D340" s="3" t="s">
        <v>3609</v>
      </c>
      <c r="E340" s="3"/>
      <c r="F340" s="5" t="s">
        <v>3608</v>
      </c>
      <c r="G340" s="4" t="str">
        <f t="shared" si="6"/>
        <v>U</v>
      </c>
      <c r="H340" s="32"/>
      <c r="I340" s="31"/>
    </row>
    <row r="341" spans="1:9" ht="62" customHeight="1" x14ac:dyDescent="0.2">
      <c r="A341" s="33" t="str">
        <f>_xlfn.IFNA(VLOOKUP(B341, '[1]Departments guide'!A:C, 3, FALSE), "NONE")</f>
        <v>Animal, Dairy and Veterinary Sciences</v>
      </c>
      <c r="B341" s="3" t="s">
        <v>460</v>
      </c>
      <c r="C341" s="3">
        <v>3170</v>
      </c>
      <c r="D341" s="3" t="s">
        <v>3607</v>
      </c>
      <c r="E341" s="3"/>
      <c r="F341" s="5" t="s">
        <v>3606</v>
      </c>
      <c r="G341" s="4" t="str">
        <f t="shared" si="6"/>
        <v>U</v>
      </c>
      <c r="H341" s="32"/>
      <c r="I341" s="31"/>
    </row>
    <row r="342" spans="1:9" ht="62" customHeight="1" x14ac:dyDescent="0.2">
      <c r="A342" s="33" t="str">
        <f>_xlfn.IFNA(VLOOKUP(B342, '[1]Departments guide'!A:C, 3, FALSE), "NONE")</f>
        <v>Animal, Dairy and Veterinary Sciences</v>
      </c>
      <c r="B342" s="3" t="s">
        <v>460</v>
      </c>
      <c r="C342" s="3">
        <v>3400</v>
      </c>
      <c r="D342" s="3" t="s">
        <v>3605</v>
      </c>
      <c r="E342" s="3"/>
      <c r="F342" s="5" t="s">
        <v>3604</v>
      </c>
      <c r="G342" s="4" t="str">
        <f t="shared" si="6"/>
        <v>U</v>
      </c>
      <c r="H342" s="32"/>
      <c r="I342" s="31"/>
    </row>
    <row r="343" spans="1:9" ht="62" customHeight="1" x14ac:dyDescent="0.2">
      <c r="A343" s="33" t="str">
        <f>_xlfn.IFNA(VLOOKUP(B343, '[1]Departments guide'!A:C, 3, FALSE), "NONE")</f>
        <v>Animal, Dairy and Veterinary Sciences</v>
      </c>
      <c r="B343" s="3" t="s">
        <v>460</v>
      </c>
      <c r="C343" s="3">
        <v>3500</v>
      </c>
      <c r="D343" s="3" t="s">
        <v>3603</v>
      </c>
      <c r="E343" s="3"/>
      <c r="F343" s="5" t="s">
        <v>3602</v>
      </c>
      <c r="G343" s="4" t="str">
        <f t="shared" si="6"/>
        <v>U</v>
      </c>
      <c r="H343" s="32"/>
      <c r="I343" s="31"/>
    </row>
    <row r="344" spans="1:9" ht="62" customHeight="1" x14ac:dyDescent="0.2">
      <c r="A344" s="33" t="str">
        <f>_xlfn.IFNA(VLOOKUP(B344, '[1]Departments guide'!A:C, 3, FALSE), "NONE")</f>
        <v>Animal, Dairy and Veterinary Sciences</v>
      </c>
      <c r="B344" s="3" t="s">
        <v>460</v>
      </c>
      <c r="C344" s="3">
        <v>3520</v>
      </c>
      <c r="D344" s="3" t="s">
        <v>3601</v>
      </c>
      <c r="E344" s="3"/>
      <c r="F344" s="5" t="s">
        <v>3600</v>
      </c>
      <c r="G344" s="4" t="str">
        <f t="shared" si="6"/>
        <v>U</v>
      </c>
      <c r="H344" s="32"/>
      <c r="I344" s="31"/>
    </row>
    <row r="345" spans="1:9" ht="62" customHeight="1" x14ac:dyDescent="0.2">
      <c r="A345" s="33" t="str">
        <f>_xlfn.IFNA(VLOOKUP(B345, '[1]Departments guide'!A:C, 3, FALSE), "NONE")</f>
        <v>Animal, Dairy and Veterinary Sciences</v>
      </c>
      <c r="B345" s="3" t="s">
        <v>460</v>
      </c>
      <c r="C345" s="3">
        <v>3600</v>
      </c>
      <c r="D345" s="3" t="s">
        <v>3599</v>
      </c>
      <c r="E345" s="3"/>
      <c r="F345" s="5" t="s">
        <v>3598</v>
      </c>
      <c r="G345" s="4" t="str">
        <f t="shared" si="6"/>
        <v>U</v>
      </c>
      <c r="H345" s="32"/>
      <c r="I345" s="31"/>
    </row>
    <row r="346" spans="1:9" ht="62" customHeight="1" x14ac:dyDescent="0.2">
      <c r="A346" s="33" t="str">
        <f>_xlfn.IFNA(VLOOKUP(B346, '[1]Departments guide'!A:C, 3, FALSE), "NONE")</f>
        <v>Animal, Dairy and Veterinary Sciences</v>
      </c>
      <c r="B346" s="3" t="s">
        <v>460</v>
      </c>
      <c r="C346" s="3">
        <v>3610</v>
      </c>
      <c r="D346" s="3" t="s">
        <v>3597</v>
      </c>
      <c r="E346" s="3"/>
      <c r="F346" s="5" t="s">
        <v>3596</v>
      </c>
      <c r="G346" s="4" t="str">
        <f t="shared" si="6"/>
        <v>U</v>
      </c>
      <c r="H346" s="32"/>
      <c r="I346" s="31"/>
    </row>
    <row r="347" spans="1:9" ht="62" customHeight="1" x14ac:dyDescent="0.2">
      <c r="A347" s="33" t="str">
        <f>_xlfn.IFNA(VLOOKUP(B347, '[1]Departments guide'!A:C, 3, FALSE), "NONE")</f>
        <v>Animal, Dairy and Veterinary Sciences</v>
      </c>
      <c r="B347" s="3" t="s">
        <v>460</v>
      </c>
      <c r="C347" s="3">
        <v>3650</v>
      </c>
      <c r="D347" s="3" t="s">
        <v>3595</v>
      </c>
      <c r="E347" s="3"/>
      <c r="F347" s="5" t="s">
        <v>3594</v>
      </c>
      <c r="G347" s="4" t="str">
        <f t="shared" si="6"/>
        <v>U</v>
      </c>
      <c r="H347" s="32"/>
      <c r="I347" s="31"/>
    </row>
    <row r="348" spans="1:9" ht="62" customHeight="1" x14ac:dyDescent="0.2">
      <c r="A348" s="33" t="str">
        <f>_xlfn.IFNA(VLOOKUP(B348, '[1]Departments guide'!A:C, 3, FALSE), "NONE")</f>
        <v>Animal, Dairy and Veterinary Sciences</v>
      </c>
      <c r="B348" s="3" t="s">
        <v>460</v>
      </c>
      <c r="C348" s="3">
        <v>3710</v>
      </c>
      <c r="D348" s="3" t="s">
        <v>3593</v>
      </c>
      <c r="E348" s="3"/>
      <c r="F348" s="5" t="s">
        <v>3592</v>
      </c>
      <c r="G348" s="4" t="str">
        <f t="shared" si="6"/>
        <v>U</v>
      </c>
      <c r="H348" s="32"/>
      <c r="I348" s="31"/>
    </row>
    <row r="349" spans="1:9" ht="62" customHeight="1" x14ac:dyDescent="0.2">
      <c r="A349" s="33" t="str">
        <f>_xlfn.IFNA(VLOOKUP(B349, '[1]Departments guide'!A:C, 3, FALSE), "NONE")</f>
        <v>Animal, Dairy and Veterinary Sciences</v>
      </c>
      <c r="B349" s="3" t="s">
        <v>460</v>
      </c>
      <c r="C349" s="3">
        <v>3750</v>
      </c>
      <c r="D349" s="3" t="s">
        <v>3591</v>
      </c>
      <c r="E349" s="3"/>
      <c r="F349" s="5" t="s">
        <v>3590</v>
      </c>
      <c r="G349" s="4" t="str">
        <f t="shared" si="6"/>
        <v>U</v>
      </c>
      <c r="H349" s="32"/>
      <c r="I349" s="31"/>
    </row>
    <row r="350" spans="1:9" ht="62" customHeight="1" x14ac:dyDescent="0.2">
      <c r="A350" s="33" t="str">
        <f>_xlfn.IFNA(VLOOKUP(B350, '[1]Departments guide'!A:C, 3, FALSE), "NONE")</f>
        <v>Animal, Dairy and Veterinary Sciences</v>
      </c>
      <c r="B350" s="3" t="s">
        <v>460</v>
      </c>
      <c r="C350" s="3">
        <v>3910</v>
      </c>
      <c r="D350" s="3" t="s">
        <v>3589</v>
      </c>
      <c r="E350" s="3"/>
      <c r="F350" s="5" t="s">
        <v>3588</v>
      </c>
      <c r="G350" s="4" t="str">
        <f t="shared" si="6"/>
        <v>U</v>
      </c>
      <c r="H350" s="32"/>
      <c r="I350" s="31"/>
    </row>
    <row r="351" spans="1:9" ht="62" customHeight="1" x14ac:dyDescent="0.2">
      <c r="A351" s="33" t="str">
        <f>_xlfn.IFNA(VLOOKUP(B351, '[1]Departments guide'!A:C, 3, FALSE), "NONE")</f>
        <v>Animal, Dairy and Veterinary Sciences</v>
      </c>
      <c r="B351" s="3" t="s">
        <v>460</v>
      </c>
      <c r="C351" s="3">
        <v>4200</v>
      </c>
      <c r="D351" s="3" t="s">
        <v>3587</v>
      </c>
      <c r="E351" s="3"/>
      <c r="F351" s="5" t="s">
        <v>3586</v>
      </c>
      <c r="G351" s="4" t="str">
        <f t="shared" si="6"/>
        <v>U</v>
      </c>
      <c r="H351" s="32"/>
      <c r="I351" s="31"/>
    </row>
    <row r="352" spans="1:9" ht="62" customHeight="1" x14ac:dyDescent="0.2">
      <c r="A352" s="33" t="str">
        <f>_xlfn.IFNA(VLOOKUP(B352, '[1]Departments guide'!A:C, 3, FALSE), "NONE")</f>
        <v>Animal, Dairy and Veterinary Sciences</v>
      </c>
      <c r="B352" s="3" t="s">
        <v>460</v>
      </c>
      <c r="C352" s="3">
        <v>4210</v>
      </c>
      <c r="D352" s="3" t="s">
        <v>3585</v>
      </c>
      <c r="E352" s="3"/>
      <c r="F352" s="5" t="s">
        <v>3584</v>
      </c>
      <c r="G352" s="4" t="str">
        <f t="shared" si="6"/>
        <v>U</v>
      </c>
      <c r="H352" s="32"/>
      <c r="I352" s="31"/>
    </row>
    <row r="353" spans="1:9" ht="62" customHeight="1" x14ac:dyDescent="0.2">
      <c r="A353" s="33" t="str">
        <f>_xlfn.IFNA(VLOOKUP(B353, '[1]Departments guide'!A:C, 3, FALSE), "NONE")</f>
        <v>Animal, Dairy and Veterinary Sciences</v>
      </c>
      <c r="B353" s="3" t="s">
        <v>460</v>
      </c>
      <c r="C353" s="3">
        <v>4220</v>
      </c>
      <c r="D353" s="3" t="s">
        <v>3583</v>
      </c>
      <c r="E353" s="3"/>
      <c r="F353" s="5" t="s">
        <v>3582</v>
      </c>
      <c r="G353" s="4" t="str">
        <f t="shared" si="6"/>
        <v>U</v>
      </c>
      <c r="H353" s="32"/>
      <c r="I353" s="31"/>
    </row>
    <row r="354" spans="1:9" ht="62" customHeight="1" x14ac:dyDescent="0.2">
      <c r="A354" s="33" t="str">
        <f>_xlfn.IFNA(VLOOKUP(B354, '[1]Departments guide'!A:C, 3, FALSE), "NONE")</f>
        <v>Animal, Dairy and Veterinary Sciences</v>
      </c>
      <c r="B354" s="3" t="s">
        <v>460</v>
      </c>
      <c r="C354" s="3">
        <v>4560</v>
      </c>
      <c r="D354" s="3" t="s">
        <v>3581</v>
      </c>
      <c r="E354" s="3"/>
      <c r="F354" s="5" t="s">
        <v>3580</v>
      </c>
      <c r="G354" s="4" t="str">
        <f t="shared" si="6"/>
        <v>U</v>
      </c>
      <c r="H354" s="32"/>
      <c r="I354" s="31"/>
    </row>
    <row r="355" spans="1:9" ht="62" customHeight="1" x14ac:dyDescent="0.2">
      <c r="A355" s="33" t="str">
        <f>_xlfn.IFNA(VLOOKUP(B355, '[1]Departments guide'!A:C, 3, FALSE), "NONE")</f>
        <v>Animal, Dairy and Veterinary Sciences</v>
      </c>
      <c r="B355" s="3" t="s">
        <v>460</v>
      </c>
      <c r="C355" s="3">
        <v>4920</v>
      </c>
      <c r="D355" s="3" t="s">
        <v>3579</v>
      </c>
      <c r="E355" s="3"/>
      <c r="F355" s="5" t="s">
        <v>3578</v>
      </c>
      <c r="G355" s="4" t="str">
        <f t="shared" si="6"/>
        <v>U</v>
      </c>
      <c r="H355" s="32"/>
      <c r="I355" s="31"/>
    </row>
    <row r="356" spans="1:9" ht="62" customHeight="1" x14ac:dyDescent="0.2">
      <c r="A356" s="33" t="str">
        <f>_xlfn.IFNA(VLOOKUP(B356, '[1]Departments guide'!A:C, 3, FALSE), "NONE")</f>
        <v>Animal, Dairy and Veterinary Sciences</v>
      </c>
      <c r="B356" s="3" t="s">
        <v>460</v>
      </c>
      <c r="C356" s="3">
        <v>6700</v>
      </c>
      <c r="D356" s="3" t="s">
        <v>3577</v>
      </c>
      <c r="E356" s="3"/>
      <c r="F356" s="5" t="s">
        <v>3576</v>
      </c>
      <c r="G356" s="4" t="str">
        <f t="shared" si="6"/>
        <v>G</v>
      </c>
      <c r="H356" s="32"/>
      <c r="I356" s="31"/>
    </row>
    <row r="357" spans="1:9" ht="62" customHeight="1" x14ac:dyDescent="0.2">
      <c r="A357" s="33" t="str">
        <f>_xlfn.IFNA(VLOOKUP(B357, '[1]Departments guide'!A:C, 3, FALSE), "NONE")</f>
        <v>Animal, Dairy and Veterinary Sciences</v>
      </c>
      <c r="B357" s="3" t="s">
        <v>460</v>
      </c>
      <c r="C357" s="3">
        <v>6850</v>
      </c>
      <c r="D357" s="3" t="s">
        <v>3575</v>
      </c>
      <c r="E357" s="3"/>
      <c r="F357" s="5" t="s">
        <v>3574</v>
      </c>
      <c r="G357" s="4" t="str">
        <f t="shared" si="6"/>
        <v>G</v>
      </c>
      <c r="H357" s="32"/>
      <c r="I357" s="31"/>
    </row>
    <row r="358" spans="1:9" ht="62" customHeight="1" x14ac:dyDescent="0.2">
      <c r="A358" s="33" t="str">
        <f>_xlfn.IFNA(VLOOKUP(B358, '[1]Departments guide'!A:C, 3, FALSE), "NONE")</f>
        <v>Animal, Dairy and Veterinary Sciences</v>
      </c>
      <c r="B358" s="3" t="s">
        <v>460</v>
      </c>
      <c r="C358" s="3">
        <v>6900</v>
      </c>
      <c r="D358" s="3" t="s">
        <v>3573</v>
      </c>
      <c r="E358" s="3"/>
      <c r="F358" s="5" t="s">
        <v>3572</v>
      </c>
      <c r="G358" s="4" t="str">
        <f t="shared" si="6"/>
        <v>G</v>
      </c>
      <c r="H358" s="32"/>
      <c r="I358" s="31"/>
    </row>
    <row r="359" spans="1:9" ht="62" customHeight="1" x14ac:dyDescent="0.2">
      <c r="A359" s="33" t="str">
        <f>_xlfn.IFNA(VLOOKUP(B359, '[1]Departments guide'!A:C, 3, FALSE), "NONE")</f>
        <v>NONE</v>
      </c>
      <c r="B359" s="3" t="s">
        <v>3571</v>
      </c>
      <c r="C359" s="3">
        <v>4900</v>
      </c>
      <c r="D359" s="3" t="s">
        <v>3570</v>
      </c>
      <c r="E359" s="3"/>
      <c r="F359" s="5" t="s">
        <v>3569</v>
      </c>
      <c r="G359" s="4" t="str">
        <f t="shared" si="6"/>
        <v>U</v>
      </c>
      <c r="H359" s="32"/>
      <c r="I359" s="31"/>
    </row>
    <row r="360" spans="1:9" ht="62" customHeight="1" x14ac:dyDescent="0.2">
      <c r="A360" s="33" t="str">
        <f>_xlfn.IFNA(VLOOKUP(B360, '[1]Departments guide'!A:C, 3, FALSE), "NONE")</f>
        <v>World Languages and Cultures</v>
      </c>
      <c r="B360" s="3" t="s">
        <v>3566</v>
      </c>
      <c r="C360" s="3">
        <v>6300</v>
      </c>
      <c r="D360" s="3" t="s">
        <v>3568</v>
      </c>
      <c r="E360" s="3"/>
      <c r="F360" s="5" t="s">
        <v>3567</v>
      </c>
      <c r="G360" s="4" t="str">
        <f t="shared" si="6"/>
        <v>G</v>
      </c>
      <c r="H360" s="32"/>
      <c r="I360" s="31"/>
    </row>
    <row r="361" spans="1:9" ht="62" customHeight="1" x14ac:dyDescent="0.2">
      <c r="A361" s="33" t="str">
        <f>_xlfn.IFNA(VLOOKUP(B361, '[1]Departments guide'!A:C, 3, FALSE), "NONE")</f>
        <v>World Languages and Cultures</v>
      </c>
      <c r="B361" s="3" t="s">
        <v>3566</v>
      </c>
      <c r="C361" s="3">
        <v>6400</v>
      </c>
      <c r="D361" s="3" t="s">
        <v>3565</v>
      </c>
      <c r="E361" s="3"/>
      <c r="F361" s="5" t="s">
        <v>3564</v>
      </c>
      <c r="G361" s="4" t="str">
        <f t="shared" si="6"/>
        <v>G</v>
      </c>
      <c r="H361" s="32"/>
      <c r="I361" s="31"/>
    </row>
    <row r="362" spans="1:9" ht="62" customHeight="1" x14ac:dyDescent="0.2">
      <c r="A362" s="33" t="str">
        <f>_xlfn.IFNA(VLOOKUP(B362, '[1]Departments guide'!A:C, 3, FALSE), "NONE")</f>
        <v>Sociology and Anthropology</v>
      </c>
      <c r="B362" s="3" t="s">
        <v>462</v>
      </c>
      <c r="C362" s="3">
        <v>1010</v>
      </c>
      <c r="D362" s="3" t="s">
        <v>3563</v>
      </c>
      <c r="E362" s="3"/>
      <c r="F362" s="5" t="s">
        <v>3562</v>
      </c>
      <c r="G362" s="4" t="str">
        <f t="shared" si="6"/>
        <v>U</v>
      </c>
      <c r="H362" s="32"/>
      <c r="I362" s="31"/>
    </row>
    <row r="363" spans="1:9" ht="62" customHeight="1" x14ac:dyDescent="0.2">
      <c r="A363" s="33" t="str">
        <f>_xlfn.IFNA(VLOOKUP(B363, '[1]Departments guide'!A:C, 3, FALSE), "NONE")</f>
        <v>Sociology and Anthropology</v>
      </c>
      <c r="B363" s="3" t="s">
        <v>462</v>
      </c>
      <c r="C363" s="3">
        <v>1020</v>
      </c>
      <c r="D363" s="3" t="s">
        <v>3561</v>
      </c>
      <c r="E363" s="3"/>
      <c r="F363" s="5" t="s">
        <v>3560</v>
      </c>
      <c r="G363" s="4" t="str">
        <f t="shared" si="6"/>
        <v>U</v>
      </c>
      <c r="H363" s="32"/>
      <c r="I363" s="31"/>
    </row>
    <row r="364" spans="1:9" ht="62" customHeight="1" x14ac:dyDescent="0.2">
      <c r="A364" s="33" t="str">
        <f>_xlfn.IFNA(VLOOKUP(B364, '[1]Departments guide'!A:C, 3, FALSE), "NONE")</f>
        <v>Sociology and Anthropology</v>
      </c>
      <c r="B364" s="3" t="s">
        <v>462</v>
      </c>
      <c r="C364" s="3">
        <v>2330</v>
      </c>
      <c r="D364" s="3" t="s">
        <v>3559</v>
      </c>
      <c r="E364" s="3"/>
      <c r="F364" s="5" t="s">
        <v>3558</v>
      </c>
      <c r="G364" s="4" t="str">
        <f t="shared" si="6"/>
        <v>U</v>
      </c>
      <c r="H364" s="32"/>
      <c r="I364" s="31"/>
    </row>
    <row r="365" spans="1:9" ht="62" customHeight="1" x14ac:dyDescent="0.2">
      <c r="A365" s="33" t="str">
        <f>_xlfn.IFNA(VLOOKUP(B365, '[1]Departments guide'!A:C, 3, FALSE), "NONE")</f>
        <v>Sociology and Anthropology</v>
      </c>
      <c r="B365" s="3" t="s">
        <v>462</v>
      </c>
      <c r="C365" s="3">
        <v>3130</v>
      </c>
      <c r="D365" s="3" t="s">
        <v>3557</v>
      </c>
      <c r="E365" s="3"/>
      <c r="F365" s="5" t="s">
        <v>3556</v>
      </c>
      <c r="G365" s="4" t="str">
        <f t="shared" si="6"/>
        <v>U</v>
      </c>
      <c r="H365" s="32"/>
      <c r="I365" s="31"/>
    </row>
    <row r="366" spans="1:9" ht="62" customHeight="1" x14ac:dyDescent="0.2">
      <c r="A366" s="33" t="str">
        <f>_xlfn.IFNA(VLOOKUP(B366, '[1]Departments guide'!A:C, 3, FALSE), "NONE")</f>
        <v>Sociology and Anthropology</v>
      </c>
      <c r="B366" s="3" t="s">
        <v>462</v>
      </c>
      <c r="C366" s="3">
        <v>3140</v>
      </c>
      <c r="D366" s="3" t="s">
        <v>3555</v>
      </c>
      <c r="E366" s="3"/>
      <c r="F366" s="5" t="s">
        <v>3554</v>
      </c>
      <c r="G366" s="4" t="str">
        <f t="shared" si="6"/>
        <v>U</v>
      </c>
      <c r="H366" s="32"/>
      <c r="I366" s="31"/>
    </row>
    <row r="367" spans="1:9" ht="62" customHeight="1" x14ac:dyDescent="0.2">
      <c r="A367" s="33" t="str">
        <f>_xlfn.IFNA(VLOOKUP(B367, '[1]Departments guide'!A:C, 3, FALSE), "NONE")</f>
        <v>Sociology and Anthropology</v>
      </c>
      <c r="B367" s="3" t="s">
        <v>462</v>
      </c>
      <c r="C367" s="3">
        <v>3150</v>
      </c>
      <c r="D367" s="3" t="s">
        <v>3553</v>
      </c>
      <c r="E367" s="3"/>
      <c r="F367" s="5" t="s">
        <v>3552</v>
      </c>
      <c r="G367" s="4" t="str">
        <f t="shared" si="6"/>
        <v>U</v>
      </c>
      <c r="H367" s="32"/>
      <c r="I367" s="31"/>
    </row>
    <row r="368" spans="1:9" ht="62" customHeight="1" x14ac:dyDescent="0.2">
      <c r="A368" s="33" t="str">
        <f>_xlfn.IFNA(VLOOKUP(B368, '[1]Departments guide'!A:C, 3, FALSE), "NONE")</f>
        <v>Sociology and Anthropology</v>
      </c>
      <c r="B368" s="3" t="s">
        <v>462</v>
      </c>
      <c r="C368" s="3">
        <v>3200</v>
      </c>
      <c r="D368" s="3" t="s">
        <v>3551</v>
      </c>
      <c r="E368" s="3"/>
      <c r="F368" s="5" t="s">
        <v>3550</v>
      </c>
      <c r="G368" s="4" t="str">
        <f t="shared" ref="G368:G379" si="7">IF(E368=0, IF(C368&gt;5000, "G", "U"), "BOTH")</f>
        <v>U</v>
      </c>
      <c r="H368" s="32"/>
      <c r="I368" s="31"/>
    </row>
    <row r="369" spans="1:10" ht="62" customHeight="1" x14ac:dyDescent="0.2">
      <c r="A369" s="33" t="str">
        <f>_xlfn.IFNA(VLOOKUP(B369, '[1]Departments guide'!A:C, 3, FALSE), "NONE")</f>
        <v>Sociology and Anthropology</v>
      </c>
      <c r="B369" s="3" t="s">
        <v>462</v>
      </c>
      <c r="C369" s="3">
        <v>3240</v>
      </c>
      <c r="D369" s="3" t="s">
        <v>3549</v>
      </c>
      <c r="E369" s="3"/>
      <c r="F369" s="5" t="s">
        <v>3548</v>
      </c>
      <c r="G369" s="4" t="str">
        <f t="shared" si="7"/>
        <v>U</v>
      </c>
      <c r="H369" s="32"/>
      <c r="I369" s="31"/>
    </row>
    <row r="370" spans="1:10" ht="62" customHeight="1" x14ac:dyDescent="0.2">
      <c r="A370" s="33" t="str">
        <f>_xlfn.IFNA(VLOOKUP(B370, '[1]Departments guide'!A:C, 3, FALSE), "NONE")</f>
        <v>Sociology and Anthropology</v>
      </c>
      <c r="B370" s="3" t="s">
        <v>462</v>
      </c>
      <c r="C370" s="3">
        <v>3250</v>
      </c>
      <c r="D370" s="3" t="s">
        <v>3547</v>
      </c>
      <c r="E370" s="3"/>
      <c r="F370" s="5" t="s">
        <v>3546</v>
      </c>
      <c r="G370" s="4" t="str">
        <f t="shared" si="7"/>
        <v>U</v>
      </c>
      <c r="H370" s="32"/>
      <c r="I370" s="31"/>
    </row>
    <row r="371" spans="1:10" ht="62" customHeight="1" x14ac:dyDescent="0.2">
      <c r="A371" s="33" t="str">
        <f>_xlfn.IFNA(VLOOKUP(B371, '[1]Departments guide'!A:C, 3, FALSE), "NONE")</f>
        <v>Sociology and Anthropology</v>
      </c>
      <c r="B371" s="3" t="s">
        <v>462</v>
      </c>
      <c r="C371" s="3">
        <v>3350</v>
      </c>
      <c r="D371" s="3" t="s">
        <v>3545</v>
      </c>
      <c r="E371" s="3"/>
      <c r="F371" s="5" t="s">
        <v>3544</v>
      </c>
      <c r="G371" s="4" t="str">
        <f t="shared" si="7"/>
        <v>U</v>
      </c>
      <c r="H371" s="32"/>
      <c r="I371" s="31"/>
    </row>
    <row r="372" spans="1:10" ht="62" customHeight="1" x14ac:dyDescent="0.2">
      <c r="A372" s="33" t="str">
        <f>_xlfn.IFNA(VLOOKUP(B372, '[1]Departments guide'!A:C, 3, FALSE), "NONE")</f>
        <v>Sociology and Anthropology</v>
      </c>
      <c r="B372" s="3" t="s">
        <v>462</v>
      </c>
      <c r="C372" s="3">
        <v>4130</v>
      </c>
      <c r="D372" s="3" t="s">
        <v>3543</v>
      </c>
      <c r="E372" s="3"/>
      <c r="F372" s="5" t="s">
        <v>3542</v>
      </c>
      <c r="G372" s="4" t="str">
        <f t="shared" si="7"/>
        <v>U</v>
      </c>
      <c r="H372" s="32"/>
      <c r="I372" s="31"/>
    </row>
    <row r="373" spans="1:10" ht="62" customHeight="1" x14ac:dyDescent="0.2">
      <c r="A373" s="33" t="str">
        <f>_xlfn.IFNA(VLOOKUP(B373, '[1]Departments guide'!A:C, 3, FALSE), "NONE")</f>
        <v>Sociology and Anthropology</v>
      </c>
      <c r="B373" s="3" t="s">
        <v>462</v>
      </c>
      <c r="C373" s="3">
        <v>4160</v>
      </c>
      <c r="D373" s="3" t="s">
        <v>3541</v>
      </c>
      <c r="E373" s="3"/>
      <c r="F373" s="5" t="s">
        <v>3540</v>
      </c>
      <c r="G373" s="4" t="str">
        <f t="shared" si="7"/>
        <v>U</v>
      </c>
      <c r="H373" s="32"/>
      <c r="I373" s="31"/>
    </row>
    <row r="374" spans="1:10" ht="62" customHeight="1" x14ac:dyDescent="0.2">
      <c r="A374" s="33" t="str">
        <f>_xlfn.IFNA(VLOOKUP(B374, '[1]Departments guide'!A:C, 3, FALSE), "NONE")</f>
        <v>Sociology and Anthropology</v>
      </c>
      <c r="B374" s="3" t="s">
        <v>462</v>
      </c>
      <c r="C374" s="3">
        <v>4330</v>
      </c>
      <c r="D374" s="3" t="s">
        <v>3539</v>
      </c>
      <c r="E374" s="3"/>
      <c r="F374" s="5" t="s">
        <v>3538</v>
      </c>
      <c r="G374" s="4" t="str">
        <f t="shared" si="7"/>
        <v>U</v>
      </c>
      <c r="H374" s="32"/>
      <c r="I374" s="31"/>
    </row>
    <row r="375" spans="1:10" ht="62" customHeight="1" x14ac:dyDescent="0.2">
      <c r="A375" s="33" t="str">
        <f>_xlfn.IFNA(VLOOKUP(B375, '[1]Departments guide'!A:C, 3, FALSE), "NONE")</f>
        <v>Sociology and Anthropology</v>
      </c>
      <c r="B375" s="3" t="s">
        <v>462</v>
      </c>
      <c r="C375" s="3">
        <v>4980</v>
      </c>
      <c r="D375" s="3" t="s">
        <v>3537</v>
      </c>
      <c r="E375" s="3"/>
      <c r="F375" s="5" t="s">
        <v>3536</v>
      </c>
      <c r="G375" s="4" t="str">
        <f t="shared" si="7"/>
        <v>U</v>
      </c>
      <c r="H375" s="32"/>
      <c r="I375" s="31"/>
    </row>
    <row r="376" spans="1:10" ht="62" customHeight="1" x14ac:dyDescent="0.2">
      <c r="A376" s="33" t="str">
        <f>_xlfn.IFNA(VLOOKUP(B376, '[1]Departments guide'!A:C, 3, FALSE), "NONE")</f>
        <v>Sociology and Anthropology</v>
      </c>
      <c r="B376" s="3" t="s">
        <v>462</v>
      </c>
      <c r="C376" s="3">
        <v>5210</v>
      </c>
      <c r="D376" s="3" t="s">
        <v>3535</v>
      </c>
      <c r="E376" s="3"/>
      <c r="F376" s="5" t="s">
        <v>3534</v>
      </c>
      <c r="G376" s="4" t="str">
        <f t="shared" si="7"/>
        <v>G</v>
      </c>
      <c r="H376" s="32"/>
      <c r="I376" s="31"/>
    </row>
    <row r="377" spans="1:10" ht="62" customHeight="1" x14ac:dyDescent="0.2">
      <c r="A377" s="33" t="str">
        <f>_xlfn.IFNA(VLOOKUP(B377, '[1]Departments guide'!A:C, 3, FALSE), "NONE")</f>
        <v>Sociology and Anthropology</v>
      </c>
      <c r="B377" s="3" t="s">
        <v>462</v>
      </c>
      <c r="C377" s="3">
        <v>6360</v>
      </c>
      <c r="D377" s="3" t="s">
        <v>3533</v>
      </c>
      <c r="E377" s="3"/>
      <c r="F377" s="5" t="s">
        <v>3532</v>
      </c>
      <c r="G377" s="4" t="str">
        <f t="shared" si="7"/>
        <v>G</v>
      </c>
      <c r="H377" s="32"/>
      <c r="I377" s="31"/>
    </row>
    <row r="378" spans="1:10" ht="62" customHeight="1" x14ac:dyDescent="0.2">
      <c r="A378" s="33" t="str">
        <f>_xlfn.IFNA(VLOOKUP(B378, '[1]Departments guide'!A:C, 3, FALSE), "NONE")</f>
        <v>Sociology and Anthropology</v>
      </c>
      <c r="B378" s="3" t="s">
        <v>462</v>
      </c>
      <c r="C378" s="3">
        <v>6370</v>
      </c>
      <c r="D378" s="3" t="s">
        <v>3531</v>
      </c>
      <c r="E378" s="3"/>
      <c r="F378" s="5" t="s">
        <v>3530</v>
      </c>
      <c r="G378" s="4" t="str">
        <f t="shared" si="7"/>
        <v>G</v>
      </c>
      <c r="H378" s="32"/>
      <c r="I378" s="31"/>
    </row>
    <row r="379" spans="1:10" ht="62" customHeight="1" x14ac:dyDescent="0.2">
      <c r="A379" s="33" t="str">
        <f>_xlfn.IFNA(VLOOKUP(B379, '[1]Departments guide'!A:C, 3, FALSE), "NONE")</f>
        <v>Sociology and Anthropology</v>
      </c>
      <c r="B379" s="3" t="s">
        <v>462</v>
      </c>
      <c r="C379" s="3">
        <v>6430</v>
      </c>
      <c r="D379" s="3" t="s">
        <v>3529</v>
      </c>
      <c r="E379" s="3"/>
      <c r="F379" s="5" t="s">
        <v>3528</v>
      </c>
      <c r="G379" s="4" t="str">
        <f t="shared" si="7"/>
        <v>G</v>
      </c>
      <c r="H379" s="32"/>
      <c r="I379" s="31"/>
    </row>
    <row r="380" spans="1:10" ht="62" customHeight="1" x14ac:dyDescent="0.2">
      <c r="A380" s="33" t="str">
        <f>_xlfn.IFNA(VLOOKUP(B380, '[1]Departments guide'!A:C, 3, FALSE), "NONE")</f>
        <v>Sociology and Anthropology</v>
      </c>
      <c r="B380" s="3" t="s">
        <v>462</v>
      </c>
      <c r="C380" s="3">
        <v>4170</v>
      </c>
      <c r="D380" s="3" t="s">
        <v>550</v>
      </c>
      <c r="E380" s="4"/>
      <c r="F380" s="5" t="s">
        <v>549</v>
      </c>
      <c r="G380" s="3" t="s">
        <v>19</v>
      </c>
      <c r="H380" s="32"/>
      <c r="I380" s="31"/>
      <c r="J380" s="23" t="s">
        <v>518</v>
      </c>
    </row>
    <row r="381" spans="1:10" ht="62" customHeight="1" x14ac:dyDescent="0.2">
      <c r="A381" s="33" t="str">
        <f>_xlfn.IFNA(VLOOKUP(B381, '[1]Departments guide'!A:C, 3, FALSE), "NONE")</f>
        <v>Applied Economics</v>
      </c>
      <c r="B381" s="3" t="s">
        <v>464</v>
      </c>
      <c r="C381" s="3">
        <v>6100</v>
      </c>
      <c r="D381" s="3" t="s">
        <v>3859</v>
      </c>
      <c r="E381" s="3"/>
      <c r="F381" s="5" t="s">
        <v>3858</v>
      </c>
      <c r="G381" s="4" t="str">
        <f t="shared" ref="G381:G415" si="8">IF(E381=0, IF(C381&gt;5000, "G", "U"), "BOTH")</f>
        <v>G</v>
      </c>
      <c r="H381" s="32"/>
      <c r="I381" s="31"/>
      <c r="J381" s="37" t="s">
        <v>3857</v>
      </c>
    </row>
    <row r="382" spans="1:10" ht="62" customHeight="1" x14ac:dyDescent="0.2">
      <c r="A382" s="33" t="str">
        <f>_xlfn.IFNA(VLOOKUP(B382, '[1]Departments guide'!A:C, 3, FALSE), "NONE")</f>
        <v>Applied Economics</v>
      </c>
      <c r="B382" s="3" t="s">
        <v>464</v>
      </c>
      <c r="C382" s="3">
        <v>2010</v>
      </c>
      <c r="D382" s="3" t="s">
        <v>3856</v>
      </c>
      <c r="E382" s="3"/>
      <c r="F382" s="36" t="s">
        <v>3855</v>
      </c>
      <c r="G382" s="4" t="str">
        <f t="shared" si="8"/>
        <v>U</v>
      </c>
      <c r="H382" s="32"/>
      <c r="I382" s="31"/>
      <c r="J382" s="37" t="s">
        <v>3854</v>
      </c>
    </row>
    <row r="383" spans="1:10" ht="62" customHeight="1" x14ac:dyDescent="0.2">
      <c r="A383" s="33" t="str">
        <f>_xlfn.IFNA(VLOOKUP(B383, '[1]Departments guide'!A:C, 3, FALSE), "NONE")</f>
        <v>Applied Economics</v>
      </c>
      <c r="B383" s="3" t="s">
        <v>464</v>
      </c>
      <c r="C383" s="3">
        <v>1400</v>
      </c>
      <c r="D383" s="3" t="s">
        <v>3527</v>
      </c>
      <c r="E383" s="3"/>
      <c r="F383" s="5" t="s">
        <v>3526</v>
      </c>
      <c r="G383" s="4" t="str">
        <f t="shared" si="8"/>
        <v>U</v>
      </c>
      <c r="H383" s="32"/>
      <c r="I383" s="31"/>
    </row>
    <row r="384" spans="1:10" ht="62" customHeight="1" x14ac:dyDescent="0.2">
      <c r="A384" s="33" t="str">
        <f>_xlfn.IFNA(VLOOKUP(B384, '[1]Departments guide'!A:C, 3, FALSE), "NONE")</f>
        <v>Applied Economics</v>
      </c>
      <c r="B384" s="3" t="s">
        <v>464</v>
      </c>
      <c r="C384" s="3">
        <v>1600</v>
      </c>
      <c r="D384" s="3" t="s">
        <v>3525</v>
      </c>
      <c r="E384" s="3"/>
      <c r="F384" s="5" t="s">
        <v>3524</v>
      </c>
      <c r="G384" s="4" t="str">
        <f t="shared" si="8"/>
        <v>U</v>
      </c>
      <c r="H384" s="32"/>
      <c r="I384" s="31"/>
    </row>
    <row r="385" spans="1:9" ht="62" customHeight="1" x14ac:dyDescent="0.2">
      <c r="A385" s="33" t="str">
        <f>_xlfn.IFNA(VLOOKUP(B385, '[1]Departments guide'!A:C, 3, FALSE), "NONE")</f>
        <v>Applied Economics</v>
      </c>
      <c r="B385" s="3" t="s">
        <v>464</v>
      </c>
      <c r="C385" s="3">
        <v>3010</v>
      </c>
      <c r="D385" s="3" t="s">
        <v>3523</v>
      </c>
      <c r="E385" s="3"/>
      <c r="F385" s="5" t="s">
        <v>3522</v>
      </c>
      <c r="G385" s="4" t="str">
        <f t="shared" si="8"/>
        <v>U</v>
      </c>
      <c r="H385" s="32"/>
      <c r="I385" s="31"/>
    </row>
    <row r="386" spans="1:9" ht="62" customHeight="1" x14ac:dyDescent="0.2">
      <c r="A386" s="33" t="str">
        <f>_xlfn.IFNA(VLOOKUP(B386, '[1]Departments guide'!A:C, 3, FALSE), "NONE")</f>
        <v>Applied Economics</v>
      </c>
      <c r="B386" s="3" t="s">
        <v>464</v>
      </c>
      <c r="C386" s="3">
        <v>3020</v>
      </c>
      <c r="D386" s="3" t="s">
        <v>3521</v>
      </c>
      <c r="E386" s="3"/>
      <c r="F386" s="5" t="s">
        <v>3520</v>
      </c>
      <c r="G386" s="4" t="str">
        <f t="shared" si="8"/>
        <v>U</v>
      </c>
      <c r="H386" s="32"/>
      <c r="I386" s="31"/>
    </row>
    <row r="387" spans="1:9" ht="62" customHeight="1" x14ac:dyDescent="0.2">
      <c r="A387" s="33" t="str">
        <f>_xlfn.IFNA(VLOOKUP(B387, '[1]Departments guide'!A:C, 3, FALSE), "NONE")</f>
        <v>Applied Economics</v>
      </c>
      <c r="B387" s="3" t="s">
        <v>464</v>
      </c>
      <c r="C387" s="3">
        <v>3500</v>
      </c>
      <c r="D387" s="3" t="s">
        <v>3519</v>
      </c>
      <c r="E387" s="3"/>
      <c r="F387" s="5" t="s">
        <v>3518</v>
      </c>
      <c r="G387" s="4" t="str">
        <f t="shared" si="8"/>
        <v>U</v>
      </c>
      <c r="H387" s="32"/>
      <c r="I387" s="31"/>
    </row>
    <row r="388" spans="1:9" ht="62" customHeight="1" x14ac:dyDescent="0.2">
      <c r="A388" s="33" t="str">
        <f>_xlfn.IFNA(VLOOKUP(B388, '[1]Departments guide'!A:C, 3, FALSE), "NONE")</f>
        <v>Applied Economics</v>
      </c>
      <c r="B388" s="3" t="s">
        <v>464</v>
      </c>
      <c r="C388" s="3">
        <v>4900</v>
      </c>
      <c r="D388" s="3" t="s">
        <v>3517</v>
      </c>
      <c r="E388" s="3"/>
      <c r="F388" s="5" t="s">
        <v>3516</v>
      </c>
      <c r="G388" s="4" t="str">
        <f t="shared" si="8"/>
        <v>U</v>
      </c>
      <c r="H388" s="32"/>
      <c r="I388" s="31"/>
    </row>
    <row r="389" spans="1:9" ht="62" customHeight="1" x14ac:dyDescent="0.2">
      <c r="A389" s="33" t="str">
        <f>_xlfn.IFNA(VLOOKUP(B389, '[1]Departments guide'!A:C, 3, FALSE), "NONE")</f>
        <v>Applied Economics</v>
      </c>
      <c r="B389" s="3" t="s">
        <v>464</v>
      </c>
      <c r="C389" s="3">
        <v>5000</v>
      </c>
      <c r="D389" s="3" t="s">
        <v>3515</v>
      </c>
      <c r="E389" s="3"/>
      <c r="F389" s="5" t="s">
        <v>3514</v>
      </c>
      <c r="G389" s="4" t="str">
        <f t="shared" si="8"/>
        <v>U</v>
      </c>
      <c r="H389" s="32"/>
      <c r="I389" s="31"/>
    </row>
    <row r="390" spans="1:9" ht="62" customHeight="1" x14ac:dyDescent="0.2">
      <c r="A390" s="33" t="str">
        <f>_xlfn.IFNA(VLOOKUP(B390, '[1]Departments guide'!A:C, 3, FALSE), "NONE")</f>
        <v>Applied Economics</v>
      </c>
      <c r="B390" s="3" t="s">
        <v>464</v>
      </c>
      <c r="C390" s="3">
        <v>5010</v>
      </c>
      <c r="D390" s="3" t="s">
        <v>3513</v>
      </c>
      <c r="E390" s="3"/>
      <c r="F390" s="5" t="s">
        <v>3512</v>
      </c>
      <c r="G390" s="4" t="str">
        <f t="shared" si="8"/>
        <v>G</v>
      </c>
      <c r="H390" s="32"/>
      <c r="I390" s="31"/>
    </row>
    <row r="391" spans="1:9" ht="62" customHeight="1" x14ac:dyDescent="0.2">
      <c r="A391" s="33" t="str">
        <f>_xlfn.IFNA(VLOOKUP(B391, '[1]Departments guide'!A:C, 3, FALSE), "NONE")</f>
        <v>Applied Economics</v>
      </c>
      <c r="B391" s="3" t="s">
        <v>464</v>
      </c>
      <c r="C391" s="3">
        <v>5015</v>
      </c>
      <c r="D391" s="3" t="s">
        <v>3511</v>
      </c>
      <c r="E391" s="3"/>
      <c r="F391" s="5" t="s">
        <v>3510</v>
      </c>
      <c r="G391" s="4" t="str">
        <f t="shared" si="8"/>
        <v>G</v>
      </c>
      <c r="H391" s="32"/>
      <c r="I391" s="31"/>
    </row>
    <row r="392" spans="1:9" ht="62" customHeight="1" x14ac:dyDescent="0.2">
      <c r="A392" s="33" t="str">
        <f>_xlfn.IFNA(VLOOKUP(B392, '[1]Departments guide'!A:C, 3, FALSE), "NONE")</f>
        <v>Applied Economics</v>
      </c>
      <c r="B392" s="3" t="s">
        <v>464</v>
      </c>
      <c r="C392" s="3">
        <v>5020</v>
      </c>
      <c r="D392" s="3" t="s">
        <v>3509</v>
      </c>
      <c r="E392" s="3"/>
      <c r="F392" s="5" t="s">
        <v>3508</v>
      </c>
      <c r="G392" s="4" t="str">
        <f t="shared" si="8"/>
        <v>G</v>
      </c>
      <c r="H392" s="32"/>
      <c r="I392" s="31"/>
    </row>
    <row r="393" spans="1:9" ht="62" customHeight="1" x14ac:dyDescent="0.2">
      <c r="A393" s="33" t="str">
        <f>_xlfn.IFNA(VLOOKUP(B393, '[1]Departments guide'!A:C, 3, FALSE), "NONE")</f>
        <v>Applied Economics</v>
      </c>
      <c r="B393" s="3" t="s">
        <v>464</v>
      </c>
      <c r="C393" s="3">
        <v>5150</v>
      </c>
      <c r="D393" s="3" t="s">
        <v>3507</v>
      </c>
      <c r="E393" s="3"/>
      <c r="F393" s="5" t="s">
        <v>3506</v>
      </c>
      <c r="G393" s="4" t="str">
        <f t="shared" si="8"/>
        <v>G</v>
      </c>
      <c r="H393" s="32"/>
      <c r="I393" s="31"/>
    </row>
    <row r="394" spans="1:9" ht="62" customHeight="1" x14ac:dyDescent="0.2">
      <c r="A394" s="33" t="str">
        <f>_xlfn.IFNA(VLOOKUP(B394, '[1]Departments guide'!A:C, 3, FALSE), "NONE")</f>
        <v>Applied Economics</v>
      </c>
      <c r="B394" s="3" t="s">
        <v>464</v>
      </c>
      <c r="C394" s="3">
        <v>5330</v>
      </c>
      <c r="D394" s="3" t="s">
        <v>3505</v>
      </c>
      <c r="E394" s="3"/>
      <c r="F394" s="5" t="s">
        <v>3504</v>
      </c>
      <c r="G394" s="4" t="str">
        <f t="shared" si="8"/>
        <v>G</v>
      </c>
      <c r="H394" s="32"/>
      <c r="I394" s="31"/>
    </row>
    <row r="395" spans="1:9" ht="62" customHeight="1" x14ac:dyDescent="0.2">
      <c r="A395" s="33" t="str">
        <f>_xlfn.IFNA(VLOOKUP(B395, '[1]Departments guide'!A:C, 3, FALSE), "NONE")</f>
        <v>Applied Economics</v>
      </c>
      <c r="B395" s="3" t="s">
        <v>464</v>
      </c>
      <c r="C395" s="3">
        <v>5940</v>
      </c>
      <c r="D395" s="3" t="s">
        <v>3503</v>
      </c>
      <c r="E395" s="3"/>
      <c r="F395" s="5" t="s">
        <v>3502</v>
      </c>
      <c r="G395" s="4" t="str">
        <f t="shared" si="8"/>
        <v>G</v>
      </c>
      <c r="H395" s="32"/>
      <c r="I395" s="31"/>
    </row>
    <row r="396" spans="1:9" ht="62" customHeight="1" x14ac:dyDescent="0.2">
      <c r="A396" s="33" t="str">
        <f>_xlfn.IFNA(VLOOKUP(B396, '[1]Departments guide'!A:C, 3, FALSE), "NONE")</f>
        <v>Applied Economics</v>
      </c>
      <c r="B396" s="3" t="s">
        <v>464</v>
      </c>
      <c r="C396" s="3">
        <v>6030</v>
      </c>
      <c r="D396" s="3" t="s">
        <v>3501</v>
      </c>
      <c r="E396" s="3"/>
      <c r="F396" s="5" t="s">
        <v>3500</v>
      </c>
      <c r="G396" s="4" t="str">
        <f t="shared" si="8"/>
        <v>G</v>
      </c>
      <c r="H396" s="32"/>
      <c r="I396" s="31"/>
    </row>
    <row r="397" spans="1:9" ht="62" customHeight="1" x14ac:dyDescent="0.2">
      <c r="A397" s="33" t="str">
        <f>_xlfn.IFNA(VLOOKUP(B397, '[1]Departments guide'!A:C, 3, FALSE), "NONE")</f>
        <v>Applied Economics</v>
      </c>
      <c r="B397" s="3" t="s">
        <v>464</v>
      </c>
      <c r="C397" s="3">
        <v>6040</v>
      </c>
      <c r="D397" s="3" t="s">
        <v>3499</v>
      </c>
      <c r="E397" s="3"/>
      <c r="F397" s="5" t="s">
        <v>3498</v>
      </c>
      <c r="G397" s="4" t="str">
        <f t="shared" si="8"/>
        <v>G</v>
      </c>
      <c r="H397" s="32"/>
      <c r="I397" s="31"/>
    </row>
    <row r="398" spans="1:9" ht="62" customHeight="1" x14ac:dyDescent="0.2">
      <c r="A398" s="33" t="str">
        <f>_xlfn.IFNA(VLOOKUP(B398, '[1]Departments guide'!A:C, 3, FALSE), "NONE")</f>
        <v>Applied Economics</v>
      </c>
      <c r="B398" s="3" t="s">
        <v>464</v>
      </c>
      <c r="C398" s="3">
        <v>6120</v>
      </c>
      <c r="D398" s="3" t="s">
        <v>3497</v>
      </c>
      <c r="E398" s="3"/>
      <c r="F398" s="5" t="s">
        <v>3496</v>
      </c>
      <c r="G398" s="4" t="str">
        <f t="shared" si="8"/>
        <v>G</v>
      </c>
      <c r="H398" s="32"/>
      <c r="I398" s="31"/>
    </row>
    <row r="399" spans="1:9" ht="62" customHeight="1" x14ac:dyDescent="0.2">
      <c r="A399" s="33" t="str">
        <f>_xlfn.IFNA(VLOOKUP(B399, '[1]Departments guide'!A:C, 3, FALSE), "NONE")</f>
        <v>Applied Economics</v>
      </c>
      <c r="B399" s="3" t="s">
        <v>464</v>
      </c>
      <c r="C399" s="3">
        <v>6140</v>
      </c>
      <c r="D399" s="3" t="s">
        <v>3495</v>
      </c>
      <c r="E399" s="3"/>
      <c r="F399" s="5" t="s">
        <v>3494</v>
      </c>
      <c r="G399" s="4" t="str">
        <f t="shared" si="8"/>
        <v>G</v>
      </c>
      <c r="H399" s="32"/>
      <c r="I399" s="31"/>
    </row>
    <row r="400" spans="1:9" ht="62" customHeight="1" x14ac:dyDescent="0.2">
      <c r="A400" s="33" t="str">
        <f>_xlfn.IFNA(VLOOKUP(B400, '[1]Departments guide'!A:C, 3, FALSE), "NONE")</f>
        <v>Applied Economics</v>
      </c>
      <c r="B400" s="3" t="s">
        <v>464</v>
      </c>
      <c r="C400" s="3">
        <v>6300</v>
      </c>
      <c r="D400" s="3" t="s">
        <v>3493</v>
      </c>
      <c r="E400" s="3"/>
      <c r="F400" s="5" t="s">
        <v>3492</v>
      </c>
      <c r="G400" s="4" t="str">
        <f t="shared" si="8"/>
        <v>G</v>
      </c>
      <c r="H400" s="32"/>
      <c r="I400" s="31"/>
    </row>
    <row r="401" spans="1:10" ht="62" customHeight="1" x14ac:dyDescent="0.2">
      <c r="A401" s="33" t="str">
        <f>_xlfn.IFNA(VLOOKUP(B401, '[1]Departments guide'!A:C, 3, FALSE), "NONE")</f>
        <v>Applied Economics</v>
      </c>
      <c r="B401" s="3" t="s">
        <v>464</v>
      </c>
      <c r="C401" s="3">
        <v>7140</v>
      </c>
      <c r="D401" s="3" t="s">
        <v>3491</v>
      </c>
      <c r="E401" s="3"/>
      <c r="F401" s="5" t="s">
        <v>3490</v>
      </c>
      <c r="G401" s="4" t="str">
        <f t="shared" si="8"/>
        <v>G</v>
      </c>
      <c r="H401" s="32"/>
      <c r="I401" s="31"/>
    </row>
    <row r="402" spans="1:10" ht="62" customHeight="1" x14ac:dyDescent="0.2">
      <c r="A402" s="33" t="str">
        <f>_xlfn.IFNA(VLOOKUP(B402, '[1]Departments guide'!A:C, 3, FALSE), "NONE")</f>
        <v>Applied Economics</v>
      </c>
      <c r="B402" s="3" t="s">
        <v>464</v>
      </c>
      <c r="C402" s="3">
        <v>7360</v>
      </c>
      <c r="D402" s="3" t="s">
        <v>3489</v>
      </c>
      <c r="E402" s="3"/>
      <c r="F402" s="5" t="s">
        <v>3488</v>
      </c>
      <c r="G402" s="4" t="str">
        <f t="shared" si="8"/>
        <v>G</v>
      </c>
      <c r="H402" s="32"/>
      <c r="I402" s="31"/>
    </row>
    <row r="403" spans="1:10" ht="62" customHeight="1" x14ac:dyDescent="0.2">
      <c r="A403" s="33" t="str">
        <f>_xlfn.IFNA(VLOOKUP(B403, '[1]Departments guide'!A:C, 3, FALSE), "NONE")</f>
        <v>Applied Economics</v>
      </c>
      <c r="B403" s="3" t="s">
        <v>464</v>
      </c>
      <c r="C403" s="3">
        <v>7950</v>
      </c>
      <c r="D403" s="3" t="s">
        <v>3487</v>
      </c>
      <c r="E403" s="3"/>
      <c r="F403" s="5" t="s">
        <v>3486</v>
      </c>
      <c r="G403" s="4" t="str">
        <f t="shared" si="8"/>
        <v>G</v>
      </c>
      <c r="H403" s="32"/>
      <c r="I403" s="31"/>
    </row>
    <row r="404" spans="1:10" ht="62" customHeight="1" x14ac:dyDescent="0.2">
      <c r="A404" s="33" t="str">
        <f>_xlfn.IFNA(VLOOKUP(B404, '[1]Departments guide'!A:C, 3, FALSE), "NONE")</f>
        <v>World Languages and Cultures</v>
      </c>
      <c r="B404" s="3" t="s">
        <v>3481</v>
      </c>
      <c r="C404" s="3">
        <v>2010</v>
      </c>
      <c r="D404" s="3" t="s">
        <v>3485</v>
      </c>
      <c r="E404" s="3"/>
      <c r="F404" s="5" t="s">
        <v>3484</v>
      </c>
      <c r="G404" s="4" t="str">
        <f t="shared" si="8"/>
        <v>U</v>
      </c>
      <c r="H404" s="32"/>
      <c r="I404" s="31"/>
    </row>
    <row r="405" spans="1:10" ht="62" customHeight="1" x14ac:dyDescent="0.2">
      <c r="A405" s="33" t="str">
        <f>_xlfn.IFNA(VLOOKUP(B405, '[1]Departments guide'!A:C, 3, FALSE), "NONE")</f>
        <v>World Languages and Cultures</v>
      </c>
      <c r="B405" s="3" t="s">
        <v>3481</v>
      </c>
      <c r="C405" s="3">
        <v>2020</v>
      </c>
      <c r="D405" s="3" t="s">
        <v>3483</v>
      </c>
      <c r="E405" s="3"/>
      <c r="F405" s="5" t="s">
        <v>3482</v>
      </c>
      <c r="G405" s="4" t="str">
        <f t="shared" si="8"/>
        <v>U</v>
      </c>
      <c r="H405" s="32"/>
      <c r="I405" s="31"/>
    </row>
    <row r="406" spans="1:10" ht="62" customHeight="1" x14ac:dyDescent="0.2">
      <c r="A406" s="33" t="str">
        <f>_xlfn.IFNA(VLOOKUP(B406, '[1]Departments guide'!A:C, 3, FALSE), "NONE")</f>
        <v>World Languages and Cultures</v>
      </c>
      <c r="B406" s="3" t="s">
        <v>3481</v>
      </c>
      <c r="C406" s="3">
        <v>3030</v>
      </c>
      <c r="D406" s="3" t="s">
        <v>3480</v>
      </c>
      <c r="E406" s="3"/>
      <c r="F406" s="5" t="s">
        <v>3479</v>
      </c>
      <c r="G406" s="4" t="str">
        <f t="shared" si="8"/>
        <v>U</v>
      </c>
      <c r="H406" s="32"/>
      <c r="I406" s="31"/>
    </row>
    <row r="407" spans="1:10" ht="62" customHeight="1" x14ac:dyDescent="0.2">
      <c r="A407" s="33" t="str">
        <f>_xlfn.IFNA(VLOOKUP(B407, '[1]Departments guide'!A:C, 3, FALSE), "NONE")</f>
        <v>Animal, Dairy and Veterinary Sciences</v>
      </c>
      <c r="B407" s="3" t="s">
        <v>527</v>
      </c>
      <c r="C407" s="3">
        <v>2710</v>
      </c>
      <c r="D407" s="3" t="s">
        <v>3478</v>
      </c>
      <c r="E407" s="3"/>
      <c r="F407" s="5" t="s">
        <v>3477</v>
      </c>
      <c r="G407" s="4" t="str">
        <f t="shared" si="8"/>
        <v>U</v>
      </c>
      <c r="H407" s="32"/>
      <c r="I407" s="31"/>
    </row>
    <row r="408" spans="1:10" ht="62" customHeight="1" x14ac:dyDescent="0.2">
      <c r="A408" s="33" t="str">
        <f>_xlfn.IFNA(VLOOKUP(B408, '[1]Departments guide'!A:C, 3, FALSE), "NONE")</f>
        <v>Animal, Dairy and Veterinary Sciences</v>
      </c>
      <c r="B408" s="3" t="s">
        <v>527</v>
      </c>
      <c r="C408" s="3">
        <v>2720</v>
      </c>
      <c r="D408" s="3" t="s">
        <v>3476</v>
      </c>
      <c r="E408" s="3"/>
      <c r="F408" s="5" t="s">
        <v>3475</v>
      </c>
      <c r="G408" s="4" t="str">
        <f t="shared" si="8"/>
        <v>U</v>
      </c>
      <c r="H408" s="32"/>
      <c r="I408" s="31"/>
    </row>
    <row r="409" spans="1:10" ht="62" customHeight="1" x14ac:dyDescent="0.2">
      <c r="A409" s="33" t="str">
        <f>_xlfn.IFNA(VLOOKUP(B409, '[1]Departments guide'!A:C, 3, FALSE), "NONE")</f>
        <v>Animal, Dairy and Veterinary Sciences</v>
      </c>
      <c r="B409" s="3" t="s">
        <v>527</v>
      </c>
      <c r="C409" s="3">
        <v>3270</v>
      </c>
      <c r="D409" s="3" t="s">
        <v>3474</v>
      </c>
      <c r="E409" s="3"/>
      <c r="F409" s="5" t="s">
        <v>3473</v>
      </c>
      <c r="G409" s="4" t="str">
        <f t="shared" si="8"/>
        <v>U</v>
      </c>
      <c r="H409" s="32"/>
      <c r="I409" s="31"/>
    </row>
    <row r="410" spans="1:10" ht="62" customHeight="1" x14ac:dyDescent="0.2">
      <c r="A410" s="33" t="str">
        <f>_xlfn.IFNA(VLOOKUP(B410, '[1]Departments guide'!A:C, 3, FALSE), "NONE")</f>
        <v>Animal, Dairy and Veterinary Sciences</v>
      </c>
      <c r="B410" s="3" t="s">
        <v>527</v>
      </c>
      <c r="C410" s="3">
        <v>3320</v>
      </c>
      <c r="D410" s="3" t="s">
        <v>3472</v>
      </c>
      <c r="E410" s="3"/>
      <c r="F410" s="5" t="s">
        <v>3471</v>
      </c>
      <c r="G410" s="4" t="str">
        <f t="shared" si="8"/>
        <v>U</v>
      </c>
      <c r="H410" s="32"/>
      <c r="I410" s="31"/>
    </row>
    <row r="411" spans="1:10" ht="62" customHeight="1" x14ac:dyDescent="0.2">
      <c r="A411" s="33" t="str">
        <f>_xlfn.IFNA(VLOOKUP(B411, '[1]Departments guide'!A:C, 3, FALSE), "NONE")</f>
        <v>Animal, Dairy and Veterinary Sciences</v>
      </c>
      <c r="B411" s="3" t="s">
        <v>527</v>
      </c>
      <c r="C411" s="3">
        <v>3640</v>
      </c>
      <c r="D411" s="3" t="s">
        <v>3470</v>
      </c>
      <c r="E411" s="3"/>
      <c r="F411" s="5" t="s">
        <v>3469</v>
      </c>
      <c r="G411" s="4" t="str">
        <f t="shared" si="8"/>
        <v>U</v>
      </c>
      <c r="H411" s="32"/>
      <c r="I411" s="31"/>
    </row>
    <row r="412" spans="1:10" ht="62" customHeight="1" x14ac:dyDescent="0.2">
      <c r="A412" s="33" t="str">
        <f>_xlfn.IFNA(VLOOKUP(B412, '[1]Departments guide'!A:C, 3, FALSE), "NONE")</f>
        <v>Animal, Dairy and Veterinary Sciences</v>
      </c>
      <c r="B412" s="3" t="s">
        <v>527</v>
      </c>
      <c r="C412" s="3">
        <v>3720</v>
      </c>
      <c r="D412" s="3" t="s">
        <v>3468</v>
      </c>
      <c r="E412" s="3"/>
      <c r="F412" s="5" t="s">
        <v>3467</v>
      </c>
      <c r="G412" s="4" t="str">
        <f t="shared" si="8"/>
        <v>U</v>
      </c>
      <c r="H412" s="32"/>
      <c r="I412" s="31"/>
    </row>
    <row r="413" spans="1:10" ht="62" customHeight="1" x14ac:dyDescent="0.2">
      <c r="A413" s="33" t="str">
        <f>_xlfn.IFNA(VLOOKUP(B413, '[1]Departments guide'!A:C, 3, FALSE), "NONE")</f>
        <v>Animal, Dairy and Veterinary Sciences</v>
      </c>
      <c r="B413" s="3" t="s">
        <v>527</v>
      </c>
      <c r="C413" s="3">
        <v>3850</v>
      </c>
      <c r="D413" s="3" t="s">
        <v>3466</v>
      </c>
      <c r="E413" s="3"/>
      <c r="F413" s="5" t="s">
        <v>3465</v>
      </c>
      <c r="G413" s="4" t="str">
        <f t="shared" si="8"/>
        <v>U</v>
      </c>
      <c r="H413" s="32"/>
      <c r="I413" s="31"/>
    </row>
    <row r="414" spans="1:10" ht="62" customHeight="1" x14ac:dyDescent="0.2">
      <c r="A414" s="33" t="str">
        <f>_xlfn.IFNA(VLOOKUP(B414, '[1]Departments guide'!A:C, 3, FALSE), "NONE")</f>
        <v>Animal, Dairy and Veterinary Sciences</v>
      </c>
      <c r="B414" s="3" t="s">
        <v>527</v>
      </c>
      <c r="C414" s="3">
        <v>6270</v>
      </c>
      <c r="D414" s="3" t="s">
        <v>3464</v>
      </c>
      <c r="E414" s="3"/>
      <c r="F414" s="5" t="s">
        <v>3463</v>
      </c>
      <c r="G414" s="4" t="str">
        <f t="shared" si="8"/>
        <v>G</v>
      </c>
      <c r="H414" s="32"/>
      <c r="I414" s="31"/>
    </row>
    <row r="415" spans="1:10" ht="62" customHeight="1" x14ac:dyDescent="0.2">
      <c r="A415" s="33" t="str">
        <f>_xlfn.IFNA(VLOOKUP(B415, '[1]Departments guide'!A:C, 3, FALSE), "NONE")</f>
        <v>Animal, Dairy and Veterinary Sciences</v>
      </c>
      <c r="B415" s="3" t="s">
        <v>527</v>
      </c>
      <c r="C415" s="3">
        <v>6900</v>
      </c>
      <c r="D415" s="3" t="s">
        <v>3462</v>
      </c>
      <c r="E415" s="3"/>
      <c r="F415" s="5" t="s">
        <v>3461</v>
      </c>
      <c r="G415" s="4" t="str">
        <f t="shared" si="8"/>
        <v>G</v>
      </c>
      <c r="H415" s="32"/>
      <c r="I415" s="31"/>
    </row>
    <row r="416" spans="1:10" ht="62" customHeight="1" x14ac:dyDescent="0.2">
      <c r="A416" s="33" t="str">
        <f>_xlfn.IFNA(VLOOKUP(B416, '[1]Departments guide'!A:C, 3, FALSE), "NONE")</f>
        <v>Animal, Dairy and Veterinary Sciences</v>
      </c>
      <c r="B416" s="3" t="s">
        <v>527</v>
      </c>
      <c r="C416" s="3">
        <v>4310</v>
      </c>
      <c r="D416" s="3" t="s">
        <v>538</v>
      </c>
      <c r="E416" s="4"/>
      <c r="F416" s="5" t="s">
        <v>537</v>
      </c>
      <c r="G416" s="3" t="s">
        <v>19</v>
      </c>
      <c r="H416" s="32"/>
      <c r="I416" s="31"/>
      <c r="J416" s="23" t="s">
        <v>518</v>
      </c>
    </row>
    <row r="417" spans="1:10" ht="62" customHeight="1" x14ac:dyDescent="0.2">
      <c r="A417" s="33" t="str">
        <f>_xlfn.IFNA(VLOOKUP(B417, '[1]Departments guide'!A:C, 3, FALSE), "NONE")</f>
        <v>Animal, Dairy and Veterinary Sciences</v>
      </c>
      <c r="B417" s="3" t="s">
        <v>527</v>
      </c>
      <c r="C417" s="3">
        <v>4630</v>
      </c>
      <c r="D417" s="3" t="s">
        <v>526</v>
      </c>
      <c r="E417" s="4"/>
      <c r="F417" s="5" t="s">
        <v>525</v>
      </c>
      <c r="G417" s="3" t="s">
        <v>19</v>
      </c>
      <c r="H417" s="32"/>
      <c r="I417" s="31"/>
      <c r="J417" s="23" t="s">
        <v>518</v>
      </c>
    </row>
    <row r="418" spans="1:10" ht="62" customHeight="1" x14ac:dyDescent="0.2">
      <c r="A418" s="33" t="str">
        <f>_xlfn.IFNA(VLOOKUP(B418, '[1]Departments guide'!A:C, 3, FALSE), "NONE")</f>
        <v>Aerospace Studies</v>
      </c>
      <c r="B418" s="3" t="s">
        <v>513</v>
      </c>
      <c r="C418" s="3">
        <v>3060</v>
      </c>
      <c r="D418" s="3" t="s">
        <v>3460</v>
      </c>
      <c r="E418" s="3"/>
      <c r="F418" s="5" t="s">
        <v>3459</v>
      </c>
      <c r="G418" s="4" t="str">
        <f t="shared" ref="G418:G440" si="9">IF(E418=0, IF(C418&gt;5000, "G", "U"), "BOTH")</f>
        <v>U</v>
      </c>
      <c r="H418" s="32"/>
      <c r="I418" s="31"/>
    </row>
    <row r="419" spans="1:10" ht="62" customHeight="1" x14ac:dyDescent="0.2">
      <c r="A419" s="33" t="str">
        <f>_xlfn.IFNA(VLOOKUP(B419, '[1]Departments guide'!A:C, 3, FALSE), "NONE")</f>
        <v>Applied Sciences, Technology and Education</v>
      </c>
      <c r="B419" s="3" t="s">
        <v>466</v>
      </c>
      <c r="C419" s="3">
        <v>1120</v>
      </c>
      <c r="D419" s="3" t="s">
        <v>3458</v>
      </c>
      <c r="E419" s="3"/>
      <c r="F419" s="5" t="s">
        <v>3457</v>
      </c>
      <c r="G419" s="4" t="str">
        <f t="shared" si="9"/>
        <v>U</v>
      </c>
      <c r="H419" s="32"/>
      <c r="I419" s="31"/>
    </row>
    <row r="420" spans="1:10" ht="62" customHeight="1" x14ac:dyDescent="0.2">
      <c r="A420" s="33" t="str">
        <f>_xlfn.IFNA(VLOOKUP(B420, '[1]Departments guide'!A:C, 3, FALSE), "NONE")</f>
        <v>Applied Sciences, Technology and Education</v>
      </c>
      <c r="B420" s="3" t="s">
        <v>466</v>
      </c>
      <c r="C420" s="3">
        <v>1130</v>
      </c>
      <c r="D420" s="3" t="s">
        <v>3456</v>
      </c>
      <c r="E420" s="3"/>
      <c r="F420" s="5" t="s">
        <v>3455</v>
      </c>
      <c r="G420" s="4" t="str">
        <f t="shared" si="9"/>
        <v>U</v>
      </c>
      <c r="H420" s="32"/>
      <c r="I420" s="31"/>
    </row>
    <row r="421" spans="1:10" ht="62" customHeight="1" x14ac:dyDescent="0.2">
      <c r="A421" s="33" t="str">
        <f>_xlfn.IFNA(VLOOKUP(B421, '[1]Departments guide'!A:C, 3, FALSE), "NONE")</f>
        <v>Applied Sciences, Technology and Education</v>
      </c>
      <c r="B421" s="3" t="s">
        <v>466</v>
      </c>
      <c r="C421" s="3">
        <v>1610</v>
      </c>
      <c r="D421" s="3" t="s">
        <v>3454</v>
      </c>
      <c r="E421" s="3"/>
      <c r="F421" s="5" t="s">
        <v>3453</v>
      </c>
      <c r="G421" s="4" t="str">
        <f t="shared" si="9"/>
        <v>U</v>
      </c>
      <c r="H421" s="32"/>
      <c r="I421" s="31"/>
    </row>
    <row r="422" spans="1:10" ht="62" customHeight="1" x14ac:dyDescent="0.2">
      <c r="A422" s="33" t="str">
        <f>_xlfn.IFNA(VLOOKUP(B422, '[1]Departments guide'!A:C, 3, FALSE), "NONE")</f>
        <v>Applied Sciences, Technology and Education</v>
      </c>
      <c r="B422" s="3" t="s">
        <v>466</v>
      </c>
      <c r="C422" s="3">
        <v>1615</v>
      </c>
      <c r="D422" s="3" t="s">
        <v>3452</v>
      </c>
      <c r="E422" s="3"/>
      <c r="F422" s="5" t="s">
        <v>3451</v>
      </c>
      <c r="G422" s="4" t="str">
        <f t="shared" si="9"/>
        <v>U</v>
      </c>
      <c r="H422" s="32"/>
      <c r="I422" s="31"/>
    </row>
    <row r="423" spans="1:10" ht="62" customHeight="1" x14ac:dyDescent="0.2">
      <c r="A423" s="33" t="str">
        <f>_xlfn.IFNA(VLOOKUP(B423, '[1]Departments guide'!A:C, 3, FALSE), "NONE")</f>
        <v>Applied Sciences, Technology and Education</v>
      </c>
      <c r="B423" s="3" t="s">
        <v>466</v>
      </c>
      <c r="C423" s="3">
        <v>1620</v>
      </c>
      <c r="D423" s="3" t="s">
        <v>3450</v>
      </c>
      <c r="E423" s="3"/>
      <c r="F423" s="5" t="s">
        <v>3449</v>
      </c>
      <c r="G423" s="4" t="str">
        <f t="shared" si="9"/>
        <v>U</v>
      </c>
      <c r="H423" s="32"/>
      <c r="I423" s="31"/>
    </row>
    <row r="424" spans="1:10" ht="62" customHeight="1" x14ac:dyDescent="0.2">
      <c r="A424" s="33" t="str">
        <f>_xlfn.IFNA(VLOOKUP(B424, '[1]Departments guide'!A:C, 3, FALSE), "NONE")</f>
        <v>Applied Sciences, Technology and Education</v>
      </c>
      <c r="B424" s="3" t="s">
        <v>466</v>
      </c>
      <c r="C424" s="3">
        <v>1710</v>
      </c>
      <c r="D424" s="3" t="s">
        <v>3448</v>
      </c>
      <c r="E424" s="3"/>
      <c r="F424" s="5" t="s">
        <v>3447</v>
      </c>
      <c r="G424" s="4" t="str">
        <f t="shared" si="9"/>
        <v>U</v>
      </c>
      <c r="H424" s="32"/>
      <c r="I424" s="31"/>
    </row>
    <row r="425" spans="1:10" ht="62" customHeight="1" x14ac:dyDescent="0.2">
      <c r="A425" s="33" t="str">
        <f>_xlfn.IFNA(VLOOKUP(B425, '[1]Departments guide'!A:C, 3, FALSE), "NONE")</f>
        <v>Applied Sciences, Technology and Education</v>
      </c>
      <c r="B425" s="3" t="s">
        <v>466</v>
      </c>
      <c r="C425" s="3">
        <v>2200</v>
      </c>
      <c r="D425" s="3" t="s">
        <v>3446</v>
      </c>
      <c r="E425" s="3"/>
      <c r="F425" s="5" t="s">
        <v>3445</v>
      </c>
      <c r="G425" s="4" t="str">
        <f t="shared" si="9"/>
        <v>U</v>
      </c>
      <c r="H425" s="32"/>
      <c r="I425" s="31"/>
    </row>
    <row r="426" spans="1:10" ht="62" customHeight="1" x14ac:dyDescent="0.2">
      <c r="A426" s="33" t="str">
        <f>_xlfn.IFNA(VLOOKUP(B426, '[1]Departments guide'!A:C, 3, FALSE), "NONE")</f>
        <v>Applied Sciences, Technology and Education</v>
      </c>
      <c r="B426" s="3" t="s">
        <v>466</v>
      </c>
      <c r="C426" s="3">
        <v>2710</v>
      </c>
      <c r="D426" s="3" t="s">
        <v>3444</v>
      </c>
      <c r="E426" s="3"/>
      <c r="F426" s="5" t="s">
        <v>3443</v>
      </c>
      <c r="G426" s="4" t="str">
        <f t="shared" si="9"/>
        <v>U</v>
      </c>
      <c r="H426" s="32"/>
      <c r="I426" s="31"/>
    </row>
    <row r="427" spans="1:10" ht="62" customHeight="1" x14ac:dyDescent="0.2">
      <c r="A427" s="33" t="str">
        <f>_xlfn.IFNA(VLOOKUP(B427, '[1]Departments guide'!A:C, 3, FALSE), "NONE")</f>
        <v>Applied Sciences, Technology and Education</v>
      </c>
      <c r="B427" s="3" t="s">
        <v>466</v>
      </c>
      <c r="C427" s="3">
        <v>2830</v>
      </c>
      <c r="D427" s="3" t="s">
        <v>3442</v>
      </c>
      <c r="E427" s="3"/>
      <c r="F427" s="5" t="s">
        <v>3441</v>
      </c>
      <c r="G427" s="4" t="str">
        <f t="shared" si="9"/>
        <v>U</v>
      </c>
      <c r="H427" s="32"/>
      <c r="I427" s="31"/>
    </row>
    <row r="428" spans="1:10" ht="62" customHeight="1" x14ac:dyDescent="0.2">
      <c r="A428" s="33" t="str">
        <f>_xlfn.IFNA(VLOOKUP(B428, '[1]Departments guide'!A:C, 3, FALSE), "NONE")</f>
        <v>Applied Sciences, Technology and Education</v>
      </c>
      <c r="B428" s="3" t="s">
        <v>466</v>
      </c>
      <c r="C428" s="3">
        <v>3030</v>
      </c>
      <c r="D428" s="3" t="s">
        <v>3440</v>
      </c>
      <c r="E428" s="3"/>
      <c r="F428" s="5" t="s">
        <v>3439</v>
      </c>
      <c r="G428" s="4" t="str">
        <f t="shared" si="9"/>
        <v>U</v>
      </c>
      <c r="H428" s="32"/>
      <c r="I428" s="31"/>
    </row>
    <row r="429" spans="1:10" ht="62" customHeight="1" x14ac:dyDescent="0.2">
      <c r="A429" s="33" t="str">
        <f>_xlfn.IFNA(VLOOKUP(B429, '[1]Departments guide'!A:C, 3, FALSE), "NONE")</f>
        <v>Applied Sciences, Technology and Education</v>
      </c>
      <c r="B429" s="3" t="s">
        <v>466</v>
      </c>
      <c r="C429" s="3">
        <v>3080</v>
      </c>
      <c r="D429" s="3" t="s">
        <v>3438</v>
      </c>
      <c r="E429" s="3"/>
      <c r="F429" s="5" t="s">
        <v>3437</v>
      </c>
      <c r="G429" s="4" t="str">
        <f t="shared" si="9"/>
        <v>U</v>
      </c>
      <c r="H429" s="32"/>
      <c r="I429" s="31"/>
    </row>
    <row r="430" spans="1:10" ht="62" customHeight="1" x14ac:dyDescent="0.2">
      <c r="A430" s="33" t="str">
        <f>_xlfn.IFNA(VLOOKUP(B430, '[1]Departments guide'!A:C, 3, FALSE), "NONE")</f>
        <v>Applied Sciences, Technology and Education</v>
      </c>
      <c r="B430" s="3" t="s">
        <v>466</v>
      </c>
      <c r="C430" s="3">
        <v>3100</v>
      </c>
      <c r="D430" s="3" t="s">
        <v>3436</v>
      </c>
      <c r="E430" s="3"/>
      <c r="F430" s="5" t="s">
        <v>3435</v>
      </c>
      <c r="G430" s="4" t="str">
        <f t="shared" si="9"/>
        <v>U</v>
      </c>
      <c r="H430" s="32"/>
      <c r="I430" s="31"/>
    </row>
    <row r="431" spans="1:10" ht="62" customHeight="1" x14ac:dyDescent="0.2">
      <c r="A431" s="33" t="str">
        <f>_xlfn.IFNA(VLOOKUP(B431, '[1]Departments guide'!A:C, 3, FALSE), "NONE")</f>
        <v>Applied Sciences, Technology and Education</v>
      </c>
      <c r="B431" s="3" t="s">
        <v>466</v>
      </c>
      <c r="C431" s="3">
        <v>3240</v>
      </c>
      <c r="D431" s="3" t="s">
        <v>3434</v>
      </c>
      <c r="E431" s="3"/>
      <c r="F431" s="5" t="s">
        <v>3433</v>
      </c>
      <c r="G431" s="4" t="str">
        <f t="shared" si="9"/>
        <v>U</v>
      </c>
      <c r="H431" s="32"/>
      <c r="I431" s="31"/>
    </row>
    <row r="432" spans="1:10" ht="62" customHeight="1" x14ac:dyDescent="0.2">
      <c r="A432" s="33" t="str">
        <f>_xlfn.IFNA(VLOOKUP(B432, '[1]Departments guide'!A:C, 3, FALSE), "NONE")</f>
        <v>Applied Sciences, Technology and Education</v>
      </c>
      <c r="B432" s="3" t="s">
        <v>466</v>
      </c>
      <c r="C432" s="3">
        <v>3620</v>
      </c>
      <c r="D432" s="3" t="s">
        <v>3432</v>
      </c>
      <c r="E432" s="3"/>
      <c r="F432" s="5" t="s">
        <v>3431</v>
      </c>
      <c r="G432" s="4" t="str">
        <f t="shared" si="9"/>
        <v>U</v>
      </c>
      <c r="H432" s="32"/>
      <c r="I432" s="31"/>
    </row>
    <row r="433" spans="1:10" ht="62" customHeight="1" x14ac:dyDescent="0.2">
      <c r="A433" s="33" t="str">
        <f>_xlfn.IFNA(VLOOKUP(B433, '[1]Departments guide'!A:C, 3, FALSE), "NONE")</f>
        <v>Applied Sciences, Technology and Education</v>
      </c>
      <c r="B433" s="3" t="s">
        <v>466</v>
      </c>
      <c r="C433" s="3">
        <v>3625</v>
      </c>
      <c r="D433" s="3" t="s">
        <v>3430</v>
      </c>
      <c r="E433" s="3"/>
      <c r="F433" s="5" t="s">
        <v>3429</v>
      </c>
      <c r="G433" s="4" t="str">
        <f t="shared" si="9"/>
        <v>U</v>
      </c>
      <c r="H433" s="32"/>
      <c r="I433" s="31"/>
    </row>
    <row r="434" spans="1:10" ht="62" customHeight="1" x14ac:dyDescent="0.2">
      <c r="A434" s="33" t="str">
        <f>_xlfn.IFNA(VLOOKUP(B434, '[1]Departments guide'!A:C, 3, FALSE), "NONE")</f>
        <v>Applied Sciences, Technology and Education</v>
      </c>
      <c r="B434" s="3" t="s">
        <v>466</v>
      </c>
      <c r="C434" s="3">
        <v>3710</v>
      </c>
      <c r="D434" s="3" t="s">
        <v>3428</v>
      </c>
      <c r="E434" s="3"/>
      <c r="F434" s="5" t="s">
        <v>3427</v>
      </c>
      <c r="G434" s="4" t="str">
        <f t="shared" si="9"/>
        <v>U</v>
      </c>
      <c r="H434" s="32"/>
      <c r="I434" s="31"/>
    </row>
    <row r="435" spans="1:10" ht="62" customHeight="1" x14ac:dyDescent="0.2">
      <c r="A435" s="33" t="str">
        <f>_xlfn.IFNA(VLOOKUP(B435, '[1]Departments guide'!A:C, 3, FALSE), "NONE")</f>
        <v>Applied Sciences, Technology and Education</v>
      </c>
      <c r="B435" s="3" t="s">
        <v>466</v>
      </c>
      <c r="C435" s="3">
        <v>3720</v>
      </c>
      <c r="D435" s="3" t="s">
        <v>3426</v>
      </c>
      <c r="E435" s="3"/>
      <c r="F435" s="5" t="s">
        <v>3425</v>
      </c>
      <c r="G435" s="4" t="str">
        <f t="shared" si="9"/>
        <v>U</v>
      </c>
      <c r="H435" s="32"/>
      <c r="I435" s="31"/>
    </row>
    <row r="436" spans="1:10" ht="62" customHeight="1" x14ac:dyDescent="0.2">
      <c r="A436" s="33" t="str">
        <f>_xlfn.IFNA(VLOOKUP(B436, '[1]Departments guide'!A:C, 3, FALSE), "NONE")</f>
        <v>Applied Sciences, Technology and Education</v>
      </c>
      <c r="B436" s="3" t="s">
        <v>466</v>
      </c>
      <c r="C436" s="3">
        <v>3900</v>
      </c>
      <c r="D436" s="3" t="s">
        <v>3424</v>
      </c>
      <c r="E436" s="3"/>
      <c r="F436" s="5" t="s">
        <v>3423</v>
      </c>
      <c r="G436" s="4" t="str">
        <f t="shared" si="9"/>
        <v>U</v>
      </c>
      <c r="H436" s="32"/>
      <c r="I436" s="31"/>
    </row>
    <row r="437" spans="1:10" ht="62" customHeight="1" x14ac:dyDescent="0.2">
      <c r="A437" s="33" t="str">
        <f>_xlfn.IFNA(VLOOKUP(B437, '[1]Departments guide'!A:C, 3, FALSE), "NONE")</f>
        <v>Applied Sciences, Technology and Education</v>
      </c>
      <c r="B437" s="3" t="s">
        <v>466</v>
      </c>
      <c r="C437" s="3">
        <v>4150</v>
      </c>
      <c r="D437" s="3" t="s">
        <v>3422</v>
      </c>
      <c r="E437" s="3"/>
      <c r="F437" s="5" t="s">
        <v>3421</v>
      </c>
      <c r="G437" s="4" t="str">
        <f t="shared" si="9"/>
        <v>U</v>
      </c>
      <c r="H437" s="32"/>
      <c r="I437" s="31"/>
    </row>
    <row r="438" spans="1:10" ht="62" customHeight="1" x14ac:dyDescent="0.2">
      <c r="A438" s="33" t="str">
        <f>_xlfn.IFNA(VLOOKUP(B438, '[1]Departments guide'!A:C, 3, FALSE), "NONE")</f>
        <v>Applied Sciences, Technology and Education</v>
      </c>
      <c r="B438" s="3" t="s">
        <v>466</v>
      </c>
      <c r="C438" s="3">
        <v>4155</v>
      </c>
      <c r="D438" s="3" t="s">
        <v>3420</v>
      </c>
      <c r="E438" s="3"/>
      <c r="F438" s="5" t="s">
        <v>3419</v>
      </c>
      <c r="G438" s="4" t="str">
        <f t="shared" si="9"/>
        <v>U</v>
      </c>
      <c r="H438" s="32"/>
      <c r="I438" s="31"/>
    </row>
    <row r="439" spans="1:10" ht="62" customHeight="1" x14ac:dyDescent="0.2">
      <c r="A439" s="33" t="str">
        <f>_xlfn.IFNA(VLOOKUP(B439, '[1]Departments guide'!A:C, 3, FALSE), "NONE")</f>
        <v>Applied Sciences, Technology and Education</v>
      </c>
      <c r="B439" s="3" t="s">
        <v>466</v>
      </c>
      <c r="C439" s="3">
        <v>5500</v>
      </c>
      <c r="D439" s="3" t="s">
        <v>3418</v>
      </c>
      <c r="E439" s="3"/>
      <c r="F439" s="5" t="s">
        <v>3417</v>
      </c>
      <c r="G439" s="4" t="str">
        <f t="shared" si="9"/>
        <v>G</v>
      </c>
      <c r="H439" s="32"/>
      <c r="I439" s="31"/>
    </row>
    <row r="440" spans="1:10" ht="62" customHeight="1" x14ac:dyDescent="0.2">
      <c r="A440" s="33" t="str">
        <f>_xlfn.IFNA(VLOOKUP(B440, '[1]Departments guide'!A:C, 3, FALSE), "NONE")</f>
        <v>Applied Sciences, Technology and Education</v>
      </c>
      <c r="B440" s="3" t="s">
        <v>466</v>
      </c>
      <c r="C440" s="3">
        <v>6360</v>
      </c>
      <c r="D440" s="3" t="s">
        <v>3416</v>
      </c>
      <c r="E440" s="3"/>
      <c r="F440" s="5" t="s">
        <v>3415</v>
      </c>
      <c r="G440" s="4" t="str">
        <f t="shared" si="9"/>
        <v>G</v>
      </c>
      <c r="H440" s="32"/>
      <c r="I440" s="31"/>
    </row>
    <row r="441" spans="1:10" ht="62" customHeight="1" x14ac:dyDescent="0.2">
      <c r="A441" s="33" t="str">
        <f>_xlfn.IFNA(VLOOKUP(B441, '[1]Departments guide'!A:C, 3, FALSE), "NONE")</f>
        <v>Applied Sciences, Technology and Education</v>
      </c>
      <c r="B441" s="3" t="s">
        <v>466</v>
      </c>
      <c r="C441" s="3">
        <v>3090</v>
      </c>
      <c r="D441" s="3" t="s">
        <v>673</v>
      </c>
      <c r="E441" s="4" t="s">
        <v>672</v>
      </c>
      <c r="F441" s="5" t="s">
        <v>671</v>
      </c>
      <c r="G441" s="3" t="s">
        <v>19</v>
      </c>
      <c r="H441" s="32"/>
      <c r="I441" s="31"/>
      <c r="J441" s="23" t="s">
        <v>670</v>
      </c>
    </row>
    <row r="442" spans="1:10" ht="62" customHeight="1" x14ac:dyDescent="0.2">
      <c r="A442" s="33" t="str">
        <f>_xlfn.IFNA(VLOOKUP(B442, '[1]Departments guide'!A:C, 3, FALSE), "NONE")</f>
        <v>Applied Sciences, Technology and Education</v>
      </c>
      <c r="B442" s="3" t="s">
        <v>466</v>
      </c>
      <c r="C442" s="3">
        <v>3440</v>
      </c>
      <c r="D442" s="3" t="s">
        <v>587</v>
      </c>
      <c r="E442" s="4" t="s">
        <v>586</v>
      </c>
      <c r="F442" s="5" t="s">
        <v>585</v>
      </c>
      <c r="G442" s="3" t="s">
        <v>19</v>
      </c>
      <c r="H442" s="32"/>
      <c r="I442" s="31"/>
      <c r="J442" s="23" t="s">
        <v>584</v>
      </c>
    </row>
    <row r="443" spans="1:10" ht="62" customHeight="1" x14ac:dyDescent="0.2">
      <c r="A443" s="33" t="str">
        <f>_xlfn.IFNA(VLOOKUP(B443, '[1]Departments guide'!A:C, 3, FALSE), "NONE")</f>
        <v>Aviation and Technical Education</v>
      </c>
      <c r="B443" s="3" t="s">
        <v>548</v>
      </c>
      <c r="C443" s="3">
        <v>1100</v>
      </c>
      <c r="D443" s="3" t="s">
        <v>3414</v>
      </c>
      <c r="E443" s="3"/>
      <c r="F443" s="5" t="s">
        <v>3413</v>
      </c>
      <c r="G443" s="4" t="str">
        <f t="shared" ref="G443:G474" si="10">IF(E443=0, IF(C443&gt;5000, "G", "U"), "BOTH")</f>
        <v>U</v>
      </c>
      <c r="H443" s="32"/>
      <c r="I443" s="31"/>
    </row>
    <row r="444" spans="1:10" ht="62" customHeight="1" x14ac:dyDescent="0.2">
      <c r="A444" s="33" t="str">
        <f>_xlfn.IFNA(VLOOKUP(B444, '[1]Departments guide'!A:C, 3, FALSE), "NONE")</f>
        <v>Aviation and Technical Education</v>
      </c>
      <c r="B444" s="3" t="s">
        <v>548</v>
      </c>
      <c r="C444" s="3">
        <v>1130</v>
      </c>
      <c r="D444" s="3" t="s">
        <v>3412</v>
      </c>
      <c r="E444" s="3"/>
      <c r="F444" s="5" t="s">
        <v>3411</v>
      </c>
      <c r="G444" s="4" t="str">
        <f t="shared" si="10"/>
        <v>U</v>
      </c>
      <c r="H444" s="32"/>
      <c r="I444" s="31"/>
    </row>
    <row r="445" spans="1:10" ht="62" customHeight="1" x14ac:dyDescent="0.2">
      <c r="A445" s="33" t="str">
        <f>_xlfn.IFNA(VLOOKUP(B445, '[1]Departments guide'!A:C, 3, FALSE), "NONE")</f>
        <v>Aviation and Technical Education</v>
      </c>
      <c r="B445" s="3" t="s">
        <v>548</v>
      </c>
      <c r="C445" s="3">
        <v>1140</v>
      </c>
      <c r="D445" s="3" t="s">
        <v>3410</v>
      </c>
      <c r="E445" s="3"/>
      <c r="F445" s="5" t="s">
        <v>3409</v>
      </c>
      <c r="G445" s="4" t="str">
        <f t="shared" si="10"/>
        <v>U</v>
      </c>
      <c r="H445" s="32"/>
      <c r="I445" s="31"/>
    </row>
    <row r="446" spans="1:10" ht="62" customHeight="1" x14ac:dyDescent="0.2">
      <c r="A446" s="33" t="str">
        <f>_xlfn.IFNA(VLOOKUP(B446, '[1]Departments guide'!A:C, 3, FALSE), "NONE")</f>
        <v>Aviation and Technical Education</v>
      </c>
      <c r="B446" s="3" t="s">
        <v>548</v>
      </c>
      <c r="C446" s="3">
        <v>1170</v>
      </c>
      <c r="D446" s="3" t="s">
        <v>3408</v>
      </c>
      <c r="E446" s="3"/>
      <c r="F446" s="5" t="s">
        <v>3407</v>
      </c>
      <c r="G446" s="4" t="str">
        <f t="shared" si="10"/>
        <v>U</v>
      </c>
      <c r="H446" s="32"/>
      <c r="I446" s="31"/>
    </row>
    <row r="447" spans="1:10" ht="62" customHeight="1" x14ac:dyDescent="0.2">
      <c r="A447" s="33" t="str">
        <f>_xlfn.IFNA(VLOOKUP(B447, '[1]Departments guide'!A:C, 3, FALSE), "NONE")</f>
        <v>Aviation and Technical Education</v>
      </c>
      <c r="B447" s="3" t="s">
        <v>548</v>
      </c>
      <c r="C447" s="3">
        <v>1240</v>
      </c>
      <c r="D447" s="3" t="s">
        <v>3406</v>
      </c>
      <c r="E447" s="3"/>
      <c r="F447" s="5" t="s">
        <v>3405</v>
      </c>
      <c r="G447" s="4" t="str">
        <f t="shared" si="10"/>
        <v>U</v>
      </c>
      <c r="H447" s="32"/>
      <c r="I447" s="31"/>
    </row>
    <row r="448" spans="1:10" ht="62" customHeight="1" x14ac:dyDescent="0.2">
      <c r="A448" s="33" t="str">
        <f>_xlfn.IFNA(VLOOKUP(B448, '[1]Departments guide'!A:C, 3, FALSE), "NONE")</f>
        <v>Aviation and Technical Education</v>
      </c>
      <c r="B448" s="3" t="s">
        <v>548</v>
      </c>
      <c r="C448" s="3">
        <v>2000</v>
      </c>
      <c r="D448" s="3" t="s">
        <v>3404</v>
      </c>
      <c r="E448" s="3"/>
      <c r="F448" s="5" t="s">
        <v>3403</v>
      </c>
      <c r="G448" s="4" t="str">
        <f t="shared" si="10"/>
        <v>U</v>
      </c>
      <c r="H448" s="32"/>
      <c r="I448" s="31"/>
    </row>
    <row r="449" spans="1:9" ht="62" customHeight="1" x14ac:dyDescent="0.2">
      <c r="A449" s="33" t="str">
        <f>_xlfn.IFNA(VLOOKUP(B449, '[1]Departments guide'!A:C, 3, FALSE), "NONE")</f>
        <v>Aviation and Technical Education</v>
      </c>
      <c r="B449" s="3" t="s">
        <v>548</v>
      </c>
      <c r="C449" s="3">
        <v>2100</v>
      </c>
      <c r="D449" s="3" t="s">
        <v>3402</v>
      </c>
      <c r="E449" s="3"/>
      <c r="F449" s="5" t="s">
        <v>3401</v>
      </c>
      <c r="G449" s="4" t="str">
        <f t="shared" si="10"/>
        <v>U</v>
      </c>
      <c r="H449" s="32"/>
      <c r="I449" s="31"/>
    </row>
    <row r="450" spans="1:9" ht="62" customHeight="1" x14ac:dyDescent="0.2">
      <c r="A450" s="33" t="str">
        <f>_xlfn.IFNA(VLOOKUP(B450, '[1]Departments guide'!A:C, 3, FALSE), "NONE")</f>
        <v>Aviation and Technical Education</v>
      </c>
      <c r="B450" s="3" t="s">
        <v>548</v>
      </c>
      <c r="C450" s="3">
        <v>2110</v>
      </c>
      <c r="D450" s="3" t="s">
        <v>3400</v>
      </c>
      <c r="E450" s="3"/>
      <c r="F450" s="5" t="s">
        <v>3399</v>
      </c>
      <c r="G450" s="4" t="str">
        <f t="shared" si="10"/>
        <v>U</v>
      </c>
      <c r="H450" s="32"/>
      <c r="I450" s="31"/>
    </row>
    <row r="451" spans="1:9" ht="62" customHeight="1" x14ac:dyDescent="0.2">
      <c r="A451" s="33" t="str">
        <f>_xlfn.IFNA(VLOOKUP(B451, '[1]Departments guide'!A:C, 3, FALSE), "NONE")</f>
        <v>Aviation and Technical Education</v>
      </c>
      <c r="B451" s="3" t="s">
        <v>548</v>
      </c>
      <c r="C451" s="3">
        <v>2160</v>
      </c>
      <c r="D451" s="3" t="s">
        <v>3398</v>
      </c>
      <c r="E451" s="3"/>
      <c r="F451" s="5" t="s">
        <v>3397</v>
      </c>
      <c r="G451" s="4" t="str">
        <f t="shared" si="10"/>
        <v>U</v>
      </c>
      <c r="H451" s="32"/>
      <c r="I451" s="31"/>
    </row>
    <row r="452" spans="1:9" ht="62" customHeight="1" x14ac:dyDescent="0.2">
      <c r="A452" s="33" t="str">
        <f>_xlfn.IFNA(VLOOKUP(B452, '[1]Departments guide'!A:C, 3, FALSE), "NONE")</f>
        <v>Aviation and Technical Education</v>
      </c>
      <c r="B452" s="3" t="s">
        <v>548</v>
      </c>
      <c r="C452" s="3">
        <v>2175</v>
      </c>
      <c r="D452" s="3" t="s">
        <v>3396</v>
      </c>
      <c r="E452" s="3"/>
      <c r="F452" s="5" t="s">
        <v>3395</v>
      </c>
      <c r="G452" s="4" t="str">
        <f t="shared" si="10"/>
        <v>U</v>
      </c>
      <c r="H452" s="32"/>
      <c r="I452" s="31"/>
    </row>
    <row r="453" spans="1:9" ht="62" customHeight="1" x14ac:dyDescent="0.2">
      <c r="A453" s="33" t="str">
        <f>_xlfn.IFNA(VLOOKUP(B453, '[1]Departments guide'!A:C, 3, FALSE), "NONE")</f>
        <v>Aviation and Technical Education</v>
      </c>
      <c r="B453" s="3" t="s">
        <v>548</v>
      </c>
      <c r="C453" s="3">
        <v>2180</v>
      </c>
      <c r="D453" s="3" t="s">
        <v>3394</v>
      </c>
      <c r="E453" s="3"/>
      <c r="F453" s="5" t="s">
        <v>3393</v>
      </c>
      <c r="G453" s="4" t="str">
        <f t="shared" si="10"/>
        <v>U</v>
      </c>
      <c r="H453" s="32"/>
      <c r="I453" s="31"/>
    </row>
    <row r="454" spans="1:9" ht="62" customHeight="1" x14ac:dyDescent="0.2">
      <c r="A454" s="33" t="str">
        <f>_xlfn.IFNA(VLOOKUP(B454, '[1]Departments guide'!A:C, 3, FALSE), "NONE")</f>
        <v>Aviation and Technical Education</v>
      </c>
      <c r="B454" s="3" t="s">
        <v>548</v>
      </c>
      <c r="C454" s="3">
        <v>2190</v>
      </c>
      <c r="D454" s="3" t="s">
        <v>3392</v>
      </c>
      <c r="E454" s="3"/>
      <c r="F454" s="5" t="s">
        <v>3391</v>
      </c>
      <c r="G454" s="4" t="str">
        <f t="shared" si="10"/>
        <v>U</v>
      </c>
      <c r="H454" s="32"/>
      <c r="I454" s="31"/>
    </row>
    <row r="455" spans="1:9" ht="62" customHeight="1" x14ac:dyDescent="0.2">
      <c r="A455" s="33" t="str">
        <f>_xlfn.IFNA(VLOOKUP(B455, '[1]Departments guide'!A:C, 3, FALSE), "NONE")</f>
        <v>Aviation and Technical Education</v>
      </c>
      <c r="B455" s="3" t="s">
        <v>548</v>
      </c>
      <c r="C455" s="3">
        <v>2200</v>
      </c>
      <c r="D455" s="3" t="s">
        <v>3390</v>
      </c>
      <c r="E455" s="3"/>
      <c r="F455" s="5" t="s">
        <v>3389</v>
      </c>
      <c r="G455" s="4" t="str">
        <f t="shared" si="10"/>
        <v>U</v>
      </c>
      <c r="H455" s="32"/>
      <c r="I455" s="31"/>
    </row>
    <row r="456" spans="1:9" ht="62" customHeight="1" x14ac:dyDescent="0.2">
      <c r="A456" s="33" t="str">
        <f>_xlfn.IFNA(VLOOKUP(B456, '[1]Departments guide'!A:C, 3, FALSE), "NONE")</f>
        <v>Aviation and Technical Education</v>
      </c>
      <c r="B456" s="3" t="s">
        <v>548</v>
      </c>
      <c r="C456" s="3">
        <v>2330</v>
      </c>
      <c r="D456" s="3" t="s">
        <v>3388</v>
      </c>
      <c r="E456" s="3"/>
      <c r="F456" s="5" t="s">
        <v>3387</v>
      </c>
      <c r="G456" s="4" t="str">
        <f t="shared" si="10"/>
        <v>U</v>
      </c>
      <c r="H456" s="32"/>
      <c r="I456" s="31"/>
    </row>
    <row r="457" spans="1:9" ht="62" customHeight="1" x14ac:dyDescent="0.2">
      <c r="A457" s="33" t="str">
        <f>_xlfn.IFNA(VLOOKUP(B457, '[1]Departments guide'!A:C, 3, FALSE), "NONE")</f>
        <v>Aviation and Technical Education</v>
      </c>
      <c r="B457" s="3" t="s">
        <v>548</v>
      </c>
      <c r="C457" s="3">
        <v>2335</v>
      </c>
      <c r="D457" s="3" t="s">
        <v>3386</v>
      </c>
      <c r="E457" s="3"/>
      <c r="F457" s="5" t="s">
        <v>3385</v>
      </c>
      <c r="G457" s="4" t="str">
        <f t="shared" si="10"/>
        <v>U</v>
      </c>
      <c r="H457" s="32"/>
      <c r="I457" s="31"/>
    </row>
    <row r="458" spans="1:9" ht="62" customHeight="1" x14ac:dyDescent="0.2">
      <c r="A458" s="33" t="str">
        <f>_xlfn.IFNA(VLOOKUP(B458, '[1]Departments guide'!A:C, 3, FALSE), "NONE")</f>
        <v>Aviation and Technical Education</v>
      </c>
      <c r="B458" s="3" t="s">
        <v>548</v>
      </c>
      <c r="C458" s="3">
        <v>2350</v>
      </c>
      <c r="D458" s="3" t="s">
        <v>3384</v>
      </c>
      <c r="E458" s="3"/>
      <c r="F458" s="5" t="s">
        <v>3383</v>
      </c>
      <c r="G458" s="4" t="str">
        <f t="shared" si="10"/>
        <v>U</v>
      </c>
      <c r="H458" s="32"/>
      <c r="I458" s="31"/>
    </row>
    <row r="459" spans="1:9" ht="62" customHeight="1" x14ac:dyDescent="0.2">
      <c r="A459" s="33" t="str">
        <f>_xlfn.IFNA(VLOOKUP(B459, '[1]Departments guide'!A:C, 3, FALSE), "NONE")</f>
        <v>Aviation and Technical Education</v>
      </c>
      <c r="B459" s="3" t="s">
        <v>548</v>
      </c>
      <c r="C459" s="3">
        <v>2355</v>
      </c>
      <c r="D459" s="3" t="s">
        <v>3382</v>
      </c>
      <c r="E459" s="3"/>
      <c r="F459" s="5" t="s">
        <v>3381</v>
      </c>
      <c r="G459" s="4" t="str">
        <f t="shared" si="10"/>
        <v>U</v>
      </c>
      <c r="H459" s="32"/>
      <c r="I459" s="31"/>
    </row>
    <row r="460" spans="1:9" ht="62" customHeight="1" x14ac:dyDescent="0.2">
      <c r="A460" s="33" t="str">
        <f>_xlfn.IFNA(VLOOKUP(B460, '[1]Departments guide'!A:C, 3, FALSE), "NONE")</f>
        <v>Aviation and Technical Education</v>
      </c>
      <c r="B460" s="3" t="s">
        <v>548</v>
      </c>
      <c r="C460" s="3">
        <v>2365</v>
      </c>
      <c r="D460" s="3" t="s">
        <v>3380</v>
      </c>
      <c r="E460" s="3"/>
      <c r="F460" s="5" t="s">
        <v>3379</v>
      </c>
      <c r="G460" s="4" t="str">
        <f t="shared" si="10"/>
        <v>U</v>
      </c>
      <c r="H460" s="32"/>
      <c r="I460" s="31"/>
    </row>
    <row r="461" spans="1:9" ht="62" customHeight="1" x14ac:dyDescent="0.2">
      <c r="A461" s="33" t="str">
        <f>_xlfn.IFNA(VLOOKUP(B461, '[1]Departments guide'!A:C, 3, FALSE), "NONE")</f>
        <v>Aviation and Technical Education</v>
      </c>
      <c r="B461" s="3" t="s">
        <v>548</v>
      </c>
      <c r="C461" s="3">
        <v>2410</v>
      </c>
      <c r="D461" s="3" t="s">
        <v>3378</v>
      </c>
      <c r="E461" s="3"/>
      <c r="F461" s="5" t="s">
        <v>3377</v>
      </c>
      <c r="G461" s="4" t="str">
        <f t="shared" si="10"/>
        <v>U</v>
      </c>
      <c r="H461" s="32"/>
      <c r="I461" s="31"/>
    </row>
    <row r="462" spans="1:9" ht="62" customHeight="1" x14ac:dyDescent="0.2">
      <c r="A462" s="33" t="str">
        <f>_xlfn.IFNA(VLOOKUP(B462, '[1]Departments guide'!A:C, 3, FALSE), "NONE")</f>
        <v>Aviation and Technical Education</v>
      </c>
      <c r="B462" s="3" t="s">
        <v>548</v>
      </c>
      <c r="C462" s="3">
        <v>2415</v>
      </c>
      <c r="D462" s="3" t="s">
        <v>3376</v>
      </c>
      <c r="E462" s="3"/>
      <c r="F462" s="5" t="s">
        <v>3375</v>
      </c>
      <c r="G462" s="4" t="str">
        <f t="shared" si="10"/>
        <v>U</v>
      </c>
      <c r="H462" s="32"/>
      <c r="I462" s="31"/>
    </row>
    <row r="463" spans="1:9" ht="62" customHeight="1" x14ac:dyDescent="0.2">
      <c r="A463" s="33" t="str">
        <f>_xlfn.IFNA(VLOOKUP(B463, '[1]Departments guide'!A:C, 3, FALSE), "NONE")</f>
        <v>Aviation and Technical Education</v>
      </c>
      <c r="B463" s="3" t="s">
        <v>548</v>
      </c>
      <c r="C463" s="3">
        <v>2430</v>
      </c>
      <c r="D463" s="3" t="s">
        <v>3374</v>
      </c>
      <c r="E463" s="3"/>
      <c r="F463" s="5" t="s">
        <v>3373</v>
      </c>
      <c r="G463" s="4" t="str">
        <f t="shared" si="10"/>
        <v>U</v>
      </c>
      <c r="H463" s="32"/>
      <c r="I463" s="31"/>
    </row>
    <row r="464" spans="1:9" ht="62" customHeight="1" x14ac:dyDescent="0.2">
      <c r="A464" s="33" t="str">
        <f>_xlfn.IFNA(VLOOKUP(B464, '[1]Departments guide'!A:C, 3, FALSE), "NONE")</f>
        <v>Aviation and Technical Education</v>
      </c>
      <c r="B464" s="3" t="s">
        <v>548</v>
      </c>
      <c r="C464" s="3">
        <v>2440</v>
      </c>
      <c r="D464" s="3" t="s">
        <v>3372</v>
      </c>
      <c r="E464" s="3"/>
      <c r="F464" s="5" t="s">
        <v>3371</v>
      </c>
      <c r="G464" s="4" t="str">
        <f t="shared" si="10"/>
        <v>U</v>
      </c>
      <c r="H464" s="32"/>
      <c r="I464" s="31"/>
    </row>
    <row r="465" spans="1:9" ht="62" customHeight="1" x14ac:dyDescent="0.2">
      <c r="A465" s="33" t="str">
        <f>_xlfn.IFNA(VLOOKUP(B465, '[1]Departments guide'!A:C, 3, FALSE), "NONE")</f>
        <v>Aviation and Technical Education</v>
      </c>
      <c r="B465" s="3" t="s">
        <v>548</v>
      </c>
      <c r="C465" s="3">
        <v>2450</v>
      </c>
      <c r="D465" s="3" t="s">
        <v>3370</v>
      </c>
      <c r="E465" s="3"/>
      <c r="F465" s="5" t="s">
        <v>3369</v>
      </c>
      <c r="G465" s="4" t="str">
        <f t="shared" si="10"/>
        <v>U</v>
      </c>
      <c r="H465" s="32"/>
      <c r="I465" s="31"/>
    </row>
    <row r="466" spans="1:9" ht="62" customHeight="1" x14ac:dyDescent="0.2">
      <c r="A466" s="33" t="str">
        <f>_xlfn.IFNA(VLOOKUP(B466, '[1]Departments guide'!A:C, 3, FALSE), "NONE")</f>
        <v>Aviation and Technical Education</v>
      </c>
      <c r="B466" s="3" t="s">
        <v>548</v>
      </c>
      <c r="C466" s="3">
        <v>2520</v>
      </c>
      <c r="D466" s="3" t="s">
        <v>3368</v>
      </c>
      <c r="E466" s="3"/>
      <c r="F466" s="5" t="s">
        <v>3367</v>
      </c>
      <c r="G466" s="4" t="str">
        <f t="shared" si="10"/>
        <v>U</v>
      </c>
      <c r="H466" s="32"/>
      <c r="I466" s="31"/>
    </row>
    <row r="467" spans="1:9" ht="62" customHeight="1" x14ac:dyDescent="0.2">
      <c r="A467" s="33" t="str">
        <f>_xlfn.IFNA(VLOOKUP(B467, '[1]Departments guide'!A:C, 3, FALSE), "NONE")</f>
        <v>Aviation and Technical Education</v>
      </c>
      <c r="B467" s="3" t="s">
        <v>548</v>
      </c>
      <c r="C467" s="3">
        <v>2525</v>
      </c>
      <c r="D467" s="3" t="s">
        <v>3366</v>
      </c>
      <c r="E467" s="3"/>
      <c r="F467" s="5" t="s">
        <v>3365</v>
      </c>
      <c r="G467" s="4" t="str">
        <f t="shared" si="10"/>
        <v>U</v>
      </c>
      <c r="H467" s="32"/>
      <c r="I467" s="31"/>
    </row>
    <row r="468" spans="1:9" ht="62" customHeight="1" x14ac:dyDescent="0.2">
      <c r="A468" s="33" t="str">
        <f>_xlfn.IFNA(VLOOKUP(B468, '[1]Departments guide'!A:C, 3, FALSE), "NONE")</f>
        <v>Aviation and Technical Education</v>
      </c>
      <c r="B468" s="3" t="s">
        <v>548</v>
      </c>
      <c r="C468" s="3">
        <v>2540</v>
      </c>
      <c r="D468" s="3" t="s">
        <v>3364</v>
      </c>
      <c r="E468" s="3"/>
      <c r="F468" s="5" t="s">
        <v>3363</v>
      </c>
      <c r="G468" s="4" t="str">
        <f t="shared" si="10"/>
        <v>U</v>
      </c>
      <c r="H468" s="32"/>
      <c r="I468" s="31"/>
    </row>
    <row r="469" spans="1:9" ht="62" customHeight="1" x14ac:dyDescent="0.2">
      <c r="A469" s="33" t="str">
        <f>_xlfn.IFNA(VLOOKUP(B469, '[1]Departments guide'!A:C, 3, FALSE), "NONE")</f>
        <v>Aviation and Technical Education</v>
      </c>
      <c r="B469" s="3" t="s">
        <v>548</v>
      </c>
      <c r="C469" s="3">
        <v>2545</v>
      </c>
      <c r="D469" s="3" t="s">
        <v>3362</v>
      </c>
      <c r="E469" s="3"/>
      <c r="F469" s="5" t="s">
        <v>3361</v>
      </c>
      <c r="G469" s="4" t="str">
        <f t="shared" si="10"/>
        <v>U</v>
      </c>
      <c r="H469" s="32"/>
      <c r="I469" s="31"/>
    </row>
    <row r="470" spans="1:9" ht="62" customHeight="1" x14ac:dyDescent="0.2">
      <c r="A470" s="33" t="str">
        <f>_xlfn.IFNA(VLOOKUP(B470, '[1]Departments guide'!A:C, 3, FALSE), "NONE")</f>
        <v>Aviation and Technical Education</v>
      </c>
      <c r="B470" s="3" t="s">
        <v>548</v>
      </c>
      <c r="C470" s="3">
        <v>2660</v>
      </c>
      <c r="D470" s="3" t="s">
        <v>3360</v>
      </c>
      <c r="E470" s="3"/>
      <c r="F470" s="5" t="s">
        <v>3359</v>
      </c>
      <c r="G470" s="4" t="str">
        <f t="shared" si="10"/>
        <v>U</v>
      </c>
      <c r="H470" s="32"/>
      <c r="I470" s="31"/>
    </row>
    <row r="471" spans="1:9" ht="62" customHeight="1" x14ac:dyDescent="0.2">
      <c r="A471" s="33" t="str">
        <f>_xlfn.IFNA(VLOOKUP(B471, '[1]Departments guide'!A:C, 3, FALSE), "NONE")</f>
        <v>Aviation and Technical Education</v>
      </c>
      <c r="B471" s="3" t="s">
        <v>548</v>
      </c>
      <c r="C471" s="3">
        <v>2665</v>
      </c>
      <c r="D471" s="3" t="s">
        <v>3358</v>
      </c>
      <c r="E471" s="3"/>
      <c r="F471" s="5" t="s">
        <v>3357</v>
      </c>
      <c r="G471" s="4" t="str">
        <f t="shared" si="10"/>
        <v>U</v>
      </c>
      <c r="H471" s="32"/>
      <c r="I471" s="31"/>
    </row>
    <row r="472" spans="1:9" ht="62" customHeight="1" x14ac:dyDescent="0.2">
      <c r="A472" s="33" t="str">
        <f>_xlfn.IFNA(VLOOKUP(B472, '[1]Departments guide'!A:C, 3, FALSE), "NONE")</f>
        <v>Aviation and Technical Education</v>
      </c>
      <c r="B472" s="3" t="s">
        <v>548</v>
      </c>
      <c r="C472" s="3">
        <v>2670</v>
      </c>
      <c r="D472" s="3" t="s">
        <v>3356</v>
      </c>
      <c r="E472" s="3"/>
      <c r="F472" s="5" t="s">
        <v>3355</v>
      </c>
      <c r="G472" s="4" t="str">
        <f t="shared" si="10"/>
        <v>U</v>
      </c>
      <c r="H472" s="32"/>
      <c r="I472" s="31"/>
    </row>
    <row r="473" spans="1:9" ht="62" customHeight="1" x14ac:dyDescent="0.2">
      <c r="A473" s="33" t="str">
        <f>_xlfn.IFNA(VLOOKUP(B473, '[1]Departments guide'!A:C, 3, FALSE), "NONE")</f>
        <v>Aviation and Technical Education</v>
      </c>
      <c r="B473" s="3" t="s">
        <v>548</v>
      </c>
      <c r="C473" s="3">
        <v>2675</v>
      </c>
      <c r="D473" s="3" t="s">
        <v>3354</v>
      </c>
      <c r="E473" s="3"/>
      <c r="F473" s="5" t="s">
        <v>3353</v>
      </c>
      <c r="G473" s="4" t="str">
        <f t="shared" si="10"/>
        <v>U</v>
      </c>
      <c r="H473" s="32"/>
      <c r="I473" s="31"/>
    </row>
    <row r="474" spans="1:9" ht="62" customHeight="1" x14ac:dyDescent="0.2">
      <c r="A474" s="33" t="str">
        <f>_xlfn.IFNA(VLOOKUP(B474, '[1]Departments guide'!A:C, 3, FALSE), "NONE")</f>
        <v>Aviation and Technical Education</v>
      </c>
      <c r="B474" s="3" t="s">
        <v>548</v>
      </c>
      <c r="C474" s="3">
        <v>2870</v>
      </c>
      <c r="D474" s="3" t="s">
        <v>3352</v>
      </c>
      <c r="E474" s="3"/>
      <c r="F474" s="5" t="s">
        <v>3351</v>
      </c>
      <c r="G474" s="4" t="str">
        <f t="shared" si="10"/>
        <v>U</v>
      </c>
      <c r="H474" s="32"/>
      <c r="I474" s="31"/>
    </row>
    <row r="475" spans="1:9" ht="62" customHeight="1" x14ac:dyDescent="0.2">
      <c r="A475" s="33" t="str">
        <f>_xlfn.IFNA(VLOOKUP(B475, '[1]Departments guide'!A:C, 3, FALSE), "NONE")</f>
        <v>Aviation and Technical Education</v>
      </c>
      <c r="B475" s="3" t="s">
        <v>548</v>
      </c>
      <c r="C475" s="3">
        <v>3010</v>
      </c>
      <c r="D475" s="3" t="s">
        <v>3350</v>
      </c>
      <c r="E475" s="3"/>
      <c r="F475" s="5" t="s">
        <v>3349</v>
      </c>
      <c r="G475" s="4" t="str">
        <f t="shared" ref="G475:G506" si="11">IF(E475=0, IF(C475&gt;5000, "G", "U"), "BOTH")</f>
        <v>U</v>
      </c>
      <c r="H475" s="32"/>
      <c r="I475" s="31"/>
    </row>
    <row r="476" spans="1:9" ht="62" customHeight="1" x14ac:dyDescent="0.2">
      <c r="A476" s="33" t="str">
        <f>_xlfn.IFNA(VLOOKUP(B476, '[1]Departments guide'!A:C, 3, FALSE), "NONE")</f>
        <v>Aviation and Technical Education</v>
      </c>
      <c r="B476" s="3" t="s">
        <v>548</v>
      </c>
      <c r="C476" s="3">
        <v>3120</v>
      </c>
      <c r="D476" s="3" t="s">
        <v>3348</v>
      </c>
      <c r="E476" s="3"/>
      <c r="F476" s="5" t="s">
        <v>3347</v>
      </c>
      <c r="G476" s="4" t="str">
        <f t="shared" si="11"/>
        <v>U</v>
      </c>
      <c r="H476" s="32"/>
      <c r="I476" s="31"/>
    </row>
    <row r="477" spans="1:9" ht="62" customHeight="1" x14ac:dyDescent="0.2">
      <c r="A477" s="33" t="str">
        <f>_xlfn.IFNA(VLOOKUP(B477, '[1]Departments guide'!A:C, 3, FALSE), "NONE")</f>
        <v>Aviation and Technical Education</v>
      </c>
      <c r="B477" s="3" t="s">
        <v>548</v>
      </c>
      <c r="C477" s="3">
        <v>3140</v>
      </c>
      <c r="D477" s="3" t="s">
        <v>3346</v>
      </c>
      <c r="E477" s="3"/>
      <c r="F477" s="5" t="s">
        <v>3345</v>
      </c>
      <c r="G477" s="4" t="str">
        <f t="shared" si="11"/>
        <v>U</v>
      </c>
      <c r="H477" s="32"/>
      <c r="I477" s="31"/>
    </row>
    <row r="478" spans="1:9" ht="62" customHeight="1" x14ac:dyDescent="0.2">
      <c r="A478" s="33" t="str">
        <f>_xlfn.IFNA(VLOOKUP(B478, '[1]Departments guide'!A:C, 3, FALSE), "NONE")</f>
        <v>Aviation and Technical Education</v>
      </c>
      <c r="B478" s="3" t="s">
        <v>548</v>
      </c>
      <c r="C478" s="3">
        <v>3145</v>
      </c>
      <c r="D478" s="3" t="s">
        <v>3344</v>
      </c>
      <c r="E478" s="3"/>
      <c r="F478" s="5" t="s">
        <v>3343</v>
      </c>
      <c r="G478" s="4" t="str">
        <f t="shared" si="11"/>
        <v>U</v>
      </c>
      <c r="H478" s="32"/>
      <c r="I478" s="31"/>
    </row>
    <row r="479" spans="1:9" ht="62" customHeight="1" x14ac:dyDescent="0.2">
      <c r="A479" s="33" t="str">
        <f>_xlfn.IFNA(VLOOKUP(B479, '[1]Departments guide'!A:C, 3, FALSE), "NONE")</f>
        <v>Aviation and Technical Education</v>
      </c>
      <c r="B479" s="3" t="s">
        <v>548</v>
      </c>
      <c r="C479" s="3">
        <v>3280</v>
      </c>
      <c r="D479" s="3" t="s">
        <v>3342</v>
      </c>
      <c r="E479" s="3"/>
      <c r="F479" s="5" t="s">
        <v>3341</v>
      </c>
      <c r="G479" s="4" t="str">
        <f t="shared" si="11"/>
        <v>U</v>
      </c>
      <c r="H479" s="32"/>
      <c r="I479" s="31"/>
    </row>
    <row r="480" spans="1:9" ht="62" customHeight="1" x14ac:dyDescent="0.2">
      <c r="A480" s="33" t="str">
        <f>_xlfn.IFNA(VLOOKUP(B480, '[1]Departments guide'!A:C, 3, FALSE), "NONE")</f>
        <v>Aviation and Technical Education</v>
      </c>
      <c r="B480" s="3" t="s">
        <v>548</v>
      </c>
      <c r="C480" s="3">
        <v>3420</v>
      </c>
      <c r="D480" s="3" t="s">
        <v>3340</v>
      </c>
      <c r="E480" s="3"/>
      <c r="F480" s="5" t="s">
        <v>3339</v>
      </c>
      <c r="G480" s="4" t="str">
        <f t="shared" si="11"/>
        <v>U</v>
      </c>
      <c r="H480" s="32"/>
      <c r="I480" s="31"/>
    </row>
    <row r="481" spans="1:9" ht="62" customHeight="1" x14ac:dyDescent="0.2">
      <c r="A481" s="33" t="str">
        <f>_xlfn.IFNA(VLOOKUP(B481, '[1]Departments guide'!A:C, 3, FALSE), "NONE")</f>
        <v>Aviation and Technical Education</v>
      </c>
      <c r="B481" s="3" t="s">
        <v>548</v>
      </c>
      <c r="C481" s="3">
        <v>3500</v>
      </c>
      <c r="D481" s="3" t="s">
        <v>3338</v>
      </c>
      <c r="E481" s="3"/>
      <c r="F481" s="5" t="s">
        <v>3337</v>
      </c>
      <c r="G481" s="4" t="str">
        <f t="shared" si="11"/>
        <v>U</v>
      </c>
      <c r="H481" s="32"/>
      <c r="I481" s="31"/>
    </row>
    <row r="482" spans="1:9" ht="62" customHeight="1" x14ac:dyDescent="0.2">
      <c r="A482" s="33" t="str">
        <f>_xlfn.IFNA(VLOOKUP(B482, '[1]Departments guide'!A:C, 3, FALSE), "NONE")</f>
        <v>Aviation and Technical Education</v>
      </c>
      <c r="B482" s="3" t="s">
        <v>548</v>
      </c>
      <c r="C482" s="3">
        <v>3505</v>
      </c>
      <c r="D482" s="3" t="s">
        <v>3336</v>
      </c>
      <c r="E482" s="3"/>
      <c r="F482" s="5" t="s">
        <v>3335</v>
      </c>
      <c r="G482" s="4" t="str">
        <f t="shared" si="11"/>
        <v>U</v>
      </c>
      <c r="H482" s="32"/>
      <c r="I482" s="31"/>
    </row>
    <row r="483" spans="1:9" ht="62" customHeight="1" x14ac:dyDescent="0.2">
      <c r="A483" s="33" t="str">
        <f>_xlfn.IFNA(VLOOKUP(B483, '[1]Departments guide'!A:C, 3, FALSE), "NONE")</f>
        <v>Aviation and Technical Education</v>
      </c>
      <c r="B483" s="3" t="s">
        <v>548</v>
      </c>
      <c r="C483" s="3">
        <v>3510</v>
      </c>
      <c r="D483" s="3" t="s">
        <v>3334</v>
      </c>
      <c r="E483" s="3"/>
      <c r="F483" s="5" t="s">
        <v>3333</v>
      </c>
      <c r="G483" s="4" t="str">
        <f t="shared" si="11"/>
        <v>U</v>
      </c>
      <c r="H483" s="32"/>
      <c r="I483" s="31"/>
    </row>
    <row r="484" spans="1:9" ht="62" customHeight="1" x14ac:dyDescent="0.2">
      <c r="A484" s="33" t="str">
        <f>_xlfn.IFNA(VLOOKUP(B484, '[1]Departments guide'!A:C, 3, FALSE), "NONE")</f>
        <v>Aviation and Technical Education</v>
      </c>
      <c r="B484" s="3" t="s">
        <v>548</v>
      </c>
      <c r="C484" s="3">
        <v>3520</v>
      </c>
      <c r="D484" s="3" t="s">
        <v>3332</v>
      </c>
      <c r="E484" s="3"/>
      <c r="F484" s="5" t="s">
        <v>3331</v>
      </c>
      <c r="G484" s="4" t="str">
        <f t="shared" si="11"/>
        <v>U</v>
      </c>
      <c r="H484" s="32"/>
      <c r="I484" s="31"/>
    </row>
    <row r="485" spans="1:9" ht="62" customHeight="1" x14ac:dyDescent="0.2">
      <c r="A485" s="33" t="str">
        <f>_xlfn.IFNA(VLOOKUP(B485, '[1]Departments guide'!A:C, 3, FALSE), "NONE")</f>
        <v>Aviation and Technical Education</v>
      </c>
      <c r="B485" s="3" t="s">
        <v>548</v>
      </c>
      <c r="C485" s="3">
        <v>3550</v>
      </c>
      <c r="D485" s="3" t="s">
        <v>3330</v>
      </c>
      <c r="E485" s="3"/>
      <c r="F485" s="5" t="s">
        <v>3329</v>
      </c>
      <c r="G485" s="4" t="str">
        <f t="shared" si="11"/>
        <v>U</v>
      </c>
      <c r="H485" s="32"/>
      <c r="I485" s="31"/>
    </row>
    <row r="486" spans="1:9" ht="62" customHeight="1" x14ac:dyDescent="0.2">
      <c r="A486" s="33" t="str">
        <f>_xlfn.IFNA(VLOOKUP(B486, '[1]Departments guide'!A:C, 3, FALSE), "NONE")</f>
        <v>Aviation and Technical Education</v>
      </c>
      <c r="B486" s="3" t="s">
        <v>548</v>
      </c>
      <c r="C486" s="3">
        <v>3560</v>
      </c>
      <c r="D486" s="3" t="s">
        <v>3328</v>
      </c>
      <c r="E486" s="3"/>
      <c r="F486" s="5" t="s">
        <v>3327</v>
      </c>
      <c r="G486" s="4" t="str">
        <f t="shared" si="11"/>
        <v>U</v>
      </c>
      <c r="H486" s="32"/>
      <c r="I486" s="31"/>
    </row>
    <row r="487" spans="1:9" ht="62" customHeight="1" x14ac:dyDescent="0.2">
      <c r="A487" s="33" t="str">
        <f>_xlfn.IFNA(VLOOKUP(B487, '[1]Departments guide'!A:C, 3, FALSE), "NONE")</f>
        <v>Aviation and Technical Education</v>
      </c>
      <c r="B487" s="3" t="s">
        <v>548</v>
      </c>
      <c r="C487" s="3">
        <v>3720</v>
      </c>
      <c r="D487" s="3" t="s">
        <v>3326</v>
      </c>
      <c r="E487" s="3"/>
      <c r="F487" s="5" t="s">
        <v>3325</v>
      </c>
      <c r="G487" s="4" t="str">
        <f t="shared" si="11"/>
        <v>U</v>
      </c>
      <c r="H487" s="32"/>
      <c r="I487" s="31"/>
    </row>
    <row r="488" spans="1:9" ht="62" customHeight="1" x14ac:dyDescent="0.2">
      <c r="A488" s="33" t="str">
        <f>_xlfn.IFNA(VLOOKUP(B488, '[1]Departments guide'!A:C, 3, FALSE), "NONE")</f>
        <v>Aviation and Technical Education</v>
      </c>
      <c r="B488" s="3" t="s">
        <v>548</v>
      </c>
      <c r="C488" s="3">
        <v>3725</v>
      </c>
      <c r="D488" s="3" t="s">
        <v>3324</v>
      </c>
      <c r="E488" s="3"/>
      <c r="F488" s="5" t="s">
        <v>3323</v>
      </c>
      <c r="G488" s="4" t="str">
        <f t="shared" si="11"/>
        <v>U</v>
      </c>
      <c r="H488" s="32"/>
      <c r="I488" s="31"/>
    </row>
    <row r="489" spans="1:9" ht="62" customHeight="1" x14ac:dyDescent="0.2">
      <c r="A489" s="33" t="str">
        <f>_xlfn.IFNA(VLOOKUP(B489, '[1]Departments guide'!A:C, 3, FALSE), "NONE")</f>
        <v>Aviation and Technical Education</v>
      </c>
      <c r="B489" s="3" t="s">
        <v>548</v>
      </c>
      <c r="C489" s="3">
        <v>3740</v>
      </c>
      <c r="D489" s="3" t="s">
        <v>3322</v>
      </c>
      <c r="E489" s="3"/>
      <c r="F489" s="5" t="s">
        <v>3321</v>
      </c>
      <c r="G489" s="4" t="str">
        <f t="shared" si="11"/>
        <v>U</v>
      </c>
      <c r="H489" s="32"/>
      <c r="I489" s="31"/>
    </row>
    <row r="490" spans="1:9" ht="62" customHeight="1" x14ac:dyDescent="0.2">
      <c r="A490" s="33" t="str">
        <f>_xlfn.IFNA(VLOOKUP(B490, '[1]Departments guide'!A:C, 3, FALSE), "NONE")</f>
        <v>Aviation and Technical Education</v>
      </c>
      <c r="B490" s="3" t="s">
        <v>548</v>
      </c>
      <c r="C490" s="3">
        <v>3760</v>
      </c>
      <c r="D490" s="3" t="s">
        <v>3320</v>
      </c>
      <c r="E490" s="3"/>
      <c r="F490" s="5" t="s">
        <v>3319</v>
      </c>
      <c r="G490" s="4" t="str">
        <f t="shared" si="11"/>
        <v>U</v>
      </c>
      <c r="H490" s="32"/>
      <c r="I490" s="31"/>
    </row>
    <row r="491" spans="1:9" ht="62" customHeight="1" x14ac:dyDescent="0.2">
      <c r="A491" s="33" t="str">
        <f>_xlfn.IFNA(VLOOKUP(B491, '[1]Departments guide'!A:C, 3, FALSE), "NONE")</f>
        <v>Aviation and Technical Education</v>
      </c>
      <c r="B491" s="3" t="s">
        <v>548</v>
      </c>
      <c r="C491" s="3">
        <v>3825</v>
      </c>
      <c r="D491" s="3" t="s">
        <v>3318</v>
      </c>
      <c r="E491" s="3"/>
      <c r="F491" s="5" t="s">
        <v>3317</v>
      </c>
      <c r="G491" s="4" t="str">
        <f t="shared" si="11"/>
        <v>U</v>
      </c>
      <c r="H491" s="32"/>
      <c r="I491" s="31"/>
    </row>
    <row r="492" spans="1:9" ht="62" customHeight="1" x14ac:dyDescent="0.2">
      <c r="A492" s="33" t="str">
        <f>_xlfn.IFNA(VLOOKUP(B492, '[1]Departments guide'!A:C, 3, FALSE), "NONE")</f>
        <v>Aviation and Technical Education</v>
      </c>
      <c r="B492" s="3" t="s">
        <v>548</v>
      </c>
      <c r="C492" s="3">
        <v>4100</v>
      </c>
      <c r="D492" s="3" t="s">
        <v>3316</v>
      </c>
      <c r="E492" s="3"/>
      <c r="F492" s="5" t="s">
        <v>3315</v>
      </c>
      <c r="G492" s="4" t="str">
        <f t="shared" si="11"/>
        <v>U</v>
      </c>
      <c r="H492" s="32"/>
      <c r="I492" s="31"/>
    </row>
    <row r="493" spans="1:9" ht="62" customHeight="1" x14ac:dyDescent="0.2">
      <c r="A493" s="33" t="str">
        <f>_xlfn.IFNA(VLOOKUP(B493, '[1]Departments guide'!A:C, 3, FALSE), "NONE")</f>
        <v>Aviation and Technical Education</v>
      </c>
      <c r="B493" s="3" t="s">
        <v>548</v>
      </c>
      <c r="C493" s="3">
        <v>4110</v>
      </c>
      <c r="D493" s="3" t="s">
        <v>3314</v>
      </c>
      <c r="E493" s="3"/>
      <c r="F493" s="5" t="s">
        <v>3313</v>
      </c>
      <c r="G493" s="4" t="str">
        <f t="shared" si="11"/>
        <v>U</v>
      </c>
      <c r="H493" s="32"/>
      <c r="I493" s="31"/>
    </row>
    <row r="494" spans="1:9" ht="62" customHeight="1" x14ac:dyDescent="0.2">
      <c r="A494" s="33" t="str">
        <f>_xlfn.IFNA(VLOOKUP(B494, '[1]Departments guide'!A:C, 3, FALSE), "NONE")</f>
        <v>Aviation and Technical Education</v>
      </c>
      <c r="B494" s="3" t="s">
        <v>548</v>
      </c>
      <c r="C494" s="3">
        <v>4150</v>
      </c>
      <c r="D494" s="3" t="s">
        <v>3312</v>
      </c>
      <c r="E494" s="3"/>
      <c r="F494" s="5" t="s">
        <v>3311</v>
      </c>
      <c r="G494" s="4" t="str">
        <f t="shared" si="11"/>
        <v>U</v>
      </c>
      <c r="H494" s="32"/>
      <c r="I494" s="31"/>
    </row>
    <row r="495" spans="1:9" ht="62" customHeight="1" x14ac:dyDescent="0.2">
      <c r="A495" s="33" t="str">
        <f>_xlfn.IFNA(VLOOKUP(B495, '[1]Departments guide'!A:C, 3, FALSE), "NONE")</f>
        <v>Aviation and Technical Education</v>
      </c>
      <c r="B495" s="3" t="s">
        <v>548</v>
      </c>
      <c r="C495" s="3">
        <v>4280</v>
      </c>
      <c r="D495" s="3" t="s">
        <v>3310</v>
      </c>
      <c r="E495" s="3"/>
      <c r="F495" s="5" t="s">
        <v>3309</v>
      </c>
      <c r="G495" s="4" t="str">
        <f t="shared" si="11"/>
        <v>U</v>
      </c>
      <c r="H495" s="32"/>
      <c r="I495" s="31"/>
    </row>
    <row r="496" spans="1:9" ht="62" customHeight="1" x14ac:dyDescent="0.2">
      <c r="A496" s="33" t="str">
        <f>_xlfn.IFNA(VLOOKUP(B496, '[1]Departments guide'!A:C, 3, FALSE), "NONE")</f>
        <v>Aviation and Technical Education</v>
      </c>
      <c r="B496" s="3" t="s">
        <v>548</v>
      </c>
      <c r="C496" s="3">
        <v>4490</v>
      </c>
      <c r="D496" s="3" t="s">
        <v>3308</v>
      </c>
      <c r="E496" s="3"/>
      <c r="F496" s="5" t="s">
        <v>3307</v>
      </c>
      <c r="G496" s="4" t="str">
        <f t="shared" si="11"/>
        <v>U</v>
      </c>
      <c r="H496" s="32"/>
      <c r="I496" s="31"/>
    </row>
    <row r="497" spans="1:10" ht="62" customHeight="1" x14ac:dyDescent="0.2">
      <c r="A497" s="33" t="str">
        <f>_xlfn.IFNA(VLOOKUP(B497, '[1]Departments guide'!A:C, 3, FALSE), "NONE")</f>
        <v>Aviation and Technical Education</v>
      </c>
      <c r="B497" s="3" t="s">
        <v>548</v>
      </c>
      <c r="C497" s="3">
        <v>4505</v>
      </c>
      <c r="D497" s="3" t="s">
        <v>3306</v>
      </c>
      <c r="E497" s="3"/>
      <c r="F497" s="5" t="s">
        <v>3305</v>
      </c>
      <c r="G497" s="4" t="str">
        <f t="shared" si="11"/>
        <v>U</v>
      </c>
      <c r="H497" s="32"/>
      <c r="I497" s="31"/>
    </row>
    <row r="498" spans="1:10" ht="62" customHeight="1" x14ac:dyDescent="0.2">
      <c r="A498" s="33" t="str">
        <f>_xlfn.IFNA(VLOOKUP(B498, '[1]Departments guide'!A:C, 3, FALSE), "NONE")</f>
        <v>Aviation and Technical Education</v>
      </c>
      <c r="B498" s="3" t="s">
        <v>548</v>
      </c>
      <c r="C498" s="3">
        <v>4605</v>
      </c>
      <c r="D498" s="3" t="s">
        <v>3304</v>
      </c>
      <c r="E498" s="3"/>
      <c r="F498" s="5" t="s">
        <v>3303</v>
      </c>
      <c r="G498" s="4" t="str">
        <f t="shared" si="11"/>
        <v>U</v>
      </c>
      <c r="H498" s="32"/>
      <c r="I498" s="31"/>
    </row>
    <row r="499" spans="1:10" ht="62" customHeight="1" x14ac:dyDescent="0.2">
      <c r="A499" s="33" t="str">
        <f>_xlfn.IFNA(VLOOKUP(B499, '[1]Departments guide'!A:C, 3, FALSE), "NONE")</f>
        <v>Aviation and Technical Education</v>
      </c>
      <c r="B499" s="3" t="s">
        <v>548</v>
      </c>
      <c r="C499" s="3">
        <v>4660</v>
      </c>
      <c r="D499" s="3" t="s">
        <v>3302</v>
      </c>
      <c r="E499" s="3"/>
      <c r="F499" s="5" t="s">
        <v>3301</v>
      </c>
      <c r="G499" s="4" t="str">
        <f t="shared" si="11"/>
        <v>U</v>
      </c>
      <c r="H499" s="32"/>
      <c r="I499" s="31"/>
    </row>
    <row r="500" spans="1:10" ht="62" customHeight="1" x14ac:dyDescent="0.2">
      <c r="A500" s="33" t="str">
        <f>_xlfn.IFNA(VLOOKUP(B500, '[1]Departments guide'!A:C, 3, FALSE), "NONE")</f>
        <v>Aviation and Technical Education</v>
      </c>
      <c r="B500" s="3" t="s">
        <v>548</v>
      </c>
      <c r="C500" s="3">
        <v>4710</v>
      </c>
      <c r="D500" s="3" t="s">
        <v>3300</v>
      </c>
      <c r="E500" s="3"/>
      <c r="F500" s="5" t="s">
        <v>3299</v>
      </c>
      <c r="G500" s="4" t="str">
        <f t="shared" si="11"/>
        <v>U</v>
      </c>
      <c r="H500" s="32"/>
      <c r="I500" s="31"/>
    </row>
    <row r="501" spans="1:10" ht="62" customHeight="1" x14ac:dyDescent="0.2">
      <c r="A501" s="33" t="str">
        <f>_xlfn.IFNA(VLOOKUP(B501, '[1]Departments guide'!A:C, 3, FALSE), "NONE")</f>
        <v>Aviation and Technical Education</v>
      </c>
      <c r="B501" s="3" t="s">
        <v>548</v>
      </c>
      <c r="C501" s="3">
        <v>4720</v>
      </c>
      <c r="D501" s="3" t="s">
        <v>3298</v>
      </c>
      <c r="E501" s="3"/>
      <c r="F501" s="5" t="s">
        <v>3297</v>
      </c>
      <c r="G501" s="4" t="str">
        <f t="shared" si="11"/>
        <v>U</v>
      </c>
      <c r="H501" s="32"/>
      <c r="I501" s="31"/>
    </row>
    <row r="502" spans="1:10" ht="62" customHeight="1" x14ac:dyDescent="0.2">
      <c r="A502" s="33" t="str">
        <f>_xlfn.IFNA(VLOOKUP(B502, '[1]Departments guide'!A:C, 3, FALSE), "NONE")</f>
        <v>Aviation and Technical Education</v>
      </c>
      <c r="B502" s="3" t="s">
        <v>548</v>
      </c>
      <c r="C502" s="3">
        <v>4750</v>
      </c>
      <c r="D502" s="3" t="s">
        <v>3296</v>
      </c>
      <c r="E502" s="3"/>
      <c r="F502" s="5" t="s">
        <v>3295</v>
      </c>
      <c r="G502" s="4" t="str">
        <f t="shared" si="11"/>
        <v>U</v>
      </c>
      <c r="H502" s="32"/>
      <c r="I502" s="31"/>
    </row>
    <row r="503" spans="1:10" ht="62" customHeight="1" x14ac:dyDescent="0.2">
      <c r="A503" s="33" t="str">
        <f>_xlfn.IFNA(VLOOKUP(B503, '[1]Departments guide'!A:C, 3, FALSE), "NONE")</f>
        <v>Aviation and Technical Education</v>
      </c>
      <c r="B503" s="3" t="s">
        <v>548</v>
      </c>
      <c r="C503" s="3">
        <v>5300</v>
      </c>
      <c r="D503" s="3" t="s">
        <v>3294</v>
      </c>
      <c r="E503" s="3"/>
      <c r="F503" s="5" t="s">
        <v>3293</v>
      </c>
      <c r="G503" s="4" t="str">
        <f t="shared" si="11"/>
        <v>G</v>
      </c>
      <c r="H503" s="32"/>
      <c r="I503" s="31"/>
    </row>
    <row r="504" spans="1:10" ht="62" customHeight="1" x14ac:dyDescent="0.2">
      <c r="A504" s="33" t="str">
        <f>_xlfn.IFNA(VLOOKUP(B504, '[1]Departments guide'!A:C, 3, FALSE), "NONE")</f>
        <v>Aviation and Technical Education</v>
      </c>
      <c r="B504" s="3" t="s">
        <v>548</v>
      </c>
      <c r="C504" s="3">
        <v>5400</v>
      </c>
      <c r="D504" s="3" t="s">
        <v>3292</v>
      </c>
      <c r="E504" s="3"/>
      <c r="F504" s="5" t="s">
        <v>3291</v>
      </c>
      <c r="G504" s="4" t="str">
        <f t="shared" si="11"/>
        <v>G</v>
      </c>
      <c r="H504" s="32"/>
      <c r="I504" s="31"/>
    </row>
    <row r="505" spans="1:10" ht="62" customHeight="1" x14ac:dyDescent="0.2">
      <c r="A505" s="33" t="str">
        <f>_xlfn.IFNA(VLOOKUP(B505, '[1]Departments guide'!A:C, 3, FALSE), "NONE")</f>
        <v>Aviation and Technical Education</v>
      </c>
      <c r="B505" s="3" t="s">
        <v>548</v>
      </c>
      <c r="C505" s="3">
        <v>5420</v>
      </c>
      <c r="D505" s="3" t="s">
        <v>3290</v>
      </c>
      <c r="E505" s="3"/>
      <c r="F505" s="5" t="s">
        <v>3289</v>
      </c>
      <c r="G505" s="4" t="str">
        <f t="shared" si="11"/>
        <v>G</v>
      </c>
      <c r="H505" s="32"/>
      <c r="I505" s="31"/>
    </row>
    <row r="506" spans="1:10" ht="62" customHeight="1" x14ac:dyDescent="0.2">
      <c r="A506" s="33" t="str">
        <f>_xlfn.IFNA(VLOOKUP(B506, '[1]Departments guide'!A:C, 3, FALSE), "NONE")</f>
        <v>Aviation and Technical Education</v>
      </c>
      <c r="B506" s="3" t="s">
        <v>548</v>
      </c>
      <c r="C506" s="3">
        <v>5500</v>
      </c>
      <c r="D506" s="3" t="s">
        <v>3288</v>
      </c>
      <c r="E506" s="3"/>
      <c r="F506" s="5" t="s">
        <v>3287</v>
      </c>
      <c r="G506" s="4" t="str">
        <f t="shared" si="11"/>
        <v>G</v>
      </c>
      <c r="H506" s="32"/>
      <c r="I506" s="31"/>
    </row>
    <row r="507" spans="1:10" ht="62" customHeight="1" x14ac:dyDescent="0.2">
      <c r="A507" s="33" t="str">
        <f>_xlfn.IFNA(VLOOKUP(B507, '[1]Departments guide'!A:C, 3, FALSE), "NONE")</f>
        <v>Aviation and Technical Education</v>
      </c>
      <c r="B507" s="3" t="s">
        <v>548</v>
      </c>
      <c r="C507" s="3">
        <v>4200</v>
      </c>
      <c r="D507" s="3" t="s">
        <v>547</v>
      </c>
      <c r="E507" s="4"/>
      <c r="F507" s="5" t="s">
        <v>546</v>
      </c>
      <c r="G507" s="3" t="s">
        <v>19</v>
      </c>
      <c r="H507" s="32"/>
      <c r="I507" s="31"/>
      <c r="J507" s="23" t="s">
        <v>518</v>
      </c>
    </row>
    <row r="508" spans="1:10" ht="62" customHeight="1" x14ac:dyDescent="0.2">
      <c r="A508" s="33" t="str">
        <f>_xlfn.IFNA(VLOOKUP(B508, '[1]Departments guide'!A:C, 3, FALSE), "NONE")</f>
        <v>Aviation and Technical Education</v>
      </c>
      <c r="B508" s="3" t="s">
        <v>3262</v>
      </c>
      <c r="C508" s="3">
        <v>1010</v>
      </c>
      <c r="D508" s="3" t="s">
        <v>3286</v>
      </c>
      <c r="E508" s="3"/>
      <c r="F508" s="5" t="s">
        <v>3285</v>
      </c>
      <c r="G508" s="4" t="str">
        <f t="shared" ref="G508:G554" si="12">IF(E508=0, IF(C508&gt;5000, "G", "U"), "BOTH")</f>
        <v>U</v>
      </c>
      <c r="H508" s="32"/>
      <c r="I508" s="31"/>
    </row>
    <row r="509" spans="1:10" ht="62" customHeight="1" x14ac:dyDescent="0.2">
      <c r="A509" s="33" t="str">
        <f>_xlfn.IFNA(VLOOKUP(B509, '[1]Departments guide'!A:C, 3, FALSE), "NONE")</f>
        <v>Aviation and Technical Education</v>
      </c>
      <c r="B509" s="3" t="s">
        <v>3262</v>
      </c>
      <c r="C509" s="3">
        <v>1300</v>
      </c>
      <c r="D509" s="3" t="s">
        <v>3284</v>
      </c>
      <c r="E509" s="3"/>
      <c r="F509" s="5" t="s">
        <v>3283</v>
      </c>
      <c r="G509" s="4" t="str">
        <f t="shared" si="12"/>
        <v>U</v>
      </c>
      <c r="H509" s="32"/>
      <c r="I509" s="31"/>
    </row>
    <row r="510" spans="1:10" ht="62" customHeight="1" x14ac:dyDescent="0.2">
      <c r="A510" s="33" t="str">
        <f>_xlfn.IFNA(VLOOKUP(B510, '[1]Departments guide'!A:C, 3, FALSE), "NONE")</f>
        <v>Aviation and Technical Education</v>
      </c>
      <c r="B510" s="3" t="s">
        <v>3262</v>
      </c>
      <c r="C510" s="3">
        <v>1340</v>
      </c>
      <c r="D510" s="3" t="s">
        <v>3282</v>
      </c>
      <c r="E510" s="3"/>
      <c r="F510" s="5" t="s">
        <v>3281</v>
      </c>
      <c r="G510" s="4" t="str">
        <f t="shared" si="12"/>
        <v>U</v>
      </c>
      <c r="H510" s="32"/>
      <c r="I510" s="31"/>
    </row>
    <row r="511" spans="1:10" ht="62" customHeight="1" x14ac:dyDescent="0.2">
      <c r="A511" s="33" t="str">
        <f>_xlfn.IFNA(VLOOKUP(B511, '[1]Departments guide'!A:C, 3, FALSE), "NONE")</f>
        <v>Aviation and Technical Education</v>
      </c>
      <c r="B511" s="3" t="s">
        <v>3262</v>
      </c>
      <c r="C511" s="3">
        <v>1350</v>
      </c>
      <c r="D511" s="3" t="s">
        <v>3280</v>
      </c>
      <c r="E511" s="3"/>
      <c r="F511" s="5" t="s">
        <v>3279</v>
      </c>
      <c r="G511" s="4" t="str">
        <f t="shared" si="12"/>
        <v>U</v>
      </c>
      <c r="H511" s="32"/>
      <c r="I511" s="31"/>
    </row>
    <row r="512" spans="1:10" ht="62" customHeight="1" x14ac:dyDescent="0.2">
      <c r="A512" s="33" t="str">
        <f>_xlfn.IFNA(VLOOKUP(B512, '[1]Departments guide'!A:C, 3, FALSE), "NONE")</f>
        <v>Aviation and Technical Education</v>
      </c>
      <c r="B512" s="3" t="s">
        <v>3262</v>
      </c>
      <c r="C512" s="3">
        <v>1405</v>
      </c>
      <c r="D512" s="3" t="s">
        <v>3278</v>
      </c>
      <c r="E512" s="3"/>
      <c r="F512" s="5" t="s">
        <v>3277</v>
      </c>
      <c r="G512" s="4" t="str">
        <f t="shared" si="12"/>
        <v>U</v>
      </c>
      <c r="H512" s="32"/>
      <c r="I512" s="31"/>
    </row>
    <row r="513" spans="1:9" ht="62" customHeight="1" x14ac:dyDescent="0.2">
      <c r="A513" s="33" t="str">
        <f>_xlfn.IFNA(VLOOKUP(B513, '[1]Departments guide'!A:C, 3, FALSE), "NONE")</f>
        <v>Aviation and Technical Education</v>
      </c>
      <c r="B513" s="3" t="s">
        <v>3262</v>
      </c>
      <c r="C513" s="3">
        <v>1410</v>
      </c>
      <c r="D513" s="3" t="s">
        <v>3276</v>
      </c>
      <c r="E513" s="3"/>
      <c r="F513" s="5" t="s">
        <v>3275</v>
      </c>
      <c r="G513" s="4" t="str">
        <f t="shared" si="12"/>
        <v>U</v>
      </c>
      <c r="H513" s="32"/>
      <c r="I513" s="31"/>
    </row>
    <row r="514" spans="1:9" ht="62" customHeight="1" x14ac:dyDescent="0.2">
      <c r="A514" s="33" t="str">
        <f>_xlfn.IFNA(VLOOKUP(B514, '[1]Departments guide'!A:C, 3, FALSE), "NONE")</f>
        <v>Aviation and Technical Education</v>
      </c>
      <c r="B514" s="3" t="s">
        <v>3262</v>
      </c>
      <c r="C514" s="3">
        <v>2210</v>
      </c>
      <c r="D514" s="3" t="s">
        <v>3274</v>
      </c>
      <c r="E514" s="3"/>
      <c r="F514" s="5" t="s">
        <v>3273</v>
      </c>
      <c r="G514" s="4" t="str">
        <f t="shared" si="12"/>
        <v>U</v>
      </c>
      <c r="H514" s="32"/>
      <c r="I514" s="31"/>
    </row>
    <row r="515" spans="1:9" ht="62" customHeight="1" x14ac:dyDescent="0.2">
      <c r="A515" s="33" t="str">
        <f>_xlfn.IFNA(VLOOKUP(B515, '[1]Departments guide'!A:C, 3, FALSE), "NONE")</f>
        <v>Aviation and Technical Education</v>
      </c>
      <c r="B515" s="3" t="s">
        <v>3262</v>
      </c>
      <c r="C515" s="3">
        <v>2330</v>
      </c>
      <c r="D515" s="3" t="s">
        <v>3272</v>
      </c>
      <c r="E515" s="3"/>
      <c r="F515" s="5" t="s">
        <v>3271</v>
      </c>
      <c r="G515" s="4" t="str">
        <f t="shared" si="12"/>
        <v>U</v>
      </c>
      <c r="H515" s="32"/>
      <c r="I515" s="31"/>
    </row>
    <row r="516" spans="1:9" ht="62" customHeight="1" x14ac:dyDescent="0.2">
      <c r="A516" s="33" t="str">
        <f>_xlfn.IFNA(VLOOKUP(B516, '[1]Departments guide'!A:C, 3, FALSE), "NONE")</f>
        <v>Aviation and Technical Education</v>
      </c>
      <c r="B516" s="3" t="s">
        <v>3262</v>
      </c>
      <c r="C516" s="3">
        <v>2420</v>
      </c>
      <c r="D516" s="3" t="s">
        <v>3270</v>
      </c>
      <c r="E516" s="3"/>
      <c r="F516" s="5" t="s">
        <v>3269</v>
      </c>
      <c r="G516" s="4" t="str">
        <f t="shared" si="12"/>
        <v>U</v>
      </c>
      <c r="H516" s="32"/>
      <c r="I516" s="31"/>
    </row>
    <row r="517" spans="1:9" ht="62" customHeight="1" x14ac:dyDescent="0.2">
      <c r="A517" s="33" t="str">
        <f>_xlfn.IFNA(VLOOKUP(B517, '[1]Departments guide'!A:C, 3, FALSE), "NONE")</f>
        <v>Aviation and Technical Education</v>
      </c>
      <c r="B517" s="3" t="s">
        <v>3262</v>
      </c>
      <c r="C517" s="3">
        <v>2430</v>
      </c>
      <c r="D517" s="3" t="s">
        <v>3268</v>
      </c>
      <c r="E517" s="3"/>
      <c r="F517" s="5" t="s">
        <v>3267</v>
      </c>
      <c r="G517" s="4" t="str">
        <f t="shared" si="12"/>
        <v>U</v>
      </c>
      <c r="H517" s="32"/>
      <c r="I517" s="31"/>
    </row>
    <row r="518" spans="1:9" ht="62" customHeight="1" x14ac:dyDescent="0.2">
      <c r="A518" s="33" t="str">
        <f>_xlfn.IFNA(VLOOKUP(B518, '[1]Departments guide'!A:C, 3, FALSE), "NONE")</f>
        <v>Aviation and Technical Education</v>
      </c>
      <c r="B518" s="3" t="s">
        <v>3262</v>
      </c>
      <c r="C518" s="3">
        <v>2441</v>
      </c>
      <c r="D518" s="3" t="s">
        <v>3266</v>
      </c>
      <c r="E518" s="3"/>
      <c r="F518" s="5" t="s">
        <v>3265</v>
      </c>
      <c r="G518" s="4" t="str">
        <f t="shared" si="12"/>
        <v>U</v>
      </c>
      <c r="H518" s="32"/>
      <c r="I518" s="31"/>
    </row>
    <row r="519" spans="1:9" ht="62" customHeight="1" x14ac:dyDescent="0.2">
      <c r="A519" s="33" t="str">
        <f>_xlfn.IFNA(VLOOKUP(B519, '[1]Departments guide'!A:C, 3, FALSE), "NONE")</f>
        <v>Aviation and Technical Education</v>
      </c>
      <c r="B519" s="3" t="s">
        <v>3262</v>
      </c>
      <c r="C519" s="3">
        <v>2500</v>
      </c>
      <c r="D519" s="3" t="s">
        <v>3264</v>
      </c>
      <c r="E519" s="3"/>
      <c r="F519" s="5" t="s">
        <v>3263</v>
      </c>
      <c r="G519" s="4" t="str">
        <f t="shared" si="12"/>
        <v>U</v>
      </c>
      <c r="H519" s="32"/>
      <c r="I519" s="31"/>
    </row>
    <row r="520" spans="1:9" ht="62" customHeight="1" x14ac:dyDescent="0.2">
      <c r="A520" s="33" t="str">
        <f>_xlfn.IFNA(VLOOKUP(B520, '[1]Departments guide'!A:C, 3, FALSE), "NONE")</f>
        <v>Aviation and Technical Education</v>
      </c>
      <c r="B520" s="3" t="s">
        <v>3262</v>
      </c>
      <c r="C520" s="3">
        <v>2651</v>
      </c>
      <c r="D520" s="3" t="s">
        <v>3261</v>
      </c>
      <c r="E520" s="3"/>
      <c r="F520" s="5" t="s">
        <v>3260</v>
      </c>
      <c r="G520" s="4" t="str">
        <f t="shared" si="12"/>
        <v>U</v>
      </c>
      <c r="H520" s="32"/>
      <c r="I520" s="31"/>
    </row>
    <row r="521" spans="1:9" ht="62" customHeight="1" x14ac:dyDescent="0.2">
      <c r="A521" s="33" t="str">
        <f>_xlfn.IFNA(VLOOKUP(B521, '[1]Departments guide'!A:C, 3, FALSE), "NONE")</f>
        <v>Biological Engineering</v>
      </c>
      <c r="B521" s="3" t="s">
        <v>467</v>
      </c>
      <c r="C521" s="3">
        <v>1000</v>
      </c>
      <c r="D521" s="3" t="s">
        <v>3259</v>
      </c>
      <c r="E521" s="3"/>
      <c r="F521" s="5" t="s">
        <v>3258</v>
      </c>
      <c r="G521" s="4" t="str">
        <f t="shared" si="12"/>
        <v>U</v>
      </c>
      <c r="H521" s="32"/>
      <c r="I521" s="31"/>
    </row>
    <row r="522" spans="1:9" ht="62" customHeight="1" x14ac:dyDescent="0.2">
      <c r="A522" s="33" t="str">
        <f>_xlfn.IFNA(VLOOKUP(B522, '[1]Departments guide'!A:C, 3, FALSE), "NONE")</f>
        <v>Biological Engineering</v>
      </c>
      <c r="B522" s="3" t="s">
        <v>467</v>
      </c>
      <c r="C522" s="3">
        <v>1200</v>
      </c>
      <c r="D522" s="3" t="s">
        <v>3257</v>
      </c>
      <c r="E522" s="3"/>
      <c r="F522" s="5" t="s">
        <v>3256</v>
      </c>
      <c r="G522" s="4" t="str">
        <f t="shared" si="12"/>
        <v>U</v>
      </c>
      <c r="H522" s="32"/>
      <c r="I522" s="31"/>
    </row>
    <row r="523" spans="1:9" ht="62" customHeight="1" x14ac:dyDescent="0.2">
      <c r="A523" s="33" t="str">
        <f>_xlfn.IFNA(VLOOKUP(B523, '[1]Departments guide'!A:C, 3, FALSE), "NONE")</f>
        <v>Biological Engineering</v>
      </c>
      <c r="B523" s="3" t="s">
        <v>467</v>
      </c>
      <c r="C523" s="3">
        <v>1880</v>
      </c>
      <c r="D523" s="3" t="s">
        <v>3255</v>
      </c>
      <c r="E523" s="3"/>
      <c r="F523" s="5" t="s">
        <v>3254</v>
      </c>
      <c r="G523" s="4" t="str">
        <f t="shared" si="12"/>
        <v>U</v>
      </c>
      <c r="H523" s="32"/>
      <c r="I523" s="31"/>
    </row>
    <row r="524" spans="1:9" ht="62" customHeight="1" x14ac:dyDescent="0.2">
      <c r="A524" s="33" t="str">
        <f>_xlfn.IFNA(VLOOKUP(B524, '[1]Departments guide'!A:C, 3, FALSE), "NONE")</f>
        <v>Biological Engineering</v>
      </c>
      <c r="B524" s="3" t="s">
        <v>467</v>
      </c>
      <c r="C524" s="3">
        <v>3500</v>
      </c>
      <c r="D524" s="3" t="s">
        <v>3253</v>
      </c>
      <c r="E524" s="3"/>
      <c r="F524" s="5" t="s">
        <v>3252</v>
      </c>
      <c r="G524" s="4" t="str">
        <f t="shared" si="12"/>
        <v>U</v>
      </c>
      <c r="H524" s="32"/>
      <c r="I524" s="31"/>
    </row>
    <row r="525" spans="1:9" ht="62" customHeight="1" x14ac:dyDescent="0.2">
      <c r="A525" s="33" t="str">
        <f>_xlfn.IFNA(VLOOKUP(B525, '[1]Departments guide'!A:C, 3, FALSE), "NONE")</f>
        <v>Biological Engineering</v>
      </c>
      <c r="B525" s="3" t="s">
        <v>467</v>
      </c>
      <c r="C525" s="3">
        <v>3870</v>
      </c>
      <c r="D525" s="3" t="s">
        <v>3251</v>
      </c>
      <c r="E525" s="3"/>
      <c r="F525" s="5" t="s">
        <v>3250</v>
      </c>
      <c r="G525" s="4" t="str">
        <f t="shared" si="12"/>
        <v>U</v>
      </c>
      <c r="H525" s="32"/>
      <c r="I525" s="31"/>
    </row>
    <row r="526" spans="1:9" ht="62" customHeight="1" x14ac:dyDescent="0.2">
      <c r="A526" s="33" t="str">
        <f>_xlfn.IFNA(VLOOKUP(B526, '[1]Departments guide'!A:C, 3, FALSE), "NONE")</f>
        <v>Biological Engineering</v>
      </c>
      <c r="B526" s="3" t="s">
        <v>467</v>
      </c>
      <c r="C526" s="3">
        <v>4880</v>
      </c>
      <c r="D526" s="3" t="s">
        <v>3249</v>
      </c>
      <c r="E526" s="3"/>
      <c r="F526" s="5" t="s">
        <v>3248</v>
      </c>
      <c r="G526" s="4" t="str">
        <f t="shared" si="12"/>
        <v>U</v>
      </c>
      <c r="H526" s="32"/>
      <c r="I526" s="31"/>
    </row>
    <row r="527" spans="1:9" ht="62" customHeight="1" x14ac:dyDescent="0.2">
      <c r="A527" s="33" t="str">
        <f>_xlfn.IFNA(VLOOKUP(B527, '[1]Departments guide'!A:C, 3, FALSE), "NONE")</f>
        <v>Biological Engineering</v>
      </c>
      <c r="B527" s="3" t="s">
        <v>467</v>
      </c>
      <c r="C527" s="3">
        <v>4890</v>
      </c>
      <c r="D527" s="3" t="s">
        <v>3247</v>
      </c>
      <c r="E527" s="3"/>
      <c r="F527" s="5" t="s">
        <v>3246</v>
      </c>
      <c r="G527" s="4" t="str">
        <f t="shared" si="12"/>
        <v>U</v>
      </c>
      <c r="H527" s="32"/>
      <c r="I527" s="31"/>
    </row>
    <row r="528" spans="1:9" ht="62" customHeight="1" x14ac:dyDescent="0.2">
      <c r="A528" s="33" t="str">
        <f>_xlfn.IFNA(VLOOKUP(B528, '[1]Departments guide'!A:C, 3, FALSE), "NONE")</f>
        <v>Biological Engineering</v>
      </c>
      <c r="B528" s="3" t="s">
        <v>467</v>
      </c>
      <c r="C528" s="3">
        <v>5020</v>
      </c>
      <c r="D528" s="3" t="s">
        <v>3245</v>
      </c>
      <c r="E528" s="3"/>
      <c r="F528" s="5" t="s">
        <v>3244</v>
      </c>
      <c r="G528" s="4" t="str">
        <f t="shared" si="12"/>
        <v>G</v>
      </c>
      <c r="H528" s="32"/>
      <c r="I528" s="31"/>
    </row>
    <row r="529" spans="1:10" ht="62" customHeight="1" x14ac:dyDescent="0.2">
      <c r="A529" s="33" t="str">
        <f>_xlfn.IFNA(VLOOKUP(B529, '[1]Departments guide'!A:C, 3, FALSE), "NONE")</f>
        <v>Biological Engineering</v>
      </c>
      <c r="B529" s="3" t="s">
        <v>467</v>
      </c>
      <c r="C529" s="3">
        <v>5880</v>
      </c>
      <c r="D529" s="3" t="s">
        <v>3243</v>
      </c>
      <c r="E529" s="3"/>
      <c r="F529" s="5" t="s">
        <v>3242</v>
      </c>
      <c r="G529" s="4" t="str">
        <f t="shared" si="12"/>
        <v>G</v>
      </c>
      <c r="H529" s="32"/>
      <c r="I529" s="31"/>
    </row>
    <row r="530" spans="1:10" ht="62" customHeight="1" x14ac:dyDescent="0.2">
      <c r="A530" s="33" t="str">
        <f>_xlfn.IFNA(VLOOKUP(B530, '[1]Departments guide'!A:C, 3, FALSE), "NONE")</f>
        <v>Biological Engineering</v>
      </c>
      <c r="B530" s="3" t="s">
        <v>467</v>
      </c>
      <c r="C530" s="3">
        <v>6930</v>
      </c>
      <c r="D530" s="3" t="s">
        <v>3241</v>
      </c>
      <c r="E530" s="3"/>
      <c r="F530" s="5" t="s">
        <v>3240</v>
      </c>
      <c r="G530" s="4" t="str">
        <f t="shared" si="12"/>
        <v>G</v>
      </c>
      <c r="H530" s="32"/>
      <c r="I530" s="31"/>
    </row>
    <row r="531" spans="1:10" ht="62" customHeight="1" x14ac:dyDescent="0.2">
      <c r="A531" s="33" t="str">
        <f>_xlfn.IFNA(VLOOKUP(B531, '[1]Departments guide'!A:C, 3, FALSE), "NONE")</f>
        <v>Biology</v>
      </c>
      <c r="B531" s="3" t="s">
        <v>468</v>
      </c>
      <c r="C531" s="3">
        <v>1013</v>
      </c>
      <c r="D531" s="3" t="s">
        <v>3239</v>
      </c>
      <c r="E531" s="3"/>
      <c r="F531" s="5" t="s">
        <v>3238</v>
      </c>
      <c r="G531" s="4" t="str">
        <f t="shared" si="12"/>
        <v>U</v>
      </c>
      <c r="H531" s="32"/>
      <c r="I531" s="31"/>
    </row>
    <row r="532" spans="1:10" ht="62" customHeight="1" x14ac:dyDescent="0.2">
      <c r="A532" s="33" t="str">
        <f>_xlfn.IFNA(VLOOKUP(B532, '[1]Departments guide'!A:C, 3, FALSE), "NONE")</f>
        <v>Biology</v>
      </c>
      <c r="B532" s="3" t="s">
        <v>468</v>
      </c>
      <c r="C532" s="3">
        <v>1030</v>
      </c>
      <c r="D532" s="3" t="s">
        <v>3237</v>
      </c>
      <c r="E532" s="3"/>
      <c r="F532" s="5" t="s">
        <v>3236</v>
      </c>
      <c r="G532" s="4" t="str">
        <f t="shared" si="12"/>
        <v>U</v>
      </c>
      <c r="H532" s="32"/>
      <c r="I532" s="31"/>
    </row>
    <row r="533" spans="1:10" ht="62" customHeight="1" x14ac:dyDescent="0.2">
      <c r="A533" s="33" t="str">
        <f>_xlfn.IFNA(VLOOKUP(B533, '[1]Departments guide'!A:C, 3, FALSE), "NONE")</f>
        <v>Biology</v>
      </c>
      <c r="B533" s="3" t="s">
        <v>468</v>
      </c>
      <c r="C533" s="3">
        <v>1040</v>
      </c>
      <c r="D533" s="3" t="s">
        <v>3235</v>
      </c>
      <c r="E533" s="3"/>
      <c r="F533" s="5" t="s">
        <v>3234</v>
      </c>
      <c r="G533" s="4" t="str">
        <f t="shared" si="12"/>
        <v>U</v>
      </c>
      <c r="H533" s="32"/>
      <c r="I533" s="31"/>
    </row>
    <row r="534" spans="1:10" ht="62" customHeight="1" x14ac:dyDescent="0.2">
      <c r="A534" s="33" t="str">
        <f>_xlfn.IFNA(VLOOKUP(B534, '[1]Departments guide'!A:C, 3, FALSE), "NONE")</f>
        <v>Biology</v>
      </c>
      <c r="B534" s="3" t="s">
        <v>468</v>
      </c>
      <c r="C534" s="3">
        <v>1050</v>
      </c>
      <c r="D534" s="3" t="s">
        <v>3233</v>
      </c>
      <c r="E534" s="3"/>
      <c r="F534" s="5" t="s">
        <v>3232</v>
      </c>
      <c r="G534" s="4" t="str">
        <f t="shared" si="12"/>
        <v>U</v>
      </c>
      <c r="H534" s="32"/>
      <c r="I534" s="31"/>
    </row>
    <row r="535" spans="1:10" ht="62" customHeight="1" x14ac:dyDescent="0.2">
      <c r="A535" s="33" t="str">
        <f>_xlfn.IFNA(VLOOKUP(B535, '[1]Departments guide'!A:C, 3, FALSE), "NONE")</f>
        <v>Biology</v>
      </c>
      <c r="B535" s="3" t="s">
        <v>468</v>
      </c>
      <c r="C535" s="3">
        <v>1060</v>
      </c>
      <c r="D535" s="3" t="s">
        <v>3231</v>
      </c>
      <c r="E535" s="3"/>
      <c r="F535" s="5" t="s">
        <v>3230</v>
      </c>
      <c r="G535" s="4" t="str">
        <f t="shared" si="12"/>
        <v>U</v>
      </c>
      <c r="H535" s="32"/>
      <c r="I535" s="31"/>
    </row>
    <row r="536" spans="1:10" ht="62" customHeight="1" x14ac:dyDescent="0.2">
      <c r="A536" s="33" t="str">
        <f>_xlfn.IFNA(VLOOKUP(B536, '[1]Departments guide'!A:C, 3, FALSE), "NONE")</f>
        <v>Biology</v>
      </c>
      <c r="B536" s="3" t="s">
        <v>468</v>
      </c>
      <c r="C536" s="3">
        <v>1615</v>
      </c>
      <c r="D536" s="3" t="s">
        <v>3229</v>
      </c>
      <c r="E536" s="3"/>
      <c r="F536" s="5" t="s">
        <v>3228</v>
      </c>
      <c r="G536" s="4" t="str">
        <f t="shared" si="12"/>
        <v>U</v>
      </c>
      <c r="H536" s="32"/>
      <c r="I536" s="31"/>
    </row>
    <row r="537" spans="1:10" ht="62" customHeight="1" x14ac:dyDescent="0.2">
      <c r="A537" s="33" t="str">
        <f>_xlfn.IFNA(VLOOKUP(B537, '[1]Departments guide'!A:C, 3, FALSE), "NONE")</f>
        <v>Biology</v>
      </c>
      <c r="B537" s="3" t="s">
        <v>468</v>
      </c>
      <c r="C537" s="3">
        <v>2060</v>
      </c>
      <c r="D537" s="3" t="s">
        <v>3227</v>
      </c>
      <c r="E537" s="3"/>
      <c r="F537" s="5" t="s">
        <v>3226</v>
      </c>
      <c r="G537" s="4" t="str">
        <f t="shared" si="12"/>
        <v>U</v>
      </c>
      <c r="H537" s="32"/>
      <c r="I537" s="31"/>
    </row>
    <row r="538" spans="1:10" ht="62" customHeight="1" x14ac:dyDescent="0.2">
      <c r="A538" s="33" t="str">
        <f>_xlfn.IFNA(VLOOKUP(B538, '[1]Departments guide'!A:C, 3, FALSE), "NONE")</f>
        <v>Biology</v>
      </c>
      <c r="B538" s="3" t="s">
        <v>468</v>
      </c>
      <c r="C538" s="3">
        <v>2320</v>
      </c>
      <c r="D538" s="3" t="s">
        <v>3225</v>
      </c>
      <c r="E538" s="3"/>
      <c r="F538" s="5" t="s">
        <v>3224</v>
      </c>
      <c r="G538" s="4" t="str">
        <f t="shared" si="12"/>
        <v>U</v>
      </c>
      <c r="H538" s="32"/>
      <c r="I538" s="31"/>
    </row>
    <row r="539" spans="1:10" ht="62" customHeight="1" x14ac:dyDescent="0.2">
      <c r="A539" s="33" t="str">
        <f>_xlfn.IFNA(VLOOKUP(B539, '[1]Departments guide'!A:C, 3, FALSE), "NONE")</f>
        <v>Biology</v>
      </c>
      <c r="B539" s="3" t="s">
        <v>468</v>
      </c>
      <c r="C539" s="3">
        <v>2420</v>
      </c>
      <c r="D539" s="3" t="s">
        <v>3223</v>
      </c>
      <c r="E539" s="3"/>
      <c r="F539" s="5" t="s">
        <v>3222</v>
      </c>
      <c r="G539" s="4" t="str">
        <f t="shared" si="12"/>
        <v>U</v>
      </c>
      <c r="H539" s="32"/>
      <c r="I539" s="31"/>
    </row>
    <row r="540" spans="1:10" ht="62" customHeight="1" x14ac:dyDescent="0.2">
      <c r="A540" s="33" t="str">
        <f>_xlfn.IFNA(VLOOKUP(B540, '[1]Departments guide'!A:C, 3, FALSE), "NONE")</f>
        <v>Biology</v>
      </c>
      <c r="B540" s="3" t="s">
        <v>468</v>
      </c>
      <c r="C540" s="3">
        <v>2520</v>
      </c>
      <c r="D540" s="3" t="s">
        <v>3221</v>
      </c>
      <c r="E540" s="3"/>
      <c r="F540" s="5" t="s">
        <v>3220</v>
      </c>
      <c r="G540" s="4" t="str">
        <f t="shared" si="12"/>
        <v>U</v>
      </c>
      <c r="H540" s="32"/>
      <c r="I540" s="31"/>
      <c r="J540" s="23" t="s">
        <v>2649</v>
      </c>
    </row>
    <row r="541" spans="1:10" ht="62" customHeight="1" x14ac:dyDescent="0.2">
      <c r="A541" s="33" t="str">
        <f>_xlfn.IFNA(VLOOKUP(B541, '[1]Departments guide'!A:C, 3, FALSE), "NONE")</f>
        <v>Biology</v>
      </c>
      <c r="B541" s="3" t="s">
        <v>468</v>
      </c>
      <c r="C541" s="3">
        <v>3060</v>
      </c>
      <c r="D541" s="3" t="s">
        <v>3219</v>
      </c>
      <c r="E541" s="3"/>
      <c r="F541" s="5" t="s">
        <v>3218</v>
      </c>
      <c r="G541" s="4" t="str">
        <f t="shared" si="12"/>
        <v>U</v>
      </c>
      <c r="H541" s="32"/>
      <c r="I541" s="31"/>
    </row>
    <row r="542" spans="1:10" ht="62" customHeight="1" x14ac:dyDescent="0.2">
      <c r="A542" s="33" t="str">
        <f>_xlfn.IFNA(VLOOKUP(B542, '[1]Departments guide'!A:C, 3, FALSE), "NONE")</f>
        <v>Biology</v>
      </c>
      <c r="B542" s="3" t="s">
        <v>468</v>
      </c>
      <c r="C542" s="3">
        <v>3220</v>
      </c>
      <c r="D542" s="3" t="s">
        <v>3217</v>
      </c>
      <c r="E542" s="3"/>
      <c r="F542" s="5" t="s">
        <v>3216</v>
      </c>
      <c r="G542" s="4" t="str">
        <f t="shared" si="12"/>
        <v>U</v>
      </c>
      <c r="H542" s="32"/>
      <c r="I542" s="31"/>
    </row>
    <row r="543" spans="1:10" ht="62" customHeight="1" x14ac:dyDescent="0.2">
      <c r="A543" s="33" t="str">
        <f>_xlfn.IFNA(VLOOKUP(B543, '[1]Departments guide'!A:C, 3, FALSE), "NONE")</f>
        <v>Biology</v>
      </c>
      <c r="B543" s="3" t="s">
        <v>468</v>
      </c>
      <c r="C543" s="3">
        <v>3500</v>
      </c>
      <c r="D543" s="3" t="s">
        <v>3215</v>
      </c>
      <c r="E543" s="3"/>
      <c r="F543" s="5" t="s">
        <v>3214</v>
      </c>
      <c r="G543" s="4" t="str">
        <f t="shared" si="12"/>
        <v>U</v>
      </c>
      <c r="H543" s="32"/>
      <c r="I543" s="31"/>
    </row>
    <row r="544" spans="1:10" ht="62" customHeight="1" x14ac:dyDescent="0.2">
      <c r="A544" s="33" t="str">
        <f>_xlfn.IFNA(VLOOKUP(B544, '[1]Departments guide'!A:C, 3, FALSE), "NONE")</f>
        <v>Biology</v>
      </c>
      <c r="B544" s="3" t="s">
        <v>468</v>
      </c>
      <c r="C544" s="3">
        <v>4000</v>
      </c>
      <c r="D544" s="3" t="s">
        <v>3213</v>
      </c>
      <c r="E544" s="3"/>
      <c r="F544" s="5" t="s">
        <v>3212</v>
      </c>
      <c r="G544" s="4" t="str">
        <f t="shared" si="12"/>
        <v>U</v>
      </c>
      <c r="H544" s="32"/>
      <c r="I544" s="31"/>
    </row>
    <row r="545" spans="1:10" ht="62" customHeight="1" x14ac:dyDescent="0.2">
      <c r="A545" s="33" t="str">
        <f>_xlfn.IFNA(VLOOKUP(B545, '[1]Departments guide'!A:C, 3, FALSE), "NONE")</f>
        <v>Biology</v>
      </c>
      <c r="B545" s="3" t="s">
        <v>468</v>
      </c>
      <c r="C545" s="3">
        <v>4430</v>
      </c>
      <c r="D545" s="3" t="s">
        <v>3211</v>
      </c>
      <c r="E545" s="3"/>
      <c r="F545" s="5" t="s">
        <v>3210</v>
      </c>
      <c r="G545" s="4" t="str">
        <f t="shared" si="12"/>
        <v>U</v>
      </c>
      <c r="H545" s="32"/>
      <c r="I545" s="31"/>
    </row>
    <row r="546" spans="1:10" ht="62" customHeight="1" x14ac:dyDescent="0.2">
      <c r="A546" s="33" t="str">
        <f>_xlfn.IFNA(VLOOKUP(B546, '[1]Departments guide'!A:C, 3, FALSE), "NONE")</f>
        <v>Biology</v>
      </c>
      <c r="B546" s="3" t="s">
        <v>468</v>
      </c>
      <c r="C546" s="3">
        <v>4450</v>
      </c>
      <c r="D546" s="3" t="s">
        <v>3209</v>
      </c>
      <c r="E546" s="3"/>
      <c r="F546" s="5" t="s">
        <v>3208</v>
      </c>
      <c r="G546" s="4" t="str">
        <f t="shared" si="12"/>
        <v>U</v>
      </c>
      <c r="H546" s="32"/>
      <c r="I546" s="31"/>
    </row>
    <row r="547" spans="1:10" ht="62" customHeight="1" x14ac:dyDescent="0.2">
      <c r="A547" s="33" t="str">
        <f>_xlfn.IFNA(VLOOKUP(B547, '[1]Departments guide'!A:C, 3, FALSE), "NONE")</f>
        <v>Biology</v>
      </c>
      <c r="B547" s="3" t="s">
        <v>468</v>
      </c>
      <c r="C547" s="3">
        <v>4500</v>
      </c>
      <c r="D547" s="3" t="s">
        <v>3207</v>
      </c>
      <c r="E547" s="3"/>
      <c r="F547" s="5" t="s">
        <v>3206</v>
      </c>
      <c r="G547" s="4" t="str">
        <f t="shared" si="12"/>
        <v>U</v>
      </c>
      <c r="H547" s="32"/>
      <c r="I547" s="31"/>
    </row>
    <row r="548" spans="1:10" ht="62" customHeight="1" x14ac:dyDescent="0.2">
      <c r="A548" s="33" t="str">
        <f>_xlfn.IFNA(VLOOKUP(B548, '[1]Departments guide'!A:C, 3, FALSE), "NONE")</f>
        <v>Biology</v>
      </c>
      <c r="B548" s="3" t="s">
        <v>468</v>
      </c>
      <c r="C548" s="3">
        <v>4600</v>
      </c>
      <c r="D548" s="3" t="s">
        <v>3205</v>
      </c>
      <c r="E548" s="3"/>
      <c r="F548" s="5" t="s">
        <v>3204</v>
      </c>
      <c r="G548" s="4" t="str">
        <f t="shared" si="12"/>
        <v>U</v>
      </c>
      <c r="H548" s="32"/>
      <c r="I548" s="31"/>
    </row>
    <row r="549" spans="1:10" ht="62" customHeight="1" x14ac:dyDescent="0.2">
      <c r="A549" s="33" t="str">
        <f>_xlfn.IFNA(VLOOKUP(B549, '[1]Departments guide'!A:C, 3, FALSE), "NONE")</f>
        <v>Biology</v>
      </c>
      <c r="B549" s="3" t="s">
        <v>468</v>
      </c>
      <c r="C549" s="3">
        <v>5210</v>
      </c>
      <c r="D549" s="3" t="s">
        <v>3203</v>
      </c>
      <c r="E549" s="3"/>
      <c r="F549" s="5" t="s">
        <v>3202</v>
      </c>
      <c r="G549" s="4" t="str">
        <f t="shared" si="12"/>
        <v>G</v>
      </c>
      <c r="H549" s="32"/>
      <c r="I549" s="31"/>
    </row>
    <row r="550" spans="1:10" ht="62" customHeight="1" x14ac:dyDescent="0.2">
      <c r="A550" s="33" t="str">
        <f>_xlfn.IFNA(VLOOKUP(B550, '[1]Departments guide'!A:C, 3, FALSE), "NONE")</f>
        <v>Biology</v>
      </c>
      <c r="B550" s="3" t="s">
        <v>468</v>
      </c>
      <c r="C550" s="3">
        <v>5230</v>
      </c>
      <c r="D550" s="3" t="s">
        <v>3201</v>
      </c>
      <c r="E550" s="3"/>
      <c r="F550" s="5" t="s">
        <v>3200</v>
      </c>
      <c r="G550" s="4" t="str">
        <f t="shared" si="12"/>
        <v>G</v>
      </c>
      <c r="H550" s="32"/>
      <c r="I550" s="31"/>
    </row>
    <row r="551" spans="1:10" ht="62" customHeight="1" x14ac:dyDescent="0.2">
      <c r="A551" s="33" t="str">
        <f>_xlfn.IFNA(VLOOKUP(B551, '[1]Departments guide'!A:C, 3, FALSE), "NONE")</f>
        <v>Biology</v>
      </c>
      <c r="B551" s="3" t="s">
        <v>468</v>
      </c>
      <c r="C551" s="3">
        <v>5240</v>
      </c>
      <c r="D551" s="3" t="s">
        <v>3199</v>
      </c>
      <c r="E551" s="3"/>
      <c r="F551" s="5" t="s">
        <v>3198</v>
      </c>
      <c r="G551" s="4" t="str">
        <f t="shared" si="12"/>
        <v>G</v>
      </c>
      <c r="H551" s="32"/>
      <c r="I551" s="31"/>
    </row>
    <row r="552" spans="1:10" ht="62" customHeight="1" x14ac:dyDescent="0.2">
      <c r="A552" s="33" t="str">
        <f>_xlfn.IFNA(VLOOKUP(B552, '[1]Departments guide'!A:C, 3, FALSE), "NONE")</f>
        <v>Biology</v>
      </c>
      <c r="B552" s="3" t="s">
        <v>468</v>
      </c>
      <c r="C552" s="3">
        <v>5570</v>
      </c>
      <c r="D552" s="3" t="s">
        <v>3197</v>
      </c>
      <c r="E552" s="3"/>
      <c r="F552" s="5" t="s">
        <v>3196</v>
      </c>
      <c r="G552" s="4" t="str">
        <f t="shared" si="12"/>
        <v>G</v>
      </c>
      <c r="H552" s="32"/>
      <c r="I552" s="31"/>
    </row>
    <row r="553" spans="1:10" ht="62" customHeight="1" x14ac:dyDescent="0.2">
      <c r="A553" s="33" t="str">
        <f>_xlfn.IFNA(VLOOKUP(B553, '[1]Departments guide'!A:C, 3, FALSE), "NONE")</f>
        <v>Biology</v>
      </c>
      <c r="B553" s="3" t="s">
        <v>468</v>
      </c>
      <c r="C553" s="3">
        <v>5580</v>
      </c>
      <c r="D553" s="3" t="s">
        <v>3195</v>
      </c>
      <c r="E553" s="3"/>
      <c r="F553" s="5" t="s">
        <v>3194</v>
      </c>
      <c r="G553" s="4" t="str">
        <f t="shared" si="12"/>
        <v>G</v>
      </c>
      <c r="H553" s="32"/>
      <c r="I553" s="31"/>
    </row>
    <row r="554" spans="1:10" ht="62" customHeight="1" x14ac:dyDescent="0.2">
      <c r="A554" s="33" t="str">
        <f>_xlfn.IFNA(VLOOKUP(B554, '[1]Departments guide'!A:C, 3, FALSE), "NONE")</f>
        <v>Biology</v>
      </c>
      <c r="B554" s="3" t="s">
        <v>468</v>
      </c>
      <c r="C554" s="3">
        <v>5610</v>
      </c>
      <c r="D554" s="3" t="s">
        <v>3193</v>
      </c>
      <c r="E554" s="3"/>
      <c r="F554" s="5" t="s">
        <v>3192</v>
      </c>
      <c r="G554" s="4" t="str">
        <f t="shared" si="12"/>
        <v>G</v>
      </c>
      <c r="H554" s="32"/>
      <c r="I554" s="31"/>
    </row>
    <row r="555" spans="1:10" ht="62" customHeight="1" x14ac:dyDescent="0.2">
      <c r="A555" s="33" t="str">
        <f>_xlfn.IFNA(VLOOKUP(B555, '[1]Departments guide'!A:C, 3, FALSE), "NONE")</f>
        <v>Biology</v>
      </c>
      <c r="B555" s="3" t="s">
        <v>468</v>
      </c>
      <c r="C555" s="3">
        <v>4040</v>
      </c>
      <c r="D555" s="3" t="s">
        <v>644</v>
      </c>
      <c r="E555" s="4" t="s">
        <v>643</v>
      </c>
      <c r="F555" s="5" t="s">
        <v>642</v>
      </c>
      <c r="G555" s="3" t="s">
        <v>19</v>
      </c>
      <c r="H555" s="32"/>
      <c r="I555" s="31"/>
      <c r="J555" s="23" t="s">
        <v>641</v>
      </c>
    </row>
    <row r="556" spans="1:10" ht="62" customHeight="1" x14ac:dyDescent="0.2">
      <c r="A556" s="33" t="str">
        <f>_xlfn.IFNA(VLOOKUP(B556, '[1]Departments guide'!A:C, 3, FALSE), "NONE")</f>
        <v>Biology</v>
      </c>
      <c r="B556" s="3" t="s">
        <v>468</v>
      </c>
      <c r="C556" s="3">
        <v>1500</v>
      </c>
      <c r="D556" s="3" t="s">
        <v>573</v>
      </c>
      <c r="E556" s="4"/>
      <c r="F556" s="5" t="s">
        <v>572</v>
      </c>
      <c r="G556" s="3" t="s">
        <v>19</v>
      </c>
      <c r="H556" s="32"/>
      <c r="I556" s="31"/>
      <c r="J556" s="23" t="s">
        <v>518</v>
      </c>
    </row>
    <row r="557" spans="1:10" ht="62" customHeight="1" x14ac:dyDescent="0.2">
      <c r="A557" s="33" t="str">
        <f>_xlfn.IFNA(VLOOKUP(B557, '[1]Departments guide'!A:C, 3, FALSE), "NONE")</f>
        <v>NONE</v>
      </c>
      <c r="B557" s="3" t="s">
        <v>3183</v>
      </c>
      <c r="C557" s="3">
        <v>1500</v>
      </c>
      <c r="D557" s="3" t="s">
        <v>3191</v>
      </c>
      <c r="E557" s="3"/>
      <c r="F557" s="5" t="s">
        <v>3190</v>
      </c>
      <c r="G557" s="4" t="str">
        <f t="shared" ref="G557:G588" si="13">IF(E557=0, IF(C557&gt;5000, "G", "U"), "BOTH")</f>
        <v>U</v>
      </c>
      <c r="H557" s="32"/>
      <c r="I557" s="31"/>
    </row>
    <row r="558" spans="1:10" ht="62" customHeight="1" x14ac:dyDescent="0.2">
      <c r="A558" s="33" t="str">
        <f>_xlfn.IFNA(VLOOKUP(B558, '[1]Departments guide'!A:C, 3, FALSE), "NONE")</f>
        <v>NONE</v>
      </c>
      <c r="B558" s="3" t="s">
        <v>3183</v>
      </c>
      <c r="C558" s="3">
        <v>1600</v>
      </c>
      <c r="D558" s="3" t="s">
        <v>3189</v>
      </c>
      <c r="E558" s="3"/>
      <c r="F558" s="5" t="s">
        <v>3188</v>
      </c>
      <c r="G558" s="4" t="str">
        <f t="shared" si="13"/>
        <v>U</v>
      </c>
      <c r="H558" s="32"/>
      <c r="I558" s="31"/>
    </row>
    <row r="559" spans="1:10" ht="62" customHeight="1" x14ac:dyDescent="0.2">
      <c r="A559" s="33" t="str">
        <f>_xlfn.IFNA(VLOOKUP(B559, '[1]Departments guide'!A:C, 3, FALSE), "NONE")</f>
        <v>NONE</v>
      </c>
      <c r="B559" s="3" t="s">
        <v>3183</v>
      </c>
      <c r="C559" s="3">
        <v>1700</v>
      </c>
      <c r="D559" s="3" t="s">
        <v>3187</v>
      </c>
      <c r="E559" s="3"/>
      <c r="F559" s="5" t="s">
        <v>3186</v>
      </c>
      <c r="G559" s="4" t="str">
        <f t="shared" si="13"/>
        <v>U</v>
      </c>
      <c r="H559" s="32"/>
      <c r="I559" s="31"/>
    </row>
    <row r="560" spans="1:10" ht="62" customHeight="1" x14ac:dyDescent="0.2">
      <c r="A560" s="33" t="str">
        <f>_xlfn.IFNA(VLOOKUP(B560, '[1]Departments guide'!A:C, 3, FALSE), "NONE")</f>
        <v>NONE</v>
      </c>
      <c r="B560" s="3" t="s">
        <v>3183</v>
      </c>
      <c r="C560" s="3">
        <v>1800</v>
      </c>
      <c r="D560" s="3" t="s">
        <v>3185</v>
      </c>
      <c r="E560" s="3"/>
      <c r="F560" s="5" t="s">
        <v>3184</v>
      </c>
      <c r="G560" s="4" t="str">
        <f t="shared" si="13"/>
        <v>U</v>
      </c>
      <c r="H560" s="32"/>
      <c r="I560" s="31"/>
    </row>
    <row r="561" spans="1:9" ht="62" customHeight="1" x14ac:dyDescent="0.2">
      <c r="A561" s="33" t="str">
        <f>_xlfn.IFNA(VLOOKUP(B561, '[1]Departments guide'!A:C, 3, FALSE), "NONE")</f>
        <v>NONE</v>
      </c>
      <c r="B561" s="3" t="s">
        <v>3183</v>
      </c>
      <c r="C561" s="3">
        <v>2000</v>
      </c>
      <c r="D561" s="3" t="s">
        <v>3182</v>
      </c>
      <c r="E561" s="3"/>
      <c r="F561" s="5" t="s">
        <v>3181</v>
      </c>
      <c r="G561" s="4" t="str">
        <f t="shared" si="13"/>
        <v>U</v>
      </c>
      <c r="H561" s="32"/>
      <c r="I561" s="31"/>
    </row>
    <row r="562" spans="1:9" ht="62" customHeight="1" x14ac:dyDescent="0.2">
      <c r="A562" s="33" t="str">
        <f>_xlfn.IFNA(VLOOKUP(B562, '[1]Departments guide'!A:C, 3, FALSE), "NONE")</f>
        <v>Aviation and Technical Education</v>
      </c>
      <c r="B562" s="3" t="s">
        <v>579</v>
      </c>
      <c r="C562" s="3">
        <v>4150</v>
      </c>
      <c r="D562" s="3" t="s">
        <v>3853</v>
      </c>
      <c r="E562" s="3"/>
      <c r="F562" s="36" t="s">
        <v>3852</v>
      </c>
      <c r="G562" s="4" t="str">
        <f t="shared" si="13"/>
        <v>U</v>
      </c>
      <c r="H562" s="32"/>
      <c r="I562" s="31"/>
    </row>
    <row r="563" spans="1:9" ht="62" customHeight="1" x14ac:dyDescent="0.2">
      <c r="A563" s="33" t="str">
        <f>_xlfn.IFNA(VLOOKUP(B563, '[1]Departments guide'!A:C, 3, FALSE), "NONE")</f>
        <v>Aviation and Technical Education</v>
      </c>
      <c r="B563" s="24" t="s">
        <v>579</v>
      </c>
      <c r="C563" s="24">
        <v>2200</v>
      </c>
      <c r="D563" s="3" t="s">
        <v>3180</v>
      </c>
      <c r="E563" s="3"/>
      <c r="F563" s="5" t="s">
        <v>3179</v>
      </c>
      <c r="G563" s="4" t="str">
        <f t="shared" si="13"/>
        <v>U</v>
      </c>
      <c r="H563" s="32"/>
      <c r="I563" s="31"/>
    </row>
    <row r="564" spans="1:9" ht="62" customHeight="1" x14ac:dyDescent="0.2">
      <c r="A564" s="33" t="str">
        <f>_xlfn.IFNA(VLOOKUP(B564, '[1]Departments guide'!A:C, 3, FALSE), "NONE")</f>
        <v>Aviation and Technical Education</v>
      </c>
      <c r="B564" s="24" t="s">
        <v>579</v>
      </c>
      <c r="C564" s="24">
        <v>2201</v>
      </c>
      <c r="D564" s="3" t="s">
        <v>3178</v>
      </c>
      <c r="E564" s="3"/>
      <c r="F564" s="5" t="s">
        <v>3177</v>
      </c>
      <c r="G564" s="4" t="str">
        <f t="shared" si="13"/>
        <v>U</v>
      </c>
      <c r="H564" s="32"/>
      <c r="I564" s="31"/>
    </row>
    <row r="565" spans="1:9" ht="62" customHeight="1" x14ac:dyDescent="0.2">
      <c r="A565" s="33" t="str">
        <f>_xlfn.IFNA(VLOOKUP(B565, '[1]Departments guide'!A:C, 3, FALSE), "NONE")</f>
        <v>Aviation and Technical Education</v>
      </c>
      <c r="B565" s="24" t="s">
        <v>579</v>
      </c>
      <c r="C565" s="24">
        <v>2320</v>
      </c>
      <c r="D565" s="3" t="s">
        <v>3176</v>
      </c>
      <c r="E565" s="3"/>
      <c r="F565" s="5" t="s">
        <v>3175</v>
      </c>
      <c r="G565" s="4" t="str">
        <f t="shared" si="13"/>
        <v>U</v>
      </c>
      <c r="H565" s="32"/>
      <c r="I565" s="31"/>
    </row>
    <row r="566" spans="1:9" ht="62" customHeight="1" x14ac:dyDescent="0.2">
      <c r="A566" s="33" t="str">
        <f>_xlfn.IFNA(VLOOKUP(B566, '[1]Departments guide'!A:C, 3, FALSE), "NONE")</f>
        <v>Aviation and Technical Education</v>
      </c>
      <c r="B566" s="24" t="s">
        <v>579</v>
      </c>
      <c r="C566" s="24">
        <v>2390</v>
      </c>
      <c r="D566" s="3" t="s">
        <v>3174</v>
      </c>
      <c r="E566" s="3"/>
      <c r="F566" s="5" t="s">
        <v>3173</v>
      </c>
      <c r="G566" s="4" t="str">
        <f t="shared" si="13"/>
        <v>U</v>
      </c>
      <c r="H566" s="32"/>
      <c r="I566" s="31"/>
    </row>
    <row r="567" spans="1:9" ht="62" customHeight="1" x14ac:dyDescent="0.2">
      <c r="A567" s="33" t="str">
        <f>_xlfn.IFNA(VLOOKUP(B567, '[1]Departments guide'!A:C, 3, FALSE), "NONE")</f>
        <v>Aviation and Technical Education</v>
      </c>
      <c r="B567" s="24" t="s">
        <v>579</v>
      </c>
      <c r="C567" s="24">
        <v>3150</v>
      </c>
      <c r="D567" s="3" t="s">
        <v>3172</v>
      </c>
      <c r="E567" s="3"/>
      <c r="F567" s="5" t="s">
        <v>3171</v>
      </c>
      <c r="G567" s="4" t="str">
        <f t="shared" si="13"/>
        <v>U</v>
      </c>
      <c r="H567" s="32"/>
      <c r="I567" s="31"/>
    </row>
    <row r="568" spans="1:9" ht="62" customHeight="1" x14ac:dyDescent="0.2">
      <c r="A568" s="33" t="str">
        <f>_xlfn.IFNA(VLOOKUP(B568, '[1]Departments guide'!A:C, 3, FALSE), "NONE")</f>
        <v>Aviation and Technical Education</v>
      </c>
      <c r="B568" s="24" t="s">
        <v>579</v>
      </c>
      <c r="C568" s="24">
        <v>3300</v>
      </c>
      <c r="D568" s="3" t="s">
        <v>3170</v>
      </c>
      <c r="E568" s="3"/>
      <c r="F568" s="5" t="s">
        <v>3169</v>
      </c>
      <c r="G568" s="4" t="str">
        <f t="shared" si="13"/>
        <v>U</v>
      </c>
      <c r="H568" s="32"/>
      <c r="I568" s="31"/>
    </row>
    <row r="569" spans="1:9" ht="62" customHeight="1" x14ac:dyDescent="0.2">
      <c r="A569" s="33" t="str">
        <f>_xlfn.IFNA(VLOOKUP(B569, '[1]Departments guide'!A:C, 3, FALSE), "NONE")</f>
        <v>Aviation and Technical Education</v>
      </c>
      <c r="B569" s="24" t="s">
        <v>579</v>
      </c>
      <c r="C569" s="24">
        <v>5500</v>
      </c>
      <c r="D569" s="3" t="s">
        <v>3168</v>
      </c>
      <c r="E569" s="3"/>
      <c r="F569" s="5" t="s">
        <v>3167</v>
      </c>
      <c r="G569" s="4" t="str">
        <f t="shared" si="13"/>
        <v>G</v>
      </c>
      <c r="H569" s="32"/>
      <c r="I569" s="31"/>
    </row>
    <row r="570" spans="1:9" ht="62" customHeight="1" x14ac:dyDescent="0.2">
      <c r="A570" s="33" t="str">
        <f>_xlfn.IFNA(VLOOKUP(B570, '[1]Departments guide'!A:C, 3, FALSE), "NONE")</f>
        <v>Aviation and Technical Education</v>
      </c>
      <c r="B570" s="24" t="s">
        <v>579</v>
      </c>
      <c r="C570" s="24">
        <v>5630</v>
      </c>
      <c r="D570" s="3" t="s">
        <v>3166</v>
      </c>
      <c r="E570" s="3"/>
      <c r="F570" s="5" t="s">
        <v>3165</v>
      </c>
      <c r="G570" s="4" t="str">
        <f t="shared" si="13"/>
        <v>G</v>
      </c>
      <c r="H570" s="32"/>
      <c r="I570" s="31"/>
    </row>
    <row r="571" spans="1:9" ht="62" customHeight="1" x14ac:dyDescent="0.2">
      <c r="A571" s="33" t="str">
        <f>_xlfn.IFNA(VLOOKUP(B571, '[1]Departments guide'!A:C, 3, FALSE), "NONE")</f>
        <v>Center for Anticipatory Intelligence (CAI)</v>
      </c>
      <c r="B571" s="3" t="s">
        <v>511</v>
      </c>
      <c r="C571" s="3">
        <v>5200</v>
      </c>
      <c r="D571" s="3" t="s">
        <v>3164</v>
      </c>
      <c r="E571" s="3"/>
      <c r="F571" s="5" t="s">
        <v>3163</v>
      </c>
      <c r="G571" s="4" t="str">
        <f t="shared" si="13"/>
        <v>G</v>
      </c>
      <c r="H571" s="32"/>
      <c r="I571" s="31"/>
    </row>
    <row r="572" spans="1:9" ht="62" customHeight="1" x14ac:dyDescent="0.2">
      <c r="A572" s="33" t="str">
        <f>_xlfn.IFNA(VLOOKUP(B572, '[1]Departments guide'!A:C, 3, FALSE), "NONE")</f>
        <v>Center for Anticipatory Intelligence (CAI)</v>
      </c>
      <c r="B572" s="3" t="s">
        <v>511</v>
      </c>
      <c r="C572" s="3">
        <v>5300</v>
      </c>
      <c r="D572" s="3" t="s">
        <v>3162</v>
      </c>
      <c r="E572" s="3"/>
      <c r="F572" s="5" t="s">
        <v>3161</v>
      </c>
      <c r="G572" s="4" t="str">
        <f t="shared" si="13"/>
        <v>G</v>
      </c>
      <c r="H572" s="32"/>
      <c r="I572" s="31"/>
    </row>
    <row r="573" spans="1:9" ht="62" customHeight="1" x14ac:dyDescent="0.2">
      <c r="A573" s="33" t="str">
        <f>_xlfn.IFNA(VLOOKUP(B573, '[1]Departments guide'!A:C, 3, FALSE), "NONE")</f>
        <v>NONE</v>
      </c>
      <c r="B573" s="3" t="s">
        <v>682</v>
      </c>
      <c r="C573" s="3">
        <v>6001</v>
      </c>
      <c r="D573" s="3" t="s">
        <v>3160</v>
      </c>
      <c r="E573" s="3"/>
      <c r="F573" s="5" t="s">
        <v>3159</v>
      </c>
      <c r="G573" s="4" t="str">
        <f t="shared" si="13"/>
        <v>G</v>
      </c>
      <c r="H573" s="32"/>
      <c r="I573" s="31"/>
    </row>
    <row r="574" spans="1:9" ht="62" customHeight="1" x14ac:dyDescent="0.2">
      <c r="A574" s="33" t="str">
        <f>_xlfn.IFNA(VLOOKUP(B574, '[1]Departments guide'!A:C, 3, FALSE), "NONE")</f>
        <v>NONE</v>
      </c>
      <c r="B574" s="3" t="s">
        <v>682</v>
      </c>
      <c r="C574" s="3">
        <v>6888</v>
      </c>
      <c r="D574" s="3" t="s">
        <v>3158</v>
      </c>
      <c r="E574" s="3"/>
      <c r="F574" s="5" t="s">
        <v>3157</v>
      </c>
      <c r="G574" s="4" t="str">
        <f t="shared" si="13"/>
        <v>G</v>
      </c>
      <c r="H574" s="32"/>
      <c r="I574" s="31"/>
    </row>
    <row r="575" spans="1:9" ht="62" customHeight="1" x14ac:dyDescent="0.2">
      <c r="A575" s="33" t="str">
        <f>_xlfn.IFNA(VLOOKUP(B575, '[1]Departments guide'!A:C, 3, FALSE), "NONE")</f>
        <v>NONE</v>
      </c>
      <c r="B575" s="3" t="s">
        <v>3154</v>
      </c>
      <c r="C575" s="3">
        <v>3060</v>
      </c>
      <c r="D575" s="3" t="s">
        <v>3156</v>
      </c>
      <c r="E575" s="3"/>
      <c r="F575" s="5" t="s">
        <v>3155</v>
      </c>
      <c r="G575" s="4" t="str">
        <f t="shared" si="13"/>
        <v>U</v>
      </c>
      <c r="H575" s="32"/>
      <c r="I575" s="31"/>
    </row>
    <row r="576" spans="1:9" ht="62" customHeight="1" x14ac:dyDescent="0.2">
      <c r="A576" s="33" t="str">
        <f>_xlfn.IFNA(VLOOKUP(B576, '[1]Departments guide'!A:C, 3, FALSE), "NONE")</f>
        <v>NONE</v>
      </c>
      <c r="B576" s="3" t="s">
        <v>3154</v>
      </c>
      <c r="C576" s="3">
        <v>3070</v>
      </c>
      <c r="D576" s="3" t="s">
        <v>3153</v>
      </c>
      <c r="E576" s="3"/>
      <c r="F576" s="5" t="s">
        <v>3152</v>
      </c>
      <c r="G576" s="4" t="str">
        <f t="shared" si="13"/>
        <v>U</v>
      </c>
      <c r="H576" s="32"/>
      <c r="I576" s="31"/>
    </row>
    <row r="577" spans="1:9" ht="62" customHeight="1" x14ac:dyDescent="0.2">
      <c r="A577" s="33" t="str">
        <f>_xlfn.IFNA(VLOOKUP(B577, '[1]Departments guide'!A:C, 3, FALSE), "NONE")</f>
        <v>Civil and Environmental Engineering</v>
      </c>
      <c r="B577" s="3" t="s">
        <v>469</v>
      </c>
      <c r="C577" s="3">
        <v>2240</v>
      </c>
      <c r="D577" s="3" t="s">
        <v>3151</v>
      </c>
      <c r="E577" s="3"/>
      <c r="F577" s="5" t="s">
        <v>3150</v>
      </c>
      <c r="G577" s="4" t="str">
        <f t="shared" si="13"/>
        <v>U</v>
      </c>
      <c r="H577" s="32"/>
      <c r="I577" s="31"/>
    </row>
    <row r="578" spans="1:9" ht="62" customHeight="1" x14ac:dyDescent="0.2">
      <c r="A578" s="33" t="str">
        <f>_xlfn.IFNA(VLOOKUP(B578, '[1]Departments guide'!A:C, 3, FALSE), "NONE")</f>
        <v>Civil and Environmental Engineering</v>
      </c>
      <c r="B578" s="3" t="s">
        <v>469</v>
      </c>
      <c r="C578" s="3">
        <v>3080</v>
      </c>
      <c r="D578" s="3" t="s">
        <v>3149</v>
      </c>
      <c r="E578" s="3"/>
      <c r="F578" s="5" t="s">
        <v>3148</v>
      </c>
      <c r="G578" s="4" t="str">
        <f t="shared" si="13"/>
        <v>U</v>
      </c>
      <c r="H578" s="32"/>
      <c r="I578" s="31"/>
    </row>
    <row r="579" spans="1:9" ht="62" customHeight="1" x14ac:dyDescent="0.2">
      <c r="A579" s="33" t="str">
        <f>_xlfn.IFNA(VLOOKUP(B579, '[1]Departments guide'!A:C, 3, FALSE), "NONE")</f>
        <v>Civil and Environmental Engineering</v>
      </c>
      <c r="B579" s="3" t="s">
        <v>469</v>
      </c>
      <c r="C579" s="3">
        <v>3160</v>
      </c>
      <c r="D579" s="3" t="s">
        <v>3147</v>
      </c>
      <c r="E579" s="3"/>
      <c r="F579" s="5" t="s">
        <v>3146</v>
      </c>
      <c r="G579" s="4" t="str">
        <f t="shared" si="13"/>
        <v>U</v>
      </c>
      <c r="H579" s="32"/>
      <c r="I579" s="31"/>
    </row>
    <row r="580" spans="1:9" ht="62" customHeight="1" x14ac:dyDescent="0.2">
      <c r="A580" s="33" t="str">
        <f>_xlfn.IFNA(VLOOKUP(B580, '[1]Departments guide'!A:C, 3, FALSE), "NONE")</f>
        <v>Civil and Environmental Engineering</v>
      </c>
      <c r="B580" s="3" t="s">
        <v>469</v>
      </c>
      <c r="C580" s="3">
        <v>3165</v>
      </c>
      <c r="D580" s="3" t="s">
        <v>3145</v>
      </c>
      <c r="E580" s="3"/>
      <c r="F580" s="5" t="s">
        <v>3144</v>
      </c>
      <c r="G580" s="4" t="str">
        <f t="shared" si="13"/>
        <v>U</v>
      </c>
      <c r="H580" s="32"/>
      <c r="I580" s="31"/>
    </row>
    <row r="581" spans="1:9" ht="62" customHeight="1" x14ac:dyDescent="0.2">
      <c r="A581" s="33" t="str">
        <f>_xlfn.IFNA(VLOOKUP(B581, '[1]Departments guide'!A:C, 3, FALSE), "NONE")</f>
        <v>Civil and Environmental Engineering</v>
      </c>
      <c r="B581" s="3" t="s">
        <v>469</v>
      </c>
      <c r="C581" s="3">
        <v>3210</v>
      </c>
      <c r="D581" s="3" t="s">
        <v>3143</v>
      </c>
      <c r="E581" s="3"/>
      <c r="F581" s="5" t="s">
        <v>3142</v>
      </c>
      <c r="G581" s="4" t="str">
        <f t="shared" si="13"/>
        <v>U</v>
      </c>
      <c r="H581" s="32"/>
      <c r="I581" s="31"/>
    </row>
    <row r="582" spans="1:9" ht="62" customHeight="1" x14ac:dyDescent="0.2">
      <c r="A582" s="33" t="str">
        <f>_xlfn.IFNA(VLOOKUP(B582, '[1]Departments guide'!A:C, 3, FALSE), "NONE")</f>
        <v>Civil and Environmental Engineering</v>
      </c>
      <c r="B582" s="3" t="s">
        <v>469</v>
      </c>
      <c r="C582" s="3">
        <v>3880</v>
      </c>
      <c r="D582" s="3" t="s">
        <v>3141</v>
      </c>
      <c r="E582" s="3"/>
      <c r="F582" s="5" t="s">
        <v>3140</v>
      </c>
      <c r="G582" s="4" t="str">
        <f t="shared" si="13"/>
        <v>U</v>
      </c>
      <c r="H582" s="32"/>
      <c r="I582" s="31"/>
    </row>
    <row r="583" spans="1:9" ht="62" customHeight="1" x14ac:dyDescent="0.2">
      <c r="A583" s="33" t="str">
        <f>_xlfn.IFNA(VLOOKUP(B583, '[1]Departments guide'!A:C, 3, FALSE), "NONE")</f>
        <v>Civil and Environmental Engineering</v>
      </c>
      <c r="B583" s="3" t="s">
        <v>469</v>
      </c>
      <c r="C583" s="3">
        <v>4200</v>
      </c>
      <c r="D583" s="3" t="s">
        <v>3139</v>
      </c>
      <c r="E583" s="3"/>
      <c r="F583" s="5" t="s">
        <v>3138</v>
      </c>
      <c r="G583" s="4" t="str">
        <f t="shared" si="13"/>
        <v>U</v>
      </c>
      <c r="H583" s="32"/>
      <c r="I583" s="31"/>
    </row>
    <row r="584" spans="1:9" ht="62" customHeight="1" x14ac:dyDescent="0.2">
      <c r="A584" s="33" t="str">
        <f>_xlfn.IFNA(VLOOKUP(B584, '[1]Departments guide'!A:C, 3, FALSE), "NONE")</f>
        <v>Civil and Environmental Engineering</v>
      </c>
      <c r="B584" s="3" t="s">
        <v>469</v>
      </c>
      <c r="C584" s="3">
        <v>4300</v>
      </c>
      <c r="D584" s="3" t="s">
        <v>3137</v>
      </c>
      <c r="E584" s="3"/>
      <c r="F584" s="5" t="s">
        <v>3136</v>
      </c>
      <c r="G584" s="4" t="str">
        <f t="shared" si="13"/>
        <v>U</v>
      </c>
      <c r="H584" s="32"/>
      <c r="I584" s="31"/>
    </row>
    <row r="585" spans="1:9" ht="62" customHeight="1" x14ac:dyDescent="0.2">
      <c r="A585" s="33" t="str">
        <f>_xlfn.IFNA(VLOOKUP(B585, '[1]Departments guide'!A:C, 3, FALSE), "NONE")</f>
        <v>Civil and Environmental Engineering</v>
      </c>
      <c r="B585" s="3" t="s">
        <v>469</v>
      </c>
      <c r="C585" s="3">
        <v>4870</v>
      </c>
      <c r="D585" s="3" t="s">
        <v>3135</v>
      </c>
      <c r="E585" s="3"/>
      <c r="F585" s="5" t="s">
        <v>3134</v>
      </c>
      <c r="G585" s="4" t="str">
        <f t="shared" si="13"/>
        <v>U</v>
      </c>
      <c r="H585" s="32"/>
      <c r="I585" s="31"/>
    </row>
    <row r="586" spans="1:9" ht="62" customHeight="1" x14ac:dyDescent="0.2">
      <c r="A586" s="33" t="str">
        <f>_xlfn.IFNA(VLOOKUP(B586, '[1]Departments guide'!A:C, 3, FALSE), "NONE")</f>
        <v>Civil and Environmental Engineering</v>
      </c>
      <c r="B586" s="3" t="s">
        <v>469</v>
      </c>
      <c r="C586" s="3">
        <v>4880</v>
      </c>
      <c r="D586" s="3" t="s">
        <v>3133</v>
      </c>
      <c r="E586" s="3"/>
      <c r="F586" s="5" t="s">
        <v>3132</v>
      </c>
      <c r="G586" s="4" t="str">
        <f t="shared" si="13"/>
        <v>U</v>
      </c>
      <c r="H586" s="32"/>
      <c r="I586" s="31"/>
    </row>
    <row r="587" spans="1:9" ht="62" customHeight="1" x14ac:dyDescent="0.2">
      <c r="A587" s="33" t="str">
        <f>_xlfn.IFNA(VLOOKUP(B587, '[1]Departments guide'!A:C, 3, FALSE), "NONE")</f>
        <v>Civil and Environmental Engineering</v>
      </c>
      <c r="B587" s="3" t="s">
        <v>469</v>
      </c>
      <c r="C587" s="3">
        <v>5010</v>
      </c>
      <c r="D587" s="3" t="s">
        <v>3131</v>
      </c>
      <c r="E587" s="3"/>
      <c r="F587" s="5" t="s">
        <v>3130</v>
      </c>
      <c r="G587" s="4" t="str">
        <f t="shared" si="13"/>
        <v>G</v>
      </c>
      <c r="H587" s="32"/>
      <c r="I587" s="31"/>
    </row>
    <row r="588" spans="1:9" ht="62" customHeight="1" x14ac:dyDescent="0.2">
      <c r="A588" s="33" t="str">
        <f>_xlfn.IFNA(VLOOKUP(B588, '[1]Departments guide'!A:C, 3, FALSE), "NONE")</f>
        <v>Civil and Environmental Engineering</v>
      </c>
      <c r="B588" s="3" t="s">
        <v>469</v>
      </c>
      <c r="C588" s="3">
        <v>5050</v>
      </c>
      <c r="D588" s="3" t="s">
        <v>3129</v>
      </c>
      <c r="E588" s="3"/>
      <c r="F588" s="5" t="s">
        <v>3128</v>
      </c>
      <c r="G588" s="4" t="str">
        <f t="shared" si="13"/>
        <v>G</v>
      </c>
      <c r="H588" s="32"/>
      <c r="I588" s="31"/>
    </row>
    <row r="589" spans="1:9" ht="62" customHeight="1" x14ac:dyDescent="0.2">
      <c r="A589" s="33" t="str">
        <f>_xlfn.IFNA(VLOOKUP(B589, '[1]Departments guide'!A:C, 3, FALSE), "NONE")</f>
        <v>Civil and Environmental Engineering</v>
      </c>
      <c r="B589" s="3" t="s">
        <v>469</v>
      </c>
      <c r="C589" s="3">
        <v>5070</v>
      </c>
      <c r="D589" s="3" t="s">
        <v>3127</v>
      </c>
      <c r="E589" s="3"/>
      <c r="F589" s="5" t="s">
        <v>3126</v>
      </c>
      <c r="G589" s="4" t="str">
        <f t="shared" ref="G589:G620" si="14">IF(E589=0, IF(C589&gt;5000, "G", "U"), "BOTH")</f>
        <v>G</v>
      </c>
      <c r="H589" s="32"/>
      <c r="I589" s="31"/>
    </row>
    <row r="590" spans="1:9" ht="62" customHeight="1" x14ac:dyDescent="0.2">
      <c r="A590" s="33" t="str">
        <f>_xlfn.IFNA(VLOOKUP(B590, '[1]Departments guide'!A:C, 3, FALSE), "NONE")</f>
        <v>Civil and Environmental Engineering</v>
      </c>
      <c r="B590" s="3" t="s">
        <v>469</v>
      </c>
      <c r="C590" s="3">
        <v>5100</v>
      </c>
      <c r="D590" s="3" t="s">
        <v>3125</v>
      </c>
      <c r="E590" s="3"/>
      <c r="F590" s="5" t="s">
        <v>3124</v>
      </c>
      <c r="G590" s="4" t="str">
        <f t="shared" si="14"/>
        <v>G</v>
      </c>
      <c r="H590" s="32"/>
      <c r="I590" s="31"/>
    </row>
    <row r="591" spans="1:9" ht="62" customHeight="1" x14ac:dyDescent="0.2">
      <c r="A591" s="33" t="str">
        <f>_xlfn.IFNA(VLOOKUP(B591, '[1]Departments guide'!A:C, 3, FALSE), "NONE")</f>
        <v>Civil and Environmental Engineering</v>
      </c>
      <c r="B591" s="3" t="s">
        <v>469</v>
      </c>
      <c r="C591" s="3">
        <v>5860</v>
      </c>
      <c r="D591" s="3" t="s">
        <v>3123</v>
      </c>
      <c r="E591" s="3"/>
      <c r="F591" s="5" t="s">
        <v>3122</v>
      </c>
      <c r="G591" s="4" t="str">
        <f t="shared" si="14"/>
        <v>G</v>
      </c>
      <c r="H591" s="32"/>
      <c r="I591" s="31"/>
    </row>
    <row r="592" spans="1:9" ht="62" customHeight="1" x14ac:dyDescent="0.2">
      <c r="A592" s="33" t="str">
        <f>_xlfn.IFNA(VLOOKUP(B592, '[1]Departments guide'!A:C, 3, FALSE), "NONE")</f>
        <v>Civil and Environmental Engineering</v>
      </c>
      <c r="B592" s="3" t="s">
        <v>469</v>
      </c>
      <c r="C592" s="3">
        <v>6040</v>
      </c>
      <c r="D592" s="3" t="s">
        <v>3121</v>
      </c>
      <c r="E592" s="3"/>
      <c r="F592" s="5" t="s">
        <v>3120</v>
      </c>
      <c r="G592" s="4" t="str">
        <f t="shared" si="14"/>
        <v>G</v>
      </c>
      <c r="H592" s="32"/>
      <c r="I592" s="31"/>
    </row>
    <row r="593" spans="1:9" ht="62" customHeight="1" x14ac:dyDescent="0.2">
      <c r="A593" s="33" t="str">
        <f>_xlfn.IFNA(VLOOKUP(B593, '[1]Departments guide'!A:C, 3, FALSE), "NONE")</f>
        <v>Civil and Environmental Engineering</v>
      </c>
      <c r="B593" s="3" t="s">
        <v>469</v>
      </c>
      <c r="C593" s="3">
        <v>6110</v>
      </c>
      <c r="D593" s="3" t="s">
        <v>3119</v>
      </c>
      <c r="E593" s="3"/>
      <c r="F593" s="5" t="s">
        <v>3118</v>
      </c>
      <c r="G593" s="4" t="str">
        <f t="shared" si="14"/>
        <v>G</v>
      </c>
      <c r="H593" s="32"/>
      <c r="I593" s="31"/>
    </row>
    <row r="594" spans="1:9" ht="62" customHeight="1" x14ac:dyDescent="0.2">
      <c r="A594" s="33" t="str">
        <f>_xlfn.IFNA(VLOOKUP(B594, '[1]Departments guide'!A:C, 3, FALSE), "NONE")</f>
        <v>Civil and Environmental Engineering</v>
      </c>
      <c r="B594" s="3" t="s">
        <v>469</v>
      </c>
      <c r="C594" s="3">
        <v>6120</v>
      </c>
      <c r="D594" s="3" t="s">
        <v>3117</v>
      </c>
      <c r="E594" s="3"/>
      <c r="F594" s="5" t="s">
        <v>3116</v>
      </c>
      <c r="G594" s="4" t="str">
        <f t="shared" si="14"/>
        <v>G</v>
      </c>
      <c r="H594" s="32"/>
      <c r="I594" s="31"/>
    </row>
    <row r="595" spans="1:9" ht="62" customHeight="1" x14ac:dyDescent="0.2">
      <c r="A595" s="33" t="str">
        <f>_xlfn.IFNA(VLOOKUP(B595, '[1]Departments guide'!A:C, 3, FALSE), "NONE")</f>
        <v>Civil and Environmental Engineering</v>
      </c>
      <c r="B595" s="3" t="s">
        <v>469</v>
      </c>
      <c r="C595" s="3">
        <v>6140</v>
      </c>
      <c r="D595" s="3" t="s">
        <v>3115</v>
      </c>
      <c r="E595" s="3"/>
      <c r="F595" s="5" t="s">
        <v>3114</v>
      </c>
      <c r="G595" s="4" t="str">
        <f t="shared" si="14"/>
        <v>G</v>
      </c>
      <c r="H595" s="32"/>
      <c r="I595" s="31"/>
    </row>
    <row r="596" spans="1:9" ht="62" customHeight="1" x14ac:dyDescent="0.2">
      <c r="A596" s="33" t="str">
        <f>_xlfn.IFNA(VLOOKUP(B596, '[1]Departments guide'!A:C, 3, FALSE), "NONE")</f>
        <v>Civil and Environmental Engineering</v>
      </c>
      <c r="B596" s="3" t="s">
        <v>469</v>
      </c>
      <c r="C596" s="3">
        <v>6210</v>
      </c>
      <c r="D596" s="3" t="s">
        <v>3113</v>
      </c>
      <c r="E596" s="3"/>
      <c r="F596" s="5" t="s">
        <v>3112</v>
      </c>
      <c r="G596" s="4" t="str">
        <f t="shared" si="14"/>
        <v>G</v>
      </c>
      <c r="H596" s="32"/>
      <c r="I596" s="31"/>
    </row>
    <row r="597" spans="1:9" ht="62" customHeight="1" x14ac:dyDescent="0.2">
      <c r="A597" s="33" t="str">
        <f>_xlfn.IFNA(VLOOKUP(B597, '[1]Departments guide'!A:C, 3, FALSE), "NONE")</f>
        <v>Civil and Environmental Engineering</v>
      </c>
      <c r="B597" s="3" t="s">
        <v>469</v>
      </c>
      <c r="C597" s="3">
        <v>6290</v>
      </c>
      <c r="D597" s="3" t="s">
        <v>3111</v>
      </c>
      <c r="E597" s="3"/>
      <c r="F597" s="5" t="s">
        <v>3110</v>
      </c>
      <c r="G597" s="4" t="str">
        <f t="shared" si="14"/>
        <v>G</v>
      </c>
      <c r="H597" s="32"/>
      <c r="I597" s="31"/>
    </row>
    <row r="598" spans="1:9" ht="62" customHeight="1" x14ac:dyDescent="0.2">
      <c r="A598" s="33" t="str">
        <f>_xlfn.IFNA(VLOOKUP(B598, '[1]Departments guide'!A:C, 3, FALSE), "NONE")</f>
        <v>Civil and Environmental Engineering</v>
      </c>
      <c r="B598" s="3" t="s">
        <v>469</v>
      </c>
      <c r="C598" s="3">
        <v>6300</v>
      </c>
      <c r="D598" s="3" t="s">
        <v>3109</v>
      </c>
      <c r="E598" s="3"/>
      <c r="F598" s="5" t="s">
        <v>3108</v>
      </c>
      <c r="G598" s="4" t="str">
        <f t="shared" si="14"/>
        <v>G</v>
      </c>
      <c r="H598" s="32"/>
      <c r="I598" s="31"/>
    </row>
    <row r="599" spans="1:9" ht="62" customHeight="1" x14ac:dyDescent="0.2">
      <c r="A599" s="33" t="str">
        <f>_xlfn.IFNA(VLOOKUP(B599, '[1]Departments guide'!A:C, 3, FALSE), "NONE")</f>
        <v>Civil and Environmental Engineering</v>
      </c>
      <c r="B599" s="3" t="s">
        <v>469</v>
      </c>
      <c r="C599" s="3">
        <v>6320</v>
      </c>
      <c r="D599" s="3" t="s">
        <v>3107</v>
      </c>
      <c r="E599" s="3"/>
      <c r="F599" s="5" t="s">
        <v>3106</v>
      </c>
      <c r="G599" s="4" t="str">
        <f t="shared" si="14"/>
        <v>G</v>
      </c>
      <c r="H599" s="32"/>
      <c r="I599" s="31"/>
    </row>
    <row r="600" spans="1:9" ht="62" customHeight="1" x14ac:dyDescent="0.2">
      <c r="A600" s="33" t="str">
        <f>_xlfn.IFNA(VLOOKUP(B600, '[1]Departments guide'!A:C, 3, FALSE), "NONE")</f>
        <v>Civil and Environmental Engineering</v>
      </c>
      <c r="B600" s="3" t="s">
        <v>469</v>
      </c>
      <c r="C600" s="3">
        <v>6330</v>
      </c>
      <c r="D600" s="3" t="s">
        <v>3105</v>
      </c>
      <c r="E600" s="3"/>
      <c r="F600" s="5" t="s">
        <v>3104</v>
      </c>
      <c r="G600" s="4" t="str">
        <f t="shared" si="14"/>
        <v>G</v>
      </c>
      <c r="H600" s="32"/>
      <c r="I600" s="31"/>
    </row>
    <row r="601" spans="1:9" ht="62" customHeight="1" x14ac:dyDescent="0.2">
      <c r="A601" s="33" t="str">
        <f>_xlfn.IFNA(VLOOKUP(B601, '[1]Departments guide'!A:C, 3, FALSE), "NONE")</f>
        <v>Civil and Environmental Engineering</v>
      </c>
      <c r="B601" s="3" t="s">
        <v>469</v>
      </c>
      <c r="C601" s="3">
        <v>6340</v>
      </c>
      <c r="D601" s="3" t="s">
        <v>3103</v>
      </c>
      <c r="E601" s="3"/>
      <c r="F601" s="5" t="s">
        <v>3102</v>
      </c>
      <c r="G601" s="4" t="str">
        <f t="shared" si="14"/>
        <v>G</v>
      </c>
      <c r="H601" s="32"/>
      <c r="I601" s="31"/>
    </row>
    <row r="602" spans="1:9" ht="62" customHeight="1" x14ac:dyDescent="0.2">
      <c r="A602" s="33" t="str">
        <f>_xlfn.IFNA(VLOOKUP(B602, '[1]Departments guide'!A:C, 3, FALSE), "NONE")</f>
        <v>Civil and Environmental Engineering</v>
      </c>
      <c r="B602" s="3" t="s">
        <v>469</v>
      </c>
      <c r="C602" s="3">
        <v>6500</v>
      </c>
      <c r="D602" s="3" t="s">
        <v>3101</v>
      </c>
      <c r="E602" s="3"/>
      <c r="F602" s="5" t="s">
        <v>3100</v>
      </c>
      <c r="G602" s="4" t="str">
        <f t="shared" si="14"/>
        <v>G</v>
      </c>
      <c r="H602" s="32"/>
      <c r="I602" s="31"/>
    </row>
    <row r="603" spans="1:9" ht="62" customHeight="1" x14ac:dyDescent="0.2">
      <c r="A603" s="33" t="str">
        <f>_xlfn.IFNA(VLOOKUP(B603, '[1]Departments guide'!A:C, 3, FALSE), "NONE")</f>
        <v>Civil and Environmental Engineering</v>
      </c>
      <c r="B603" s="3" t="s">
        <v>469</v>
      </c>
      <c r="C603" s="3">
        <v>6550</v>
      </c>
      <c r="D603" s="3" t="s">
        <v>3099</v>
      </c>
      <c r="E603" s="3"/>
      <c r="F603" s="5" t="s">
        <v>3098</v>
      </c>
      <c r="G603" s="4" t="str">
        <f t="shared" si="14"/>
        <v>G</v>
      </c>
      <c r="H603" s="32"/>
      <c r="I603" s="31"/>
    </row>
    <row r="604" spans="1:9" ht="62" customHeight="1" x14ac:dyDescent="0.2">
      <c r="A604" s="33" t="str">
        <f>_xlfn.IFNA(VLOOKUP(B604, '[1]Departments guide'!A:C, 3, FALSE), "NONE")</f>
        <v>Chemistry and Biochemistry</v>
      </c>
      <c r="B604" s="3" t="s">
        <v>470</v>
      </c>
      <c r="C604" s="3">
        <v>1115</v>
      </c>
      <c r="D604" s="3" t="s">
        <v>3097</v>
      </c>
      <c r="E604" s="3"/>
      <c r="F604" s="5" t="s">
        <v>3096</v>
      </c>
      <c r="G604" s="4" t="str">
        <f t="shared" si="14"/>
        <v>U</v>
      </c>
      <c r="H604" s="32"/>
      <c r="I604" s="31"/>
    </row>
    <row r="605" spans="1:9" ht="62" customHeight="1" x14ac:dyDescent="0.2">
      <c r="A605" s="33" t="str">
        <f>_xlfn.IFNA(VLOOKUP(B605, '[1]Departments guide'!A:C, 3, FALSE), "NONE")</f>
        <v>Chemistry and Biochemistry</v>
      </c>
      <c r="B605" s="3" t="s">
        <v>470</v>
      </c>
      <c r="C605" s="3">
        <v>1120</v>
      </c>
      <c r="D605" s="3" t="s">
        <v>3095</v>
      </c>
      <c r="E605" s="3"/>
      <c r="F605" s="5" t="s">
        <v>3094</v>
      </c>
      <c r="G605" s="4" t="str">
        <f t="shared" si="14"/>
        <v>U</v>
      </c>
      <c r="H605" s="32"/>
      <c r="I605" s="31"/>
    </row>
    <row r="606" spans="1:9" ht="62" customHeight="1" x14ac:dyDescent="0.2">
      <c r="A606" s="33" t="str">
        <f>_xlfn.IFNA(VLOOKUP(B606, '[1]Departments guide'!A:C, 3, FALSE), "NONE")</f>
        <v>Chemistry and Biochemistry</v>
      </c>
      <c r="B606" s="3" t="s">
        <v>470</v>
      </c>
      <c r="C606" s="3">
        <v>1125</v>
      </c>
      <c r="D606" s="3" t="s">
        <v>3093</v>
      </c>
      <c r="E606" s="3"/>
      <c r="F606" s="5" t="s">
        <v>3092</v>
      </c>
      <c r="G606" s="4" t="str">
        <f t="shared" si="14"/>
        <v>U</v>
      </c>
      <c r="H606" s="32"/>
      <c r="I606" s="31"/>
    </row>
    <row r="607" spans="1:9" ht="62" customHeight="1" x14ac:dyDescent="0.2">
      <c r="A607" s="33" t="str">
        <f>_xlfn.IFNA(VLOOKUP(B607, '[1]Departments guide'!A:C, 3, FALSE), "NONE")</f>
        <v>Chemistry and Biochemistry</v>
      </c>
      <c r="B607" s="3" t="s">
        <v>470</v>
      </c>
      <c r="C607" s="3">
        <v>1210</v>
      </c>
      <c r="D607" s="3" t="s">
        <v>3091</v>
      </c>
      <c r="E607" s="3"/>
      <c r="F607" s="5" t="s">
        <v>3090</v>
      </c>
      <c r="G607" s="4" t="str">
        <f t="shared" si="14"/>
        <v>U</v>
      </c>
      <c r="H607" s="32"/>
      <c r="I607" s="31"/>
    </row>
    <row r="608" spans="1:9" ht="62" customHeight="1" x14ac:dyDescent="0.2">
      <c r="A608" s="33" t="str">
        <f>_xlfn.IFNA(VLOOKUP(B608, '[1]Departments guide'!A:C, 3, FALSE), "NONE")</f>
        <v>Chemistry and Biochemistry</v>
      </c>
      <c r="B608" s="3" t="s">
        <v>470</v>
      </c>
      <c r="C608" s="3">
        <v>1215</v>
      </c>
      <c r="D608" s="3" t="s">
        <v>3089</v>
      </c>
      <c r="E608" s="3"/>
      <c r="F608" s="5" t="s">
        <v>3088</v>
      </c>
      <c r="G608" s="4" t="str">
        <f t="shared" si="14"/>
        <v>U</v>
      </c>
      <c r="H608" s="32"/>
      <c r="I608" s="31"/>
    </row>
    <row r="609" spans="1:9" ht="62" customHeight="1" x14ac:dyDescent="0.2">
      <c r="A609" s="33" t="str">
        <f>_xlfn.IFNA(VLOOKUP(B609, '[1]Departments guide'!A:C, 3, FALSE), "NONE")</f>
        <v>Chemistry and Biochemistry</v>
      </c>
      <c r="B609" s="3" t="s">
        <v>470</v>
      </c>
      <c r="C609" s="3">
        <v>1220</v>
      </c>
      <c r="D609" s="3" t="s">
        <v>3087</v>
      </c>
      <c r="E609" s="3"/>
      <c r="F609" s="5" t="s">
        <v>3086</v>
      </c>
      <c r="G609" s="4" t="str">
        <f t="shared" si="14"/>
        <v>U</v>
      </c>
      <c r="H609" s="32"/>
      <c r="I609" s="31"/>
    </row>
    <row r="610" spans="1:9" ht="62" customHeight="1" x14ac:dyDescent="0.2">
      <c r="A610" s="33" t="str">
        <f>_xlfn.IFNA(VLOOKUP(B610, '[1]Departments guide'!A:C, 3, FALSE), "NONE")</f>
        <v>Chemistry and Biochemistry</v>
      </c>
      <c r="B610" s="3" t="s">
        <v>470</v>
      </c>
      <c r="C610" s="3">
        <v>1225</v>
      </c>
      <c r="D610" s="3" t="s">
        <v>3085</v>
      </c>
      <c r="E610" s="3"/>
      <c r="F610" s="5" t="s">
        <v>3084</v>
      </c>
      <c r="G610" s="4" t="str">
        <f t="shared" si="14"/>
        <v>U</v>
      </c>
      <c r="H610" s="32"/>
      <c r="I610" s="31"/>
    </row>
    <row r="611" spans="1:9" ht="62" customHeight="1" x14ac:dyDescent="0.2">
      <c r="A611" s="33" t="str">
        <f>_xlfn.IFNA(VLOOKUP(B611, '[1]Departments guide'!A:C, 3, FALSE), "NONE")</f>
        <v>Chemistry and Biochemistry</v>
      </c>
      <c r="B611" s="3" t="s">
        <v>470</v>
      </c>
      <c r="C611" s="3">
        <v>1990</v>
      </c>
      <c r="D611" s="3" t="s">
        <v>3083</v>
      </c>
      <c r="E611" s="3"/>
      <c r="F611" s="5" t="s">
        <v>3082</v>
      </c>
      <c r="G611" s="4" t="str">
        <f t="shared" si="14"/>
        <v>U</v>
      </c>
      <c r="H611" s="32"/>
      <c r="I611" s="31"/>
    </row>
    <row r="612" spans="1:9" ht="62" customHeight="1" x14ac:dyDescent="0.2">
      <c r="A612" s="33" t="str">
        <f>_xlfn.IFNA(VLOOKUP(B612, '[1]Departments guide'!A:C, 3, FALSE), "NONE")</f>
        <v>Chemistry and Biochemistry</v>
      </c>
      <c r="B612" s="3" t="s">
        <v>470</v>
      </c>
      <c r="C612" s="3">
        <v>2300</v>
      </c>
      <c r="D612" s="3" t="s">
        <v>3081</v>
      </c>
      <c r="E612" s="3"/>
      <c r="F612" s="5" t="s">
        <v>3080</v>
      </c>
      <c r="G612" s="4" t="str">
        <f t="shared" si="14"/>
        <v>U</v>
      </c>
      <c r="H612" s="32"/>
      <c r="I612" s="31"/>
    </row>
    <row r="613" spans="1:9" ht="62" customHeight="1" x14ac:dyDescent="0.2">
      <c r="A613" s="33" t="str">
        <f>_xlfn.IFNA(VLOOKUP(B613, '[1]Departments guide'!A:C, 3, FALSE), "NONE")</f>
        <v>Chemistry and Biochemistry</v>
      </c>
      <c r="B613" s="3" t="s">
        <v>470</v>
      </c>
      <c r="C613" s="3">
        <v>2310</v>
      </c>
      <c r="D613" s="3" t="s">
        <v>3079</v>
      </c>
      <c r="E613" s="3"/>
      <c r="F613" s="5" t="s">
        <v>3078</v>
      </c>
      <c r="G613" s="4" t="str">
        <f t="shared" si="14"/>
        <v>U</v>
      </c>
      <c r="H613" s="32"/>
      <c r="I613" s="31"/>
    </row>
    <row r="614" spans="1:9" ht="62" customHeight="1" x14ac:dyDescent="0.2">
      <c r="A614" s="33" t="str">
        <f>_xlfn.IFNA(VLOOKUP(B614, '[1]Departments guide'!A:C, 3, FALSE), "NONE")</f>
        <v>Chemistry and Biochemistry</v>
      </c>
      <c r="B614" s="3" t="s">
        <v>470</v>
      </c>
      <c r="C614" s="3">
        <v>2315</v>
      </c>
      <c r="D614" s="3" t="s">
        <v>3077</v>
      </c>
      <c r="E614" s="3"/>
      <c r="F614" s="5" t="s">
        <v>3076</v>
      </c>
      <c r="G614" s="4" t="str">
        <f t="shared" si="14"/>
        <v>U</v>
      </c>
      <c r="H614" s="32"/>
      <c r="I614" s="31"/>
    </row>
    <row r="615" spans="1:9" ht="62" customHeight="1" x14ac:dyDescent="0.2">
      <c r="A615" s="33" t="str">
        <f>_xlfn.IFNA(VLOOKUP(B615, '[1]Departments guide'!A:C, 3, FALSE), "NONE")</f>
        <v>Chemistry and Biochemistry</v>
      </c>
      <c r="B615" s="3" t="s">
        <v>470</v>
      </c>
      <c r="C615" s="3">
        <v>2320</v>
      </c>
      <c r="D615" s="3" t="s">
        <v>3075</v>
      </c>
      <c r="E615" s="3"/>
      <c r="F615" s="5" t="s">
        <v>3074</v>
      </c>
      <c r="G615" s="4" t="str">
        <f t="shared" si="14"/>
        <v>U</v>
      </c>
      <c r="H615" s="32"/>
      <c r="I615" s="31"/>
    </row>
    <row r="616" spans="1:9" ht="62" customHeight="1" x14ac:dyDescent="0.2">
      <c r="A616" s="33" t="str">
        <f>_xlfn.IFNA(VLOOKUP(B616, '[1]Departments guide'!A:C, 3, FALSE), "NONE")</f>
        <v>Chemistry and Biochemistry</v>
      </c>
      <c r="B616" s="3" t="s">
        <v>470</v>
      </c>
      <c r="C616" s="3">
        <v>2325</v>
      </c>
      <c r="D616" s="3" t="s">
        <v>3073</v>
      </c>
      <c r="E616" s="3"/>
      <c r="F616" s="5" t="s">
        <v>3072</v>
      </c>
      <c r="G616" s="4" t="str">
        <f t="shared" si="14"/>
        <v>U</v>
      </c>
      <c r="H616" s="32"/>
      <c r="I616" s="31"/>
    </row>
    <row r="617" spans="1:9" ht="62" customHeight="1" x14ac:dyDescent="0.2">
      <c r="A617" s="33" t="str">
        <f>_xlfn.IFNA(VLOOKUP(B617, '[1]Departments guide'!A:C, 3, FALSE), "NONE")</f>
        <v>Chemistry and Biochemistry</v>
      </c>
      <c r="B617" s="3" t="s">
        <v>470</v>
      </c>
      <c r="C617" s="3">
        <v>3000</v>
      </c>
      <c r="D617" s="3" t="s">
        <v>3071</v>
      </c>
      <c r="E617" s="3"/>
      <c r="F617" s="5" t="s">
        <v>3070</v>
      </c>
      <c r="G617" s="4" t="str">
        <f t="shared" si="14"/>
        <v>U</v>
      </c>
      <c r="H617" s="32"/>
      <c r="I617" s="31"/>
    </row>
    <row r="618" spans="1:9" ht="62" customHeight="1" x14ac:dyDescent="0.2">
      <c r="A618" s="33" t="str">
        <f>_xlfn.IFNA(VLOOKUP(B618, '[1]Departments guide'!A:C, 3, FALSE), "NONE")</f>
        <v>Chemistry and Biochemistry</v>
      </c>
      <c r="B618" s="3" t="s">
        <v>470</v>
      </c>
      <c r="C618" s="3">
        <v>3005</v>
      </c>
      <c r="D618" s="3" t="s">
        <v>3069</v>
      </c>
      <c r="E618" s="3"/>
      <c r="F618" s="5" t="s">
        <v>3068</v>
      </c>
      <c r="G618" s="4" t="str">
        <f t="shared" si="14"/>
        <v>U</v>
      </c>
      <c r="H618" s="32"/>
      <c r="I618" s="31"/>
    </row>
    <row r="619" spans="1:9" ht="62" customHeight="1" x14ac:dyDescent="0.2">
      <c r="A619" s="33" t="str">
        <f>_xlfn.IFNA(VLOOKUP(B619, '[1]Departments guide'!A:C, 3, FALSE), "NONE")</f>
        <v>Chemistry and Biochemistry</v>
      </c>
      <c r="B619" s="3" t="s">
        <v>470</v>
      </c>
      <c r="C619" s="3">
        <v>3060</v>
      </c>
      <c r="D619" s="3" t="s">
        <v>3067</v>
      </c>
      <c r="E619" s="3"/>
      <c r="F619" s="5" t="s">
        <v>3066</v>
      </c>
      <c r="G619" s="4" t="str">
        <f t="shared" si="14"/>
        <v>U</v>
      </c>
      <c r="H619" s="32"/>
      <c r="I619" s="31"/>
    </row>
    <row r="620" spans="1:9" ht="62" customHeight="1" x14ac:dyDescent="0.2">
      <c r="A620" s="33" t="str">
        <f>_xlfn.IFNA(VLOOKUP(B620, '[1]Departments guide'!A:C, 3, FALSE), "NONE")</f>
        <v>Chemistry and Biochemistry</v>
      </c>
      <c r="B620" s="3" t="s">
        <v>470</v>
      </c>
      <c r="C620" s="3">
        <v>3070</v>
      </c>
      <c r="D620" s="3" t="s">
        <v>3065</v>
      </c>
      <c r="E620" s="3"/>
      <c r="F620" s="5" t="s">
        <v>3064</v>
      </c>
      <c r="G620" s="4" t="str">
        <f t="shared" si="14"/>
        <v>U</v>
      </c>
      <c r="H620" s="32"/>
      <c r="I620" s="31"/>
    </row>
    <row r="621" spans="1:9" ht="62" customHeight="1" x14ac:dyDescent="0.2">
      <c r="A621" s="33" t="str">
        <f>_xlfn.IFNA(VLOOKUP(B621, '[1]Departments guide'!A:C, 3, FALSE), "NONE")</f>
        <v>Chemistry and Biochemistry</v>
      </c>
      <c r="B621" s="3" t="s">
        <v>470</v>
      </c>
      <c r="C621" s="3">
        <v>3090</v>
      </c>
      <c r="D621" s="3" t="s">
        <v>3063</v>
      </c>
      <c r="E621" s="3"/>
      <c r="F621" s="5" t="s">
        <v>3062</v>
      </c>
      <c r="G621" s="4" t="str">
        <f t="shared" ref="G621:G652" si="15">IF(E621=0, IF(C621&gt;5000, "G", "U"), "BOTH")</f>
        <v>U</v>
      </c>
      <c r="H621" s="32"/>
      <c r="I621" s="31"/>
    </row>
    <row r="622" spans="1:9" ht="62" customHeight="1" x14ac:dyDescent="0.2">
      <c r="A622" s="33" t="str">
        <f>_xlfn.IFNA(VLOOKUP(B622, '[1]Departments guide'!A:C, 3, FALSE), "NONE")</f>
        <v>Chemistry and Biochemistry</v>
      </c>
      <c r="B622" s="3" t="s">
        <v>470</v>
      </c>
      <c r="C622" s="3">
        <v>3510</v>
      </c>
      <c r="D622" s="3" t="s">
        <v>3061</v>
      </c>
      <c r="E622" s="3"/>
      <c r="F622" s="5" t="s">
        <v>3060</v>
      </c>
      <c r="G622" s="4" t="str">
        <f t="shared" si="15"/>
        <v>U</v>
      </c>
      <c r="H622" s="32"/>
      <c r="I622" s="31"/>
    </row>
    <row r="623" spans="1:9" ht="62" customHeight="1" x14ac:dyDescent="0.2">
      <c r="A623" s="33" t="str">
        <f>_xlfn.IFNA(VLOOKUP(B623, '[1]Departments guide'!A:C, 3, FALSE), "NONE")</f>
        <v>Chemistry and Biochemistry</v>
      </c>
      <c r="B623" s="3" t="s">
        <v>470</v>
      </c>
      <c r="C623" s="3">
        <v>3520</v>
      </c>
      <c r="D623" s="3" t="s">
        <v>3059</v>
      </c>
      <c r="E623" s="3"/>
      <c r="F623" s="5" t="s">
        <v>3058</v>
      </c>
      <c r="G623" s="4" t="str">
        <f t="shared" si="15"/>
        <v>U</v>
      </c>
      <c r="H623" s="32"/>
      <c r="I623" s="31"/>
    </row>
    <row r="624" spans="1:9" ht="62" customHeight="1" x14ac:dyDescent="0.2">
      <c r="A624" s="33" t="str">
        <f>_xlfn.IFNA(VLOOKUP(B624, '[1]Departments guide'!A:C, 3, FALSE), "NONE")</f>
        <v>Chemistry and Biochemistry</v>
      </c>
      <c r="B624" s="3" t="s">
        <v>470</v>
      </c>
      <c r="C624" s="3">
        <v>3700</v>
      </c>
      <c r="D624" s="3" t="s">
        <v>3057</v>
      </c>
      <c r="E624" s="3"/>
      <c r="F624" s="5" t="s">
        <v>3056</v>
      </c>
      <c r="G624" s="4" t="str">
        <f t="shared" si="15"/>
        <v>U</v>
      </c>
      <c r="H624" s="32"/>
      <c r="I624" s="31"/>
    </row>
    <row r="625" spans="1:9" ht="62" customHeight="1" x14ac:dyDescent="0.2">
      <c r="A625" s="33" t="str">
        <f>_xlfn.IFNA(VLOOKUP(B625, '[1]Departments guide'!A:C, 3, FALSE), "NONE")</f>
        <v>Chemistry and Biochemistry</v>
      </c>
      <c r="B625" s="3" t="s">
        <v>470</v>
      </c>
      <c r="C625" s="3">
        <v>3710</v>
      </c>
      <c r="D625" s="3" t="s">
        <v>3055</v>
      </c>
      <c r="E625" s="3"/>
      <c r="F625" s="5" t="s">
        <v>3054</v>
      </c>
      <c r="G625" s="4" t="str">
        <f t="shared" si="15"/>
        <v>U</v>
      </c>
      <c r="H625" s="32"/>
      <c r="I625" s="31"/>
    </row>
    <row r="626" spans="1:9" ht="62" customHeight="1" x14ac:dyDescent="0.2">
      <c r="A626" s="33" t="str">
        <f>_xlfn.IFNA(VLOOKUP(B626, '[1]Departments guide'!A:C, 3, FALSE), "NONE")</f>
        <v>Chemistry and Biochemistry</v>
      </c>
      <c r="B626" s="3" t="s">
        <v>470</v>
      </c>
      <c r="C626" s="3">
        <v>3750</v>
      </c>
      <c r="D626" s="3" t="s">
        <v>3053</v>
      </c>
      <c r="E626" s="3"/>
      <c r="F626" s="5" t="s">
        <v>3052</v>
      </c>
      <c r="G626" s="4" t="str">
        <f t="shared" si="15"/>
        <v>U</v>
      </c>
      <c r="H626" s="32"/>
      <c r="I626" s="31"/>
    </row>
    <row r="627" spans="1:9" ht="62" customHeight="1" x14ac:dyDescent="0.2">
      <c r="A627" s="33" t="str">
        <f>_xlfn.IFNA(VLOOKUP(B627, '[1]Departments guide'!A:C, 3, FALSE), "NONE")</f>
        <v>Chemistry and Biochemistry</v>
      </c>
      <c r="B627" s="3" t="s">
        <v>470</v>
      </c>
      <c r="C627" s="3">
        <v>4890</v>
      </c>
      <c r="D627" s="3" t="s">
        <v>3051</v>
      </c>
      <c r="E627" s="3"/>
      <c r="F627" s="5" t="s">
        <v>3050</v>
      </c>
      <c r="G627" s="4" t="str">
        <f t="shared" si="15"/>
        <v>U</v>
      </c>
      <c r="H627" s="32"/>
      <c r="I627" s="31"/>
    </row>
    <row r="628" spans="1:9" ht="62" customHeight="1" x14ac:dyDescent="0.2">
      <c r="A628" s="33" t="str">
        <f>_xlfn.IFNA(VLOOKUP(B628, '[1]Departments guide'!A:C, 3, FALSE), "NONE")</f>
        <v>Chemistry and Biochemistry</v>
      </c>
      <c r="B628" s="3" t="s">
        <v>470</v>
      </c>
      <c r="C628" s="3">
        <v>4990</v>
      </c>
      <c r="D628" s="3" t="s">
        <v>3049</v>
      </c>
      <c r="E628" s="3"/>
      <c r="F628" s="5" t="s">
        <v>3048</v>
      </c>
      <c r="G628" s="4" t="str">
        <f t="shared" si="15"/>
        <v>U</v>
      </c>
      <c r="H628" s="32"/>
      <c r="I628" s="31"/>
    </row>
    <row r="629" spans="1:9" ht="62" customHeight="1" x14ac:dyDescent="0.2">
      <c r="A629" s="33" t="str">
        <f>_xlfn.IFNA(VLOOKUP(B629, '[1]Departments guide'!A:C, 3, FALSE), "NONE")</f>
        <v>Chemistry and Biochemistry</v>
      </c>
      <c r="B629" s="3" t="s">
        <v>470</v>
      </c>
      <c r="C629" s="3">
        <v>5070</v>
      </c>
      <c r="D629" s="3" t="s">
        <v>3047</v>
      </c>
      <c r="E629" s="3"/>
      <c r="F629" s="5" t="s">
        <v>3046</v>
      </c>
      <c r="G629" s="4" t="str">
        <f t="shared" si="15"/>
        <v>G</v>
      </c>
      <c r="H629" s="32"/>
      <c r="I629" s="31"/>
    </row>
    <row r="630" spans="1:9" ht="62" customHeight="1" x14ac:dyDescent="0.2">
      <c r="A630" s="33" t="str">
        <f>_xlfn.IFNA(VLOOKUP(B630, '[1]Departments guide'!A:C, 3, FALSE), "NONE")</f>
        <v>Chemistry and Biochemistry</v>
      </c>
      <c r="B630" s="3" t="s">
        <v>470</v>
      </c>
      <c r="C630" s="3">
        <v>5100</v>
      </c>
      <c r="D630" s="3" t="s">
        <v>3045</v>
      </c>
      <c r="E630" s="3"/>
      <c r="F630" s="5" t="s">
        <v>3044</v>
      </c>
      <c r="G630" s="4" t="str">
        <f t="shared" si="15"/>
        <v>G</v>
      </c>
      <c r="H630" s="32"/>
      <c r="I630" s="31"/>
    </row>
    <row r="631" spans="1:9" ht="62" customHeight="1" x14ac:dyDescent="0.2">
      <c r="A631" s="33" t="str">
        <f>_xlfn.IFNA(VLOOKUP(B631, '[1]Departments guide'!A:C, 3, FALSE), "NONE")</f>
        <v>Chemistry and Biochemistry</v>
      </c>
      <c r="B631" s="3" t="s">
        <v>470</v>
      </c>
      <c r="C631" s="3">
        <v>5520</v>
      </c>
      <c r="D631" s="3" t="s">
        <v>3043</v>
      </c>
      <c r="E631" s="3"/>
      <c r="F631" s="5" t="s">
        <v>3042</v>
      </c>
      <c r="G631" s="4" t="str">
        <f t="shared" si="15"/>
        <v>G</v>
      </c>
      <c r="H631" s="32"/>
      <c r="I631" s="31"/>
    </row>
    <row r="632" spans="1:9" ht="62" customHeight="1" x14ac:dyDescent="0.2">
      <c r="A632" s="33" t="str">
        <f>_xlfn.IFNA(VLOOKUP(B632, '[1]Departments guide'!A:C, 3, FALSE), "NONE")</f>
        <v>Chemistry and Biochemistry</v>
      </c>
      <c r="B632" s="3" t="s">
        <v>470</v>
      </c>
      <c r="C632" s="3">
        <v>5530</v>
      </c>
      <c r="D632" s="3" t="s">
        <v>3041</v>
      </c>
      <c r="E632" s="3"/>
      <c r="F632" s="5" t="s">
        <v>3040</v>
      </c>
      <c r="G632" s="4" t="str">
        <f t="shared" si="15"/>
        <v>G</v>
      </c>
      <c r="H632" s="32"/>
      <c r="I632" s="31"/>
    </row>
    <row r="633" spans="1:9" ht="62" customHeight="1" x14ac:dyDescent="0.2">
      <c r="A633" s="33" t="str">
        <f>_xlfn.IFNA(VLOOKUP(B633, '[1]Departments guide'!A:C, 3, FALSE), "NONE")</f>
        <v>Chemistry and Biochemistry</v>
      </c>
      <c r="B633" s="3" t="s">
        <v>470</v>
      </c>
      <c r="C633" s="3">
        <v>5640</v>
      </c>
      <c r="D633" s="3" t="s">
        <v>3039</v>
      </c>
      <c r="E633" s="3"/>
      <c r="F633" s="5" t="s">
        <v>3038</v>
      </c>
      <c r="G633" s="4" t="str">
        <f t="shared" si="15"/>
        <v>G</v>
      </c>
      <c r="H633" s="32"/>
      <c r="I633" s="31"/>
    </row>
    <row r="634" spans="1:9" ht="62" customHeight="1" x14ac:dyDescent="0.2">
      <c r="A634" s="33" t="str">
        <f>_xlfn.IFNA(VLOOKUP(B634, '[1]Departments guide'!A:C, 3, FALSE), "NONE")</f>
        <v>Chemistry and Biochemistry</v>
      </c>
      <c r="B634" s="3" t="s">
        <v>470</v>
      </c>
      <c r="C634" s="3">
        <v>5650</v>
      </c>
      <c r="D634" s="3" t="s">
        <v>3037</v>
      </c>
      <c r="E634" s="3"/>
      <c r="F634" s="5" t="s">
        <v>3036</v>
      </c>
      <c r="G634" s="4" t="str">
        <f t="shared" si="15"/>
        <v>G</v>
      </c>
      <c r="H634" s="32"/>
      <c r="I634" s="31"/>
    </row>
    <row r="635" spans="1:9" ht="62" customHeight="1" x14ac:dyDescent="0.2">
      <c r="A635" s="33" t="str">
        <f>_xlfn.IFNA(VLOOKUP(B635, '[1]Departments guide'!A:C, 3, FALSE), "NONE")</f>
        <v>Chemistry and Biochemistry</v>
      </c>
      <c r="B635" s="3" t="s">
        <v>470</v>
      </c>
      <c r="C635" s="3">
        <v>5700</v>
      </c>
      <c r="D635" s="3" t="s">
        <v>3035</v>
      </c>
      <c r="E635" s="3"/>
      <c r="F635" s="5" t="s">
        <v>3034</v>
      </c>
      <c r="G635" s="4" t="str">
        <f t="shared" si="15"/>
        <v>G</v>
      </c>
      <c r="H635" s="32"/>
      <c r="I635" s="31"/>
    </row>
    <row r="636" spans="1:9" ht="62" customHeight="1" x14ac:dyDescent="0.2">
      <c r="A636" s="33" t="str">
        <f>_xlfn.IFNA(VLOOKUP(B636, '[1]Departments guide'!A:C, 3, FALSE), "NONE")</f>
        <v>Chemistry and Biochemistry</v>
      </c>
      <c r="B636" s="3" t="s">
        <v>470</v>
      </c>
      <c r="C636" s="3">
        <v>5710</v>
      </c>
      <c r="D636" s="3" t="s">
        <v>3033</v>
      </c>
      <c r="E636" s="3"/>
      <c r="F636" s="5" t="s">
        <v>3032</v>
      </c>
      <c r="G636" s="4" t="str">
        <f t="shared" si="15"/>
        <v>G</v>
      </c>
      <c r="H636" s="32"/>
      <c r="I636" s="31"/>
    </row>
    <row r="637" spans="1:9" ht="62" customHeight="1" x14ac:dyDescent="0.2">
      <c r="A637" s="33" t="str">
        <f>_xlfn.IFNA(VLOOKUP(B637, '[1]Departments guide'!A:C, 3, FALSE), "NONE")</f>
        <v>Chemistry and Biochemistry</v>
      </c>
      <c r="B637" s="3" t="s">
        <v>470</v>
      </c>
      <c r="C637" s="3">
        <v>5720</v>
      </c>
      <c r="D637" s="3" t="s">
        <v>3031</v>
      </c>
      <c r="E637" s="3"/>
      <c r="F637" s="5" t="s">
        <v>3030</v>
      </c>
      <c r="G637" s="4" t="str">
        <f t="shared" si="15"/>
        <v>G</v>
      </c>
      <c r="H637" s="32"/>
      <c r="I637" s="31"/>
    </row>
    <row r="638" spans="1:9" ht="62" customHeight="1" x14ac:dyDescent="0.2">
      <c r="A638" s="33" t="str">
        <f>_xlfn.IFNA(VLOOKUP(B638, '[1]Departments guide'!A:C, 3, FALSE), "NONE")</f>
        <v>Chemistry and Biochemistry</v>
      </c>
      <c r="B638" s="3" t="s">
        <v>470</v>
      </c>
      <c r="C638" s="3">
        <v>6300</v>
      </c>
      <c r="D638" s="3" t="s">
        <v>3029</v>
      </c>
      <c r="E638" s="3"/>
      <c r="F638" s="5" t="s">
        <v>3028</v>
      </c>
      <c r="G638" s="4" t="str">
        <f t="shared" si="15"/>
        <v>G</v>
      </c>
      <c r="H638" s="32"/>
      <c r="I638" s="31"/>
    </row>
    <row r="639" spans="1:9" ht="62" customHeight="1" x14ac:dyDescent="0.2">
      <c r="A639" s="33" t="str">
        <f>_xlfn.IFNA(VLOOKUP(B639, '[1]Departments guide'!A:C, 3, FALSE), "NONE")</f>
        <v>Chemistry and Biochemistry</v>
      </c>
      <c r="B639" s="3" t="s">
        <v>470</v>
      </c>
      <c r="C639" s="3">
        <v>6500</v>
      </c>
      <c r="D639" s="3" t="s">
        <v>3027</v>
      </c>
      <c r="E639" s="3"/>
      <c r="F639" s="5" t="s">
        <v>3026</v>
      </c>
      <c r="G639" s="4" t="str">
        <f t="shared" si="15"/>
        <v>G</v>
      </c>
      <c r="H639" s="32"/>
      <c r="I639" s="31"/>
    </row>
    <row r="640" spans="1:9" ht="62" customHeight="1" x14ac:dyDescent="0.2">
      <c r="A640" s="33" t="str">
        <f>_xlfn.IFNA(VLOOKUP(B640, '[1]Departments guide'!A:C, 3, FALSE), "NONE")</f>
        <v>Chemistry and Biochemistry</v>
      </c>
      <c r="B640" s="3" t="s">
        <v>470</v>
      </c>
      <c r="C640" s="3">
        <v>6510</v>
      </c>
      <c r="D640" s="3" t="s">
        <v>3025</v>
      </c>
      <c r="E640" s="3"/>
      <c r="F640" s="5" t="s">
        <v>3024</v>
      </c>
      <c r="G640" s="4" t="str">
        <f t="shared" si="15"/>
        <v>G</v>
      </c>
      <c r="H640" s="32"/>
      <c r="I640" s="31"/>
    </row>
    <row r="641" spans="1:9" ht="62" customHeight="1" x14ac:dyDescent="0.2">
      <c r="A641" s="33" t="str">
        <f>_xlfn.IFNA(VLOOKUP(B641, '[1]Departments guide'!A:C, 3, FALSE), "NONE")</f>
        <v>Chemistry and Biochemistry</v>
      </c>
      <c r="B641" s="3" t="s">
        <v>470</v>
      </c>
      <c r="C641" s="3">
        <v>6750</v>
      </c>
      <c r="D641" s="3" t="s">
        <v>3023</v>
      </c>
      <c r="E641" s="3"/>
      <c r="F641" s="5" t="s">
        <v>3022</v>
      </c>
      <c r="G641" s="4" t="str">
        <f t="shared" si="15"/>
        <v>G</v>
      </c>
      <c r="H641" s="32"/>
      <c r="I641" s="31"/>
    </row>
    <row r="642" spans="1:9" ht="62" customHeight="1" x14ac:dyDescent="0.2">
      <c r="A642" s="33" t="str">
        <f>_xlfn.IFNA(VLOOKUP(B642, '[1]Departments guide'!A:C, 3, FALSE), "NONE")</f>
        <v>Chemistry and Biochemistry</v>
      </c>
      <c r="B642" s="3" t="s">
        <v>470</v>
      </c>
      <c r="C642" s="3">
        <v>6770</v>
      </c>
      <c r="D642" s="3" t="s">
        <v>3021</v>
      </c>
      <c r="E642" s="3"/>
      <c r="F642" s="5" t="s">
        <v>3020</v>
      </c>
      <c r="G642" s="4" t="str">
        <f t="shared" si="15"/>
        <v>G</v>
      </c>
      <c r="H642" s="32"/>
      <c r="I642" s="31"/>
    </row>
    <row r="643" spans="1:9" ht="62" customHeight="1" x14ac:dyDescent="0.2">
      <c r="A643" s="33" t="str">
        <f>_xlfn.IFNA(VLOOKUP(B643, '[1]Departments guide'!A:C, 3, FALSE), "NONE")</f>
        <v>Chemistry and Biochemistry</v>
      </c>
      <c r="B643" s="3" t="s">
        <v>470</v>
      </c>
      <c r="C643" s="3">
        <v>6780</v>
      </c>
      <c r="D643" s="3" t="s">
        <v>3019</v>
      </c>
      <c r="E643" s="3"/>
      <c r="F643" s="5" t="s">
        <v>3018</v>
      </c>
      <c r="G643" s="4" t="str">
        <f t="shared" si="15"/>
        <v>G</v>
      </c>
      <c r="H643" s="32"/>
      <c r="I643" s="31"/>
    </row>
    <row r="644" spans="1:9" ht="62" customHeight="1" x14ac:dyDescent="0.2">
      <c r="A644" s="33" t="str">
        <f>_xlfn.IFNA(VLOOKUP(B644, '[1]Departments guide'!A:C, 3, FALSE), "NONE")</f>
        <v>Chemistry and Biochemistry</v>
      </c>
      <c r="B644" s="3" t="s">
        <v>470</v>
      </c>
      <c r="C644" s="3">
        <v>7640</v>
      </c>
      <c r="D644" s="3" t="s">
        <v>3017</v>
      </c>
      <c r="E644" s="3"/>
      <c r="F644" s="5" t="s">
        <v>3016</v>
      </c>
      <c r="G644" s="4" t="str">
        <f t="shared" si="15"/>
        <v>G</v>
      </c>
      <c r="H644" s="32"/>
      <c r="I644" s="31"/>
    </row>
    <row r="645" spans="1:9" ht="62" customHeight="1" x14ac:dyDescent="0.2">
      <c r="A645" s="33" t="str">
        <f>_xlfn.IFNA(VLOOKUP(B645, '[1]Departments guide'!A:C, 3, FALSE), "NONE")</f>
        <v>Chemistry and Biochemistry</v>
      </c>
      <c r="B645" s="3" t="s">
        <v>470</v>
      </c>
      <c r="C645" s="3">
        <v>7770</v>
      </c>
      <c r="D645" s="3" t="s">
        <v>3015</v>
      </c>
      <c r="E645" s="3"/>
      <c r="F645" s="5" t="s">
        <v>3014</v>
      </c>
      <c r="G645" s="4" t="str">
        <f t="shared" si="15"/>
        <v>G</v>
      </c>
      <c r="H645" s="32"/>
      <c r="I645" s="31"/>
    </row>
    <row r="646" spans="1:9" ht="62" customHeight="1" x14ac:dyDescent="0.2">
      <c r="A646" s="33" t="str">
        <f>_xlfn.IFNA(VLOOKUP(B646, '[1]Departments guide'!A:C, 3, FALSE), "NONE")</f>
        <v>Chemistry and Biochemistry</v>
      </c>
      <c r="B646" s="3" t="s">
        <v>470</v>
      </c>
      <c r="C646" s="3">
        <v>7800</v>
      </c>
      <c r="D646" s="3" t="s">
        <v>3013</v>
      </c>
      <c r="E646" s="3"/>
      <c r="F646" s="5" t="s">
        <v>3012</v>
      </c>
      <c r="G646" s="4" t="str">
        <f t="shared" si="15"/>
        <v>G</v>
      </c>
      <c r="H646" s="32"/>
      <c r="I646" s="31"/>
    </row>
    <row r="647" spans="1:9" ht="62" customHeight="1" x14ac:dyDescent="0.2">
      <c r="A647" s="33" t="str">
        <f>_xlfn.IFNA(VLOOKUP(B647, '[1]Departments guide'!A:C, 3, FALSE), "NONE")</f>
        <v>World Languages and Cultures</v>
      </c>
      <c r="B647" s="3" t="s">
        <v>2997</v>
      </c>
      <c r="C647" s="3">
        <v>1010</v>
      </c>
      <c r="D647" s="3" t="s">
        <v>3011</v>
      </c>
      <c r="E647" s="3"/>
      <c r="F647" s="5" t="s">
        <v>3010</v>
      </c>
      <c r="G647" s="4" t="str">
        <f t="shared" si="15"/>
        <v>U</v>
      </c>
      <c r="H647" s="32"/>
      <c r="I647" s="31"/>
    </row>
    <row r="648" spans="1:9" ht="62" customHeight="1" x14ac:dyDescent="0.2">
      <c r="A648" s="33" t="str">
        <f>_xlfn.IFNA(VLOOKUP(B648, '[1]Departments guide'!A:C, 3, FALSE), "NONE")</f>
        <v>World Languages and Cultures</v>
      </c>
      <c r="B648" s="3" t="s">
        <v>2997</v>
      </c>
      <c r="C648" s="3">
        <v>1020</v>
      </c>
      <c r="D648" s="3" t="s">
        <v>3009</v>
      </c>
      <c r="E648" s="3"/>
      <c r="F648" s="5" t="s">
        <v>3008</v>
      </c>
      <c r="G648" s="4" t="str">
        <f t="shared" si="15"/>
        <v>U</v>
      </c>
      <c r="H648" s="32"/>
      <c r="I648" s="31"/>
    </row>
    <row r="649" spans="1:9" ht="62" customHeight="1" x14ac:dyDescent="0.2">
      <c r="A649" s="33" t="str">
        <f>_xlfn.IFNA(VLOOKUP(B649, '[1]Departments guide'!A:C, 3, FALSE), "NONE")</f>
        <v>World Languages and Cultures</v>
      </c>
      <c r="B649" s="3" t="s">
        <v>2997</v>
      </c>
      <c r="C649" s="3">
        <v>3010</v>
      </c>
      <c r="D649" s="3" t="s">
        <v>3007</v>
      </c>
      <c r="E649" s="3"/>
      <c r="F649" s="5" t="s">
        <v>3006</v>
      </c>
      <c r="G649" s="4" t="str">
        <f t="shared" si="15"/>
        <v>U</v>
      </c>
      <c r="H649" s="32"/>
      <c r="I649" s="31"/>
    </row>
    <row r="650" spans="1:9" ht="62" customHeight="1" x14ac:dyDescent="0.2">
      <c r="A650" s="33" t="str">
        <f>_xlfn.IFNA(VLOOKUP(B650, '[1]Departments guide'!A:C, 3, FALSE), "NONE")</f>
        <v>World Languages and Cultures</v>
      </c>
      <c r="B650" s="3" t="s">
        <v>2997</v>
      </c>
      <c r="C650" s="3">
        <v>3050</v>
      </c>
      <c r="D650" s="3" t="s">
        <v>3005</v>
      </c>
      <c r="E650" s="3"/>
      <c r="F650" s="5" t="s">
        <v>3004</v>
      </c>
      <c r="G650" s="4" t="str">
        <f t="shared" si="15"/>
        <v>U</v>
      </c>
      <c r="H650" s="32"/>
      <c r="I650" s="31"/>
    </row>
    <row r="651" spans="1:9" ht="62" customHeight="1" x14ac:dyDescent="0.2">
      <c r="A651" s="33" t="str">
        <f>_xlfn.IFNA(VLOOKUP(B651, '[1]Departments guide'!A:C, 3, FALSE), "NONE")</f>
        <v>World Languages and Cultures</v>
      </c>
      <c r="B651" s="3" t="s">
        <v>2997</v>
      </c>
      <c r="C651" s="3">
        <v>3060</v>
      </c>
      <c r="D651" s="3" t="s">
        <v>3003</v>
      </c>
      <c r="E651" s="3"/>
      <c r="F651" s="5" t="s">
        <v>3002</v>
      </c>
      <c r="G651" s="4" t="str">
        <f t="shared" si="15"/>
        <v>U</v>
      </c>
      <c r="H651" s="32"/>
      <c r="I651" s="31"/>
    </row>
    <row r="652" spans="1:9" ht="62" customHeight="1" x14ac:dyDescent="0.2">
      <c r="A652" s="33" t="str">
        <f>_xlfn.IFNA(VLOOKUP(B652, '[1]Departments guide'!A:C, 3, FALSE), "NONE")</f>
        <v>World Languages and Cultures</v>
      </c>
      <c r="B652" s="3" t="s">
        <v>2997</v>
      </c>
      <c r="C652" s="3">
        <v>3100</v>
      </c>
      <c r="D652" s="3" t="s">
        <v>3001</v>
      </c>
      <c r="E652" s="3"/>
      <c r="F652" s="5" t="s">
        <v>3000</v>
      </c>
      <c r="G652" s="4" t="str">
        <f t="shared" si="15"/>
        <v>U</v>
      </c>
      <c r="H652" s="32"/>
      <c r="I652" s="31"/>
    </row>
    <row r="653" spans="1:9" ht="62" customHeight="1" x14ac:dyDescent="0.2">
      <c r="A653" s="33" t="str">
        <f>_xlfn.IFNA(VLOOKUP(B653, '[1]Departments guide'!A:C, 3, FALSE), "NONE")</f>
        <v>World Languages and Cultures</v>
      </c>
      <c r="B653" s="3" t="s">
        <v>2997</v>
      </c>
      <c r="C653" s="3">
        <v>3510</v>
      </c>
      <c r="D653" s="3" t="s">
        <v>2999</v>
      </c>
      <c r="E653" s="3"/>
      <c r="F653" s="5" t="s">
        <v>2998</v>
      </c>
      <c r="G653" s="4" t="str">
        <f t="shared" ref="G653:G687" si="16">IF(E653=0, IF(C653&gt;5000, "G", "U"), "BOTH")</f>
        <v>U</v>
      </c>
      <c r="H653" s="32"/>
      <c r="I653" s="31"/>
    </row>
    <row r="654" spans="1:9" ht="62" customHeight="1" x14ac:dyDescent="0.2">
      <c r="A654" s="33" t="str">
        <f>_xlfn.IFNA(VLOOKUP(B654, '[1]Departments guide'!A:C, 3, FALSE), "NONE")</f>
        <v>World Languages and Cultures</v>
      </c>
      <c r="B654" s="3" t="s">
        <v>2997</v>
      </c>
      <c r="C654" s="3">
        <v>4210</v>
      </c>
      <c r="D654" s="3" t="s">
        <v>2996</v>
      </c>
      <c r="E654" s="3"/>
      <c r="F654" s="5" t="s">
        <v>2995</v>
      </c>
      <c r="G654" s="4" t="str">
        <f t="shared" si="16"/>
        <v>U</v>
      </c>
      <c r="H654" s="32"/>
      <c r="I654" s="31"/>
    </row>
    <row r="655" spans="1:9" ht="62" customHeight="1" x14ac:dyDescent="0.2">
      <c r="A655" s="33" t="str">
        <f>_xlfn.IFNA(VLOOKUP(B655, '[1]Departments guide'!A:C, 3, FALSE), "NONE")</f>
        <v>NONE</v>
      </c>
      <c r="B655" s="3" t="s">
        <v>2992</v>
      </c>
      <c r="C655" s="3">
        <v>3250</v>
      </c>
      <c r="D655" s="3" t="s">
        <v>2994</v>
      </c>
      <c r="E655" s="3"/>
      <c r="F655" s="5" t="s">
        <v>2993</v>
      </c>
      <c r="G655" s="4" t="str">
        <f t="shared" si="16"/>
        <v>U</v>
      </c>
      <c r="H655" s="32"/>
      <c r="I655" s="31"/>
    </row>
    <row r="656" spans="1:9" ht="62" customHeight="1" x14ac:dyDescent="0.2">
      <c r="A656" s="33" t="str">
        <f>_xlfn.IFNA(VLOOKUP(B656, '[1]Departments guide'!A:C, 3, FALSE), "NONE")</f>
        <v>NONE</v>
      </c>
      <c r="B656" s="3" t="s">
        <v>2992</v>
      </c>
      <c r="C656" s="3">
        <v>4900</v>
      </c>
      <c r="D656" s="3" t="s">
        <v>2991</v>
      </c>
      <c r="E656" s="3"/>
      <c r="F656" s="5" t="s">
        <v>2990</v>
      </c>
      <c r="G656" s="4" t="str">
        <f t="shared" si="16"/>
        <v>U</v>
      </c>
      <c r="H656" s="32"/>
      <c r="I656" s="31"/>
    </row>
    <row r="657" spans="1:9" ht="62" customHeight="1" x14ac:dyDescent="0.2">
      <c r="A657" s="33" t="str">
        <f>_xlfn.IFNA(VLOOKUP(B657, '[1]Departments guide'!A:C, 3, FALSE), "NONE")</f>
        <v>Communication Studies and Philosophy</v>
      </c>
      <c r="B657" s="3" t="s">
        <v>471</v>
      </c>
      <c r="C657" s="3">
        <v>1020</v>
      </c>
      <c r="D657" s="3" t="s">
        <v>2989</v>
      </c>
      <c r="E657" s="3"/>
      <c r="F657" s="5" t="s">
        <v>2988</v>
      </c>
      <c r="G657" s="4" t="str">
        <f t="shared" si="16"/>
        <v>U</v>
      </c>
      <c r="H657" s="32"/>
      <c r="I657" s="31"/>
    </row>
    <row r="658" spans="1:9" ht="62" customHeight="1" x14ac:dyDescent="0.2">
      <c r="A658" s="33" t="str">
        <f>_xlfn.IFNA(VLOOKUP(B658, '[1]Departments guide'!A:C, 3, FALSE), "NONE")</f>
        <v>Communication Studies and Philosophy</v>
      </c>
      <c r="B658" s="3" t="s">
        <v>471</v>
      </c>
      <c r="C658" s="3">
        <v>1330</v>
      </c>
      <c r="D658" s="3" t="s">
        <v>2987</v>
      </c>
      <c r="E658" s="3"/>
      <c r="F658" s="5" t="s">
        <v>2986</v>
      </c>
      <c r="G658" s="4" t="str">
        <f t="shared" si="16"/>
        <v>U</v>
      </c>
      <c r="H658" s="32"/>
      <c r="I658" s="31"/>
    </row>
    <row r="659" spans="1:9" ht="62" customHeight="1" x14ac:dyDescent="0.2">
      <c r="A659" s="33" t="str">
        <f>_xlfn.IFNA(VLOOKUP(B659, '[1]Departments guide'!A:C, 3, FALSE), "NONE")</f>
        <v>Communication Studies and Philosophy</v>
      </c>
      <c r="B659" s="3" t="s">
        <v>471</v>
      </c>
      <c r="C659" s="3">
        <v>2110</v>
      </c>
      <c r="D659" s="3" t="s">
        <v>2985</v>
      </c>
      <c r="E659" s="3"/>
      <c r="F659" s="5" t="s">
        <v>2984</v>
      </c>
      <c r="G659" s="4" t="str">
        <f t="shared" si="16"/>
        <v>U</v>
      </c>
      <c r="H659" s="32"/>
      <c r="I659" s="31"/>
    </row>
    <row r="660" spans="1:9" ht="62" customHeight="1" x14ac:dyDescent="0.2">
      <c r="A660" s="33" t="str">
        <f>_xlfn.IFNA(VLOOKUP(B660, '[1]Departments guide'!A:C, 3, FALSE), "NONE")</f>
        <v>Communication Studies and Philosophy</v>
      </c>
      <c r="B660" s="3" t="s">
        <v>471</v>
      </c>
      <c r="C660" s="3">
        <v>2120</v>
      </c>
      <c r="D660" s="3" t="s">
        <v>2983</v>
      </c>
      <c r="E660" s="3"/>
      <c r="F660" s="5" t="s">
        <v>2982</v>
      </c>
      <c r="G660" s="4" t="str">
        <f t="shared" si="16"/>
        <v>U</v>
      </c>
      <c r="H660" s="32"/>
      <c r="I660" s="31"/>
    </row>
    <row r="661" spans="1:9" ht="62" customHeight="1" x14ac:dyDescent="0.2">
      <c r="A661" s="33" t="str">
        <f>_xlfn.IFNA(VLOOKUP(B661, '[1]Departments guide'!A:C, 3, FALSE), "NONE")</f>
        <v>Communication Studies and Philosophy</v>
      </c>
      <c r="B661" s="3" t="s">
        <v>471</v>
      </c>
      <c r="C661" s="3">
        <v>2270</v>
      </c>
      <c r="D661" s="3" t="s">
        <v>2981</v>
      </c>
      <c r="E661" s="3"/>
      <c r="F661" s="5" t="s">
        <v>2980</v>
      </c>
      <c r="G661" s="4" t="str">
        <f t="shared" si="16"/>
        <v>U</v>
      </c>
      <c r="H661" s="32"/>
      <c r="I661" s="31"/>
    </row>
    <row r="662" spans="1:9" ht="62" customHeight="1" x14ac:dyDescent="0.2">
      <c r="A662" s="33" t="str">
        <f>_xlfn.IFNA(VLOOKUP(B662, '[1]Departments guide'!A:C, 3, FALSE), "NONE")</f>
        <v>Communication Studies and Philosophy</v>
      </c>
      <c r="B662" s="3" t="s">
        <v>471</v>
      </c>
      <c r="C662" s="3">
        <v>3050</v>
      </c>
      <c r="D662" s="3" t="s">
        <v>2979</v>
      </c>
      <c r="E662" s="3"/>
      <c r="F662" s="5" t="s">
        <v>2978</v>
      </c>
      <c r="G662" s="4" t="str">
        <f t="shared" si="16"/>
        <v>U</v>
      </c>
      <c r="H662" s="32"/>
      <c r="I662" s="31"/>
    </row>
    <row r="663" spans="1:9" ht="62" customHeight="1" x14ac:dyDescent="0.2">
      <c r="A663" s="33" t="str">
        <f>_xlfn.IFNA(VLOOKUP(B663, '[1]Departments guide'!A:C, 3, FALSE), "NONE")</f>
        <v>Communication Studies and Philosophy</v>
      </c>
      <c r="B663" s="3" t="s">
        <v>471</v>
      </c>
      <c r="C663" s="3">
        <v>3160</v>
      </c>
      <c r="D663" s="3" t="s">
        <v>2977</v>
      </c>
      <c r="E663" s="3"/>
      <c r="F663" s="5" t="s">
        <v>2976</v>
      </c>
      <c r="G663" s="4" t="str">
        <f t="shared" si="16"/>
        <v>U</v>
      </c>
      <c r="H663" s="32"/>
      <c r="I663" s="31"/>
    </row>
    <row r="664" spans="1:9" ht="62" customHeight="1" x14ac:dyDescent="0.2">
      <c r="A664" s="33" t="str">
        <f>_xlfn.IFNA(VLOOKUP(B664, '[1]Departments guide'!A:C, 3, FALSE), "NONE")</f>
        <v>Communication Studies and Philosophy</v>
      </c>
      <c r="B664" s="3" t="s">
        <v>471</v>
      </c>
      <c r="C664" s="3">
        <v>3250</v>
      </c>
      <c r="D664" s="3" t="s">
        <v>2975</v>
      </c>
      <c r="E664" s="3"/>
      <c r="F664" s="5" t="s">
        <v>2974</v>
      </c>
      <c r="G664" s="4" t="str">
        <f t="shared" si="16"/>
        <v>U</v>
      </c>
      <c r="H664" s="32"/>
      <c r="I664" s="31"/>
    </row>
    <row r="665" spans="1:9" ht="62" customHeight="1" x14ac:dyDescent="0.2">
      <c r="A665" s="33" t="str">
        <f>_xlfn.IFNA(VLOOKUP(B665, '[1]Departments guide'!A:C, 3, FALSE), "NONE")</f>
        <v>Communication Studies and Philosophy</v>
      </c>
      <c r="B665" s="3" t="s">
        <v>471</v>
      </c>
      <c r="C665" s="3">
        <v>3270</v>
      </c>
      <c r="D665" s="3" t="s">
        <v>2973</v>
      </c>
      <c r="E665" s="3"/>
      <c r="F665" s="5" t="s">
        <v>2972</v>
      </c>
      <c r="G665" s="4" t="str">
        <f t="shared" si="16"/>
        <v>U</v>
      </c>
      <c r="H665" s="32"/>
      <c r="I665" s="31"/>
    </row>
    <row r="666" spans="1:9" ht="62" customHeight="1" x14ac:dyDescent="0.2">
      <c r="A666" s="33" t="str">
        <f>_xlfn.IFNA(VLOOKUP(B666, '[1]Departments guide'!A:C, 3, FALSE), "NONE")</f>
        <v>Communication Studies and Philosophy</v>
      </c>
      <c r="B666" s="3" t="s">
        <v>471</v>
      </c>
      <c r="C666" s="3">
        <v>3330</v>
      </c>
      <c r="D666" s="3" t="s">
        <v>2971</v>
      </c>
      <c r="E666" s="3"/>
      <c r="F666" s="5" t="s">
        <v>2970</v>
      </c>
      <c r="G666" s="4" t="str">
        <f t="shared" si="16"/>
        <v>U</v>
      </c>
      <c r="H666" s="32"/>
      <c r="I666" s="31"/>
    </row>
    <row r="667" spans="1:9" ht="62" customHeight="1" x14ac:dyDescent="0.2">
      <c r="A667" s="33" t="str">
        <f>_xlfn.IFNA(VLOOKUP(B667, '[1]Departments guide'!A:C, 3, FALSE), "NONE")</f>
        <v>Communication Studies and Philosophy</v>
      </c>
      <c r="B667" s="3" t="s">
        <v>471</v>
      </c>
      <c r="C667" s="3">
        <v>3400</v>
      </c>
      <c r="D667" s="3" t="s">
        <v>2969</v>
      </c>
      <c r="E667" s="3"/>
      <c r="F667" s="5" t="s">
        <v>2968</v>
      </c>
      <c r="G667" s="4" t="str">
        <f t="shared" si="16"/>
        <v>U</v>
      </c>
      <c r="H667" s="32"/>
      <c r="I667" s="31"/>
    </row>
    <row r="668" spans="1:9" ht="62" customHeight="1" x14ac:dyDescent="0.2">
      <c r="A668" s="33" t="str">
        <f>_xlfn.IFNA(VLOOKUP(B668, '[1]Departments guide'!A:C, 3, FALSE), "NONE")</f>
        <v>Communication Studies and Philosophy</v>
      </c>
      <c r="B668" s="3" t="s">
        <v>471</v>
      </c>
      <c r="C668" s="3">
        <v>3460</v>
      </c>
      <c r="D668" s="3" t="s">
        <v>2967</v>
      </c>
      <c r="E668" s="3"/>
      <c r="F668" s="5" t="s">
        <v>2966</v>
      </c>
      <c r="G668" s="4" t="str">
        <f t="shared" si="16"/>
        <v>U</v>
      </c>
      <c r="H668" s="32"/>
      <c r="I668" s="31"/>
    </row>
    <row r="669" spans="1:9" ht="62" customHeight="1" x14ac:dyDescent="0.2">
      <c r="A669" s="33" t="str">
        <f>_xlfn.IFNA(VLOOKUP(B669, '[1]Departments guide'!A:C, 3, FALSE), "NONE")</f>
        <v>Communication Studies and Philosophy</v>
      </c>
      <c r="B669" s="3" t="s">
        <v>471</v>
      </c>
      <c r="C669" s="3">
        <v>3470</v>
      </c>
      <c r="D669" s="3" t="s">
        <v>2965</v>
      </c>
      <c r="E669" s="3"/>
      <c r="F669" s="5" t="s">
        <v>2964</v>
      </c>
      <c r="G669" s="4" t="str">
        <f t="shared" si="16"/>
        <v>U</v>
      </c>
      <c r="H669" s="32"/>
      <c r="I669" s="31"/>
    </row>
    <row r="670" spans="1:9" ht="62" customHeight="1" x14ac:dyDescent="0.2">
      <c r="A670" s="33" t="str">
        <f>_xlfn.IFNA(VLOOKUP(B670, '[1]Departments guide'!A:C, 3, FALSE), "NONE")</f>
        <v>Communication Studies and Philosophy</v>
      </c>
      <c r="B670" s="3" t="s">
        <v>471</v>
      </c>
      <c r="C670" s="3">
        <v>3570</v>
      </c>
      <c r="D670" s="3" t="s">
        <v>2963</v>
      </c>
      <c r="E670" s="3"/>
      <c r="F670" s="5" t="s">
        <v>2962</v>
      </c>
      <c r="G670" s="4" t="str">
        <f t="shared" si="16"/>
        <v>U</v>
      </c>
      <c r="H670" s="32"/>
      <c r="I670" s="31"/>
    </row>
    <row r="671" spans="1:9" ht="62" customHeight="1" x14ac:dyDescent="0.2">
      <c r="A671" s="33" t="str">
        <f>_xlfn.IFNA(VLOOKUP(B671, '[1]Departments guide'!A:C, 3, FALSE), "NONE")</f>
        <v>Communication Studies and Philosophy</v>
      </c>
      <c r="B671" s="3" t="s">
        <v>471</v>
      </c>
      <c r="C671" s="3">
        <v>3600</v>
      </c>
      <c r="D671" s="3" t="s">
        <v>2961</v>
      </c>
      <c r="E671" s="3"/>
      <c r="F671" s="5" t="s">
        <v>2960</v>
      </c>
      <c r="G671" s="4" t="str">
        <f t="shared" si="16"/>
        <v>U</v>
      </c>
      <c r="H671" s="32"/>
      <c r="I671" s="31"/>
    </row>
    <row r="672" spans="1:9" ht="62" customHeight="1" x14ac:dyDescent="0.2">
      <c r="A672" s="33" t="str">
        <f>_xlfn.IFNA(VLOOKUP(B672, '[1]Departments guide'!A:C, 3, FALSE), "NONE")</f>
        <v>Communication Studies and Philosophy</v>
      </c>
      <c r="B672" s="3" t="s">
        <v>471</v>
      </c>
      <c r="C672" s="3">
        <v>3730</v>
      </c>
      <c r="D672" s="3" t="s">
        <v>2959</v>
      </c>
      <c r="E672" s="3"/>
      <c r="F672" s="5" t="s">
        <v>2958</v>
      </c>
      <c r="G672" s="4" t="str">
        <f t="shared" si="16"/>
        <v>U</v>
      </c>
      <c r="H672" s="32"/>
      <c r="I672" s="31"/>
    </row>
    <row r="673" spans="1:10" ht="62" customHeight="1" x14ac:dyDescent="0.2">
      <c r="A673" s="33" t="str">
        <f>_xlfn.IFNA(VLOOKUP(B673, '[1]Departments guide'!A:C, 3, FALSE), "NONE")</f>
        <v>Communication Studies and Philosophy</v>
      </c>
      <c r="B673" s="3" t="s">
        <v>471</v>
      </c>
      <c r="C673" s="3">
        <v>4140</v>
      </c>
      <c r="D673" s="3" t="s">
        <v>2957</v>
      </c>
      <c r="E673" s="3"/>
      <c r="F673" s="5" t="s">
        <v>2956</v>
      </c>
      <c r="G673" s="4" t="str">
        <f t="shared" si="16"/>
        <v>U</v>
      </c>
      <c r="H673" s="32"/>
      <c r="I673" s="31"/>
    </row>
    <row r="674" spans="1:10" ht="62" customHeight="1" x14ac:dyDescent="0.2">
      <c r="A674" s="33" t="str">
        <f>_xlfn.IFNA(VLOOKUP(B674, '[1]Departments guide'!A:C, 3, FALSE), "NONE")</f>
        <v>Communication Studies and Philosophy</v>
      </c>
      <c r="B674" s="3" t="s">
        <v>471</v>
      </c>
      <c r="C674" s="3">
        <v>4200</v>
      </c>
      <c r="D674" s="3" t="s">
        <v>2955</v>
      </c>
      <c r="E674" s="3"/>
      <c r="F674" s="5" t="s">
        <v>2954</v>
      </c>
      <c r="G674" s="4" t="str">
        <f t="shared" si="16"/>
        <v>U</v>
      </c>
      <c r="H674" s="32"/>
      <c r="I674" s="31"/>
    </row>
    <row r="675" spans="1:10" ht="62" customHeight="1" x14ac:dyDescent="0.2">
      <c r="A675" s="33" t="str">
        <f>_xlfn.IFNA(VLOOKUP(B675, '[1]Departments guide'!A:C, 3, FALSE), "NONE")</f>
        <v>Communication Studies and Philosophy</v>
      </c>
      <c r="B675" s="3" t="s">
        <v>471</v>
      </c>
      <c r="C675" s="3">
        <v>4700</v>
      </c>
      <c r="D675" s="3" t="s">
        <v>2953</v>
      </c>
      <c r="E675" s="3"/>
      <c r="F675" s="5" t="s">
        <v>2952</v>
      </c>
      <c r="G675" s="4" t="str">
        <f t="shared" si="16"/>
        <v>U</v>
      </c>
      <c r="H675" s="32"/>
      <c r="I675" s="31"/>
    </row>
    <row r="676" spans="1:10" ht="62" customHeight="1" x14ac:dyDescent="0.2">
      <c r="A676" s="33" t="str">
        <f>_xlfn.IFNA(VLOOKUP(B676, '[1]Departments guide'!A:C, 3, FALSE), "NONE")</f>
        <v>Communication Studies and Philosophy</v>
      </c>
      <c r="B676" s="3" t="s">
        <v>471</v>
      </c>
      <c r="C676" s="3">
        <v>4750</v>
      </c>
      <c r="D676" s="3" t="s">
        <v>2951</v>
      </c>
      <c r="E676" s="3"/>
      <c r="F676" s="5" t="s">
        <v>2950</v>
      </c>
      <c r="G676" s="4" t="str">
        <f t="shared" si="16"/>
        <v>U</v>
      </c>
      <c r="H676" s="32"/>
      <c r="I676" s="31"/>
    </row>
    <row r="677" spans="1:10" ht="62" customHeight="1" x14ac:dyDescent="0.2">
      <c r="A677" s="33" t="str">
        <f>_xlfn.IFNA(VLOOKUP(B677, '[1]Departments guide'!A:C, 3, FALSE), "NONE")</f>
        <v>Communication Studies and Philosophy</v>
      </c>
      <c r="B677" s="3" t="s">
        <v>471</v>
      </c>
      <c r="C677" s="3">
        <v>5110</v>
      </c>
      <c r="D677" s="3" t="s">
        <v>2949</v>
      </c>
      <c r="E677" s="3"/>
      <c r="F677" s="5" t="s">
        <v>2948</v>
      </c>
      <c r="G677" s="4" t="str">
        <f t="shared" si="16"/>
        <v>G</v>
      </c>
      <c r="H677" s="32"/>
      <c r="I677" s="31"/>
    </row>
    <row r="678" spans="1:10" ht="62" customHeight="1" x14ac:dyDescent="0.2">
      <c r="A678" s="33" t="str">
        <f>_xlfn.IFNA(VLOOKUP(B678, '[1]Departments guide'!A:C, 3, FALSE), "NONE")</f>
        <v>Communication Studies and Philosophy</v>
      </c>
      <c r="B678" s="3" t="s">
        <v>471</v>
      </c>
      <c r="C678" s="3">
        <v>5300</v>
      </c>
      <c r="D678" s="3" t="s">
        <v>2947</v>
      </c>
      <c r="E678" s="3"/>
      <c r="F678" s="5" t="s">
        <v>2946</v>
      </c>
      <c r="G678" s="4" t="str">
        <f t="shared" si="16"/>
        <v>G</v>
      </c>
      <c r="H678" s="32"/>
      <c r="I678" s="31"/>
    </row>
    <row r="679" spans="1:10" ht="62" customHeight="1" x14ac:dyDescent="0.2">
      <c r="A679" s="33" t="str">
        <f>_xlfn.IFNA(VLOOKUP(B679, '[1]Departments guide'!A:C, 3, FALSE), "NONE")</f>
        <v>Communication Studies and Philosophy</v>
      </c>
      <c r="B679" s="3" t="s">
        <v>471</v>
      </c>
      <c r="C679" s="3">
        <v>5400</v>
      </c>
      <c r="D679" s="3" t="s">
        <v>2945</v>
      </c>
      <c r="E679" s="3"/>
      <c r="F679" s="5" t="s">
        <v>2944</v>
      </c>
      <c r="G679" s="4" t="str">
        <f t="shared" si="16"/>
        <v>G</v>
      </c>
      <c r="H679" s="32"/>
      <c r="I679" s="31"/>
    </row>
    <row r="680" spans="1:10" ht="62" customHeight="1" x14ac:dyDescent="0.2">
      <c r="A680" s="33" t="str">
        <f>_xlfn.IFNA(VLOOKUP(B680, '[1]Departments guide'!A:C, 3, FALSE), "NONE")</f>
        <v>Communication Studies and Philosophy</v>
      </c>
      <c r="B680" s="3" t="s">
        <v>471</v>
      </c>
      <c r="C680" s="3">
        <v>5500</v>
      </c>
      <c r="D680" s="3" t="s">
        <v>2943</v>
      </c>
      <c r="E680" s="3"/>
      <c r="F680" s="5" t="s">
        <v>2942</v>
      </c>
      <c r="G680" s="4" t="str">
        <f t="shared" si="16"/>
        <v>G</v>
      </c>
      <c r="H680" s="31"/>
      <c r="I680" s="31"/>
    </row>
    <row r="681" spans="1:10" ht="62" customHeight="1" x14ac:dyDescent="0.2">
      <c r="A681" s="33" t="str">
        <f>_xlfn.IFNA(VLOOKUP(B681, '[1]Departments guide'!A:C, 3, FALSE), "NONE")</f>
        <v>Communication Studies and Philosophy</v>
      </c>
      <c r="B681" s="3" t="s">
        <v>471</v>
      </c>
      <c r="C681" s="3">
        <v>5800</v>
      </c>
      <c r="D681" s="3" t="s">
        <v>2941</v>
      </c>
      <c r="E681" s="3"/>
      <c r="F681" s="5" t="s">
        <v>2940</v>
      </c>
      <c r="G681" s="4" t="str">
        <f t="shared" si="16"/>
        <v>G</v>
      </c>
      <c r="H681" s="31"/>
      <c r="I681" s="31"/>
    </row>
    <row r="682" spans="1:10" ht="62" customHeight="1" x14ac:dyDescent="0.2">
      <c r="A682" s="33" t="str">
        <f>_xlfn.IFNA(VLOOKUP(B682, '[1]Departments guide'!A:C, 3, FALSE), "NONE")</f>
        <v>Communication Studies and Philosophy</v>
      </c>
      <c r="B682" s="3" t="s">
        <v>471</v>
      </c>
      <c r="C682" s="3">
        <v>6000</v>
      </c>
      <c r="D682" s="3" t="s">
        <v>2939</v>
      </c>
      <c r="E682" s="3"/>
      <c r="F682" s="5" t="s">
        <v>2938</v>
      </c>
      <c r="G682" s="4" t="str">
        <f t="shared" si="16"/>
        <v>G</v>
      </c>
      <c r="H682" s="31"/>
      <c r="I682" s="31"/>
    </row>
    <row r="683" spans="1:10" ht="62" customHeight="1" x14ac:dyDescent="0.2">
      <c r="A683" s="33" t="str">
        <f>_xlfn.IFNA(VLOOKUP(B683, '[1]Departments guide'!A:C, 3, FALSE), "NONE")</f>
        <v>Communication Studies and Philosophy</v>
      </c>
      <c r="B683" s="3" t="s">
        <v>471</v>
      </c>
      <c r="C683" s="3">
        <v>6050</v>
      </c>
      <c r="D683" s="3" t="s">
        <v>2937</v>
      </c>
      <c r="E683" s="3"/>
      <c r="F683" s="5" t="s">
        <v>2936</v>
      </c>
      <c r="G683" s="4" t="str">
        <f t="shared" si="16"/>
        <v>G</v>
      </c>
      <c r="H683" s="31"/>
      <c r="I683" s="31"/>
    </row>
    <row r="684" spans="1:10" ht="62" customHeight="1" x14ac:dyDescent="0.2">
      <c r="A684" s="33" t="str">
        <f>_xlfn.IFNA(VLOOKUP(B684, '[1]Departments guide'!A:C, 3, FALSE), "NONE")</f>
        <v>Communication Studies and Philosophy</v>
      </c>
      <c r="B684" s="3" t="s">
        <v>471</v>
      </c>
      <c r="C684" s="3">
        <v>6100</v>
      </c>
      <c r="D684" s="3" t="s">
        <v>2935</v>
      </c>
      <c r="E684" s="3"/>
      <c r="F684" s="5" t="s">
        <v>2934</v>
      </c>
      <c r="G684" s="4" t="str">
        <f t="shared" si="16"/>
        <v>G</v>
      </c>
      <c r="H684" s="32"/>
      <c r="I684" s="31"/>
    </row>
    <row r="685" spans="1:10" ht="62" customHeight="1" x14ac:dyDescent="0.2">
      <c r="A685" s="33" t="str">
        <f>_xlfn.IFNA(VLOOKUP(B685, '[1]Departments guide'!A:C, 3, FALSE), "NONE")</f>
        <v>Communication Studies and Philosophy</v>
      </c>
      <c r="B685" s="3" t="s">
        <v>471</v>
      </c>
      <c r="C685" s="3">
        <v>6150</v>
      </c>
      <c r="D685" s="3" t="s">
        <v>2933</v>
      </c>
      <c r="E685" s="3"/>
      <c r="F685" s="5" t="s">
        <v>2932</v>
      </c>
      <c r="G685" s="4" t="str">
        <f t="shared" si="16"/>
        <v>G</v>
      </c>
      <c r="H685" s="32"/>
      <c r="I685" s="31"/>
    </row>
    <row r="686" spans="1:10" ht="62" customHeight="1" x14ac:dyDescent="0.2">
      <c r="A686" s="33" t="str">
        <f>_xlfn.IFNA(VLOOKUP(B686, '[1]Departments guide'!A:C, 3, FALSE), "NONE")</f>
        <v>Communication Studies and Philosophy</v>
      </c>
      <c r="B686" s="3" t="s">
        <v>471</v>
      </c>
      <c r="C686" s="3">
        <v>6200</v>
      </c>
      <c r="D686" s="3" t="s">
        <v>2931</v>
      </c>
      <c r="E686" s="3"/>
      <c r="F686" s="5" t="s">
        <v>2930</v>
      </c>
      <c r="G686" s="4" t="str">
        <f t="shared" si="16"/>
        <v>G</v>
      </c>
      <c r="H686" s="32"/>
      <c r="I686" s="31"/>
    </row>
    <row r="687" spans="1:10" ht="62" customHeight="1" x14ac:dyDescent="0.2">
      <c r="A687" s="33" t="str">
        <f>_xlfn.IFNA(VLOOKUP(B687, '[1]Departments guide'!A:C, 3, FALSE), "NONE")</f>
        <v>Communication Studies and Philosophy</v>
      </c>
      <c r="B687" s="3" t="s">
        <v>471</v>
      </c>
      <c r="C687" s="3">
        <v>6400</v>
      </c>
      <c r="D687" s="3" t="s">
        <v>2929</v>
      </c>
      <c r="E687" s="3"/>
      <c r="F687" s="5" t="s">
        <v>2928</v>
      </c>
      <c r="G687" s="4" t="str">
        <f t="shared" si="16"/>
        <v>G</v>
      </c>
      <c r="H687" s="32"/>
      <c r="I687" s="31"/>
    </row>
    <row r="688" spans="1:10" ht="62" customHeight="1" x14ac:dyDescent="0.2">
      <c r="A688" s="33" t="str">
        <f>_xlfn.IFNA(VLOOKUP(B688, '[1]Departments guide'!A:C, 3, FALSE), "NONE")</f>
        <v>Communication Studies and Philosophy</v>
      </c>
      <c r="B688" s="3" t="s">
        <v>471</v>
      </c>
      <c r="C688" s="3">
        <v>4330</v>
      </c>
      <c r="D688" s="3" t="s">
        <v>536</v>
      </c>
      <c r="E688" s="4"/>
      <c r="F688" s="5" t="s">
        <v>535</v>
      </c>
      <c r="G688" s="3" t="s">
        <v>19</v>
      </c>
      <c r="H688" s="32"/>
      <c r="I688" s="31"/>
      <c r="J688" s="23" t="s">
        <v>518</v>
      </c>
    </row>
    <row r="689" spans="1:9" ht="62" customHeight="1" x14ac:dyDescent="0.2">
      <c r="A689" s="33" t="str">
        <f>_xlfn.IFNA(VLOOKUP(B689, '[1]Departments guide'!A:C, 3, FALSE), "NONE")</f>
        <v>Communicative Disorders and Deaf Education</v>
      </c>
      <c r="B689" s="3" t="s">
        <v>510</v>
      </c>
      <c r="C689" s="3">
        <v>2600</v>
      </c>
      <c r="D689" s="3" t="s">
        <v>2927</v>
      </c>
      <c r="E689" s="3"/>
      <c r="F689" s="5" t="s">
        <v>2926</v>
      </c>
      <c r="G689" s="4" t="str">
        <f t="shared" ref="G689:G720" si="17">IF(E689=0, IF(C689&gt;5000, "G", "U"), "BOTH")</f>
        <v>U</v>
      </c>
      <c r="H689" s="32"/>
      <c r="I689" s="31"/>
    </row>
    <row r="690" spans="1:9" ht="62" customHeight="1" x14ac:dyDescent="0.2">
      <c r="A690" s="33" t="str">
        <f>_xlfn.IFNA(VLOOKUP(B690, '[1]Departments guide'!A:C, 3, FALSE), "NONE")</f>
        <v>Communicative Disorders and Deaf Education</v>
      </c>
      <c r="B690" s="3" t="s">
        <v>510</v>
      </c>
      <c r="C690" s="3">
        <v>3010</v>
      </c>
      <c r="D690" s="3" t="s">
        <v>2925</v>
      </c>
      <c r="E690" s="3"/>
      <c r="F690" s="5" t="s">
        <v>2924</v>
      </c>
      <c r="G690" s="4" t="str">
        <f t="shared" si="17"/>
        <v>U</v>
      </c>
      <c r="H690" s="32"/>
      <c r="I690" s="31"/>
    </row>
    <row r="691" spans="1:9" ht="62" customHeight="1" x14ac:dyDescent="0.2">
      <c r="A691" s="33" t="str">
        <f>_xlfn.IFNA(VLOOKUP(B691, '[1]Departments guide'!A:C, 3, FALSE), "NONE")</f>
        <v>Communicative Disorders and Deaf Education</v>
      </c>
      <c r="B691" s="3" t="s">
        <v>510</v>
      </c>
      <c r="C691" s="3">
        <v>3080</v>
      </c>
      <c r="D691" s="3" t="s">
        <v>2923</v>
      </c>
      <c r="E691" s="3"/>
      <c r="F691" s="5" t="s">
        <v>2922</v>
      </c>
      <c r="G691" s="4" t="str">
        <f t="shared" si="17"/>
        <v>U</v>
      </c>
      <c r="H691" s="32"/>
      <c r="I691" s="31"/>
    </row>
    <row r="692" spans="1:9" ht="62" customHeight="1" x14ac:dyDescent="0.2">
      <c r="A692" s="33" t="str">
        <f>_xlfn.IFNA(VLOOKUP(B692, '[1]Departments guide'!A:C, 3, FALSE), "NONE")</f>
        <v>Communicative Disorders and Deaf Education</v>
      </c>
      <c r="B692" s="3" t="s">
        <v>510</v>
      </c>
      <c r="C692" s="3">
        <v>3100</v>
      </c>
      <c r="D692" s="3" t="s">
        <v>2921</v>
      </c>
      <c r="E692" s="3"/>
      <c r="F692" s="5" t="s">
        <v>2920</v>
      </c>
      <c r="G692" s="4" t="str">
        <f t="shared" si="17"/>
        <v>U</v>
      </c>
      <c r="H692" s="32"/>
      <c r="I692" s="31"/>
    </row>
    <row r="693" spans="1:9" ht="62" customHeight="1" x14ac:dyDescent="0.2">
      <c r="A693" s="33" t="str">
        <f>_xlfn.IFNA(VLOOKUP(B693, '[1]Departments guide'!A:C, 3, FALSE), "NONE")</f>
        <v>Communicative Disorders and Deaf Education</v>
      </c>
      <c r="B693" s="3" t="s">
        <v>510</v>
      </c>
      <c r="C693" s="3">
        <v>3200</v>
      </c>
      <c r="D693" s="3" t="s">
        <v>2919</v>
      </c>
      <c r="E693" s="3"/>
      <c r="F693" s="5" t="s">
        <v>2918</v>
      </c>
      <c r="G693" s="4" t="str">
        <f t="shared" si="17"/>
        <v>U</v>
      </c>
      <c r="H693" s="32"/>
      <c r="I693" s="31"/>
    </row>
    <row r="694" spans="1:9" ht="62" customHeight="1" x14ac:dyDescent="0.2">
      <c r="A694" s="33" t="str">
        <f>_xlfn.IFNA(VLOOKUP(B694, '[1]Departments guide'!A:C, 3, FALSE), "NONE")</f>
        <v>Communicative Disorders and Deaf Education</v>
      </c>
      <c r="B694" s="3" t="s">
        <v>510</v>
      </c>
      <c r="C694" s="3">
        <v>3400</v>
      </c>
      <c r="D694" s="3" t="s">
        <v>2917</v>
      </c>
      <c r="E694" s="3"/>
      <c r="F694" s="5" t="s">
        <v>2916</v>
      </c>
      <c r="G694" s="4" t="str">
        <f t="shared" si="17"/>
        <v>U</v>
      </c>
      <c r="H694" s="32"/>
      <c r="I694" s="31"/>
    </row>
    <row r="695" spans="1:9" ht="62" customHeight="1" x14ac:dyDescent="0.2">
      <c r="A695" s="33" t="str">
        <f>_xlfn.IFNA(VLOOKUP(B695, '[1]Departments guide'!A:C, 3, FALSE), "NONE")</f>
        <v>Communicative Disorders and Deaf Education</v>
      </c>
      <c r="B695" s="3" t="s">
        <v>510</v>
      </c>
      <c r="C695" s="3">
        <v>3500</v>
      </c>
      <c r="D695" s="3" t="s">
        <v>2915</v>
      </c>
      <c r="E695" s="3"/>
      <c r="F695" s="5" t="s">
        <v>2914</v>
      </c>
      <c r="G695" s="4" t="str">
        <f t="shared" si="17"/>
        <v>U</v>
      </c>
      <c r="H695" s="32"/>
      <c r="I695" s="31"/>
    </row>
    <row r="696" spans="1:9" ht="62" customHeight="1" x14ac:dyDescent="0.2">
      <c r="A696" s="33" t="str">
        <f>_xlfn.IFNA(VLOOKUP(B696, '[1]Departments guide'!A:C, 3, FALSE), "NONE")</f>
        <v>Communicative Disorders and Deaf Education</v>
      </c>
      <c r="B696" s="3" t="s">
        <v>510</v>
      </c>
      <c r="C696" s="3">
        <v>3600</v>
      </c>
      <c r="D696" s="3" t="s">
        <v>2913</v>
      </c>
      <c r="E696" s="3"/>
      <c r="F696" s="5" t="s">
        <v>2912</v>
      </c>
      <c r="G696" s="4" t="str">
        <f t="shared" si="17"/>
        <v>U</v>
      </c>
      <c r="H696" s="32"/>
      <c r="I696" s="31"/>
    </row>
    <row r="697" spans="1:9" ht="62" customHeight="1" x14ac:dyDescent="0.2">
      <c r="A697" s="33" t="str">
        <f>_xlfn.IFNA(VLOOKUP(B697, '[1]Departments guide'!A:C, 3, FALSE), "NONE")</f>
        <v>Communicative Disorders and Deaf Education</v>
      </c>
      <c r="B697" s="3" t="s">
        <v>510</v>
      </c>
      <c r="C697" s="3">
        <v>3700</v>
      </c>
      <c r="D697" s="3" t="s">
        <v>2911</v>
      </c>
      <c r="E697" s="3"/>
      <c r="F697" s="5" t="s">
        <v>2910</v>
      </c>
      <c r="G697" s="4" t="str">
        <f t="shared" si="17"/>
        <v>U</v>
      </c>
      <c r="H697" s="32"/>
      <c r="I697" s="31"/>
    </row>
    <row r="698" spans="1:9" ht="62" customHeight="1" x14ac:dyDescent="0.2">
      <c r="A698" s="33" t="str">
        <f>_xlfn.IFNA(VLOOKUP(B698, '[1]Departments guide'!A:C, 3, FALSE), "NONE")</f>
        <v>Communicative Disorders and Deaf Education</v>
      </c>
      <c r="B698" s="3" t="s">
        <v>510</v>
      </c>
      <c r="C698" s="3">
        <v>3910</v>
      </c>
      <c r="D698" s="3" t="s">
        <v>2909</v>
      </c>
      <c r="E698" s="3"/>
      <c r="F698" s="5" t="s">
        <v>2908</v>
      </c>
      <c r="G698" s="4" t="str">
        <f t="shared" si="17"/>
        <v>U</v>
      </c>
      <c r="H698" s="32"/>
      <c r="I698" s="31"/>
    </row>
    <row r="699" spans="1:9" ht="62" customHeight="1" x14ac:dyDescent="0.2">
      <c r="A699" s="33" t="str">
        <f>_xlfn.IFNA(VLOOKUP(B699, '[1]Departments guide'!A:C, 3, FALSE), "NONE")</f>
        <v>Communicative Disorders and Deaf Education</v>
      </c>
      <c r="B699" s="3" t="s">
        <v>510</v>
      </c>
      <c r="C699" s="3">
        <v>4200</v>
      </c>
      <c r="D699" s="3" t="s">
        <v>2907</v>
      </c>
      <c r="E699" s="3"/>
      <c r="F699" s="5" t="s">
        <v>2906</v>
      </c>
      <c r="G699" s="4" t="str">
        <f t="shared" si="17"/>
        <v>U</v>
      </c>
      <c r="H699" s="32"/>
      <c r="I699" s="31"/>
    </row>
    <row r="700" spans="1:9" ht="62" customHeight="1" x14ac:dyDescent="0.2">
      <c r="A700" s="33" t="str">
        <f>_xlfn.IFNA(VLOOKUP(B700, '[1]Departments guide'!A:C, 3, FALSE), "NONE")</f>
        <v>Communicative Disorders and Deaf Education</v>
      </c>
      <c r="B700" s="3" t="s">
        <v>510</v>
      </c>
      <c r="C700" s="3">
        <v>4450</v>
      </c>
      <c r="D700" s="3" t="s">
        <v>2905</v>
      </c>
      <c r="E700" s="3"/>
      <c r="F700" s="5" t="s">
        <v>2904</v>
      </c>
      <c r="G700" s="4" t="str">
        <f t="shared" si="17"/>
        <v>U</v>
      </c>
      <c r="H700" s="32"/>
      <c r="I700" s="31"/>
    </row>
    <row r="701" spans="1:9" ht="62" customHeight="1" x14ac:dyDescent="0.2">
      <c r="A701" s="33" t="str">
        <f>_xlfn.IFNA(VLOOKUP(B701, '[1]Departments guide'!A:C, 3, FALSE), "NONE")</f>
        <v>Communicative Disorders and Deaf Education</v>
      </c>
      <c r="B701" s="3" t="s">
        <v>510</v>
      </c>
      <c r="C701" s="3">
        <v>4500</v>
      </c>
      <c r="D701" s="3" t="s">
        <v>2903</v>
      </c>
      <c r="E701" s="3"/>
      <c r="F701" s="5" t="s">
        <v>2902</v>
      </c>
      <c r="G701" s="4" t="str">
        <f t="shared" si="17"/>
        <v>U</v>
      </c>
      <c r="H701" s="32"/>
      <c r="I701" s="31"/>
    </row>
    <row r="702" spans="1:9" ht="62" customHeight="1" x14ac:dyDescent="0.2">
      <c r="A702" s="33" t="str">
        <f>_xlfn.IFNA(VLOOKUP(B702, '[1]Departments guide'!A:C, 3, FALSE), "NONE")</f>
        <v>Communicative Disorders and Deaf Education</v>
      </c>
      <c r="B702" s="3" t="s">
        <v>510</v>
      </c>
      <c r="C702" s="3">
        <v>5330</v>
      </c>
      <c r="D702" s="3" t="s">
        <v>2901</v>
      </c>
      <c r="E702" s="3"/>
      <c r="F702" s="5" t="s">
        <v>2900</v>
      </c>
      <c r="G702" s="4" t="str">
        <f t="shared" si="17"/>
        <v>G</v>
      </c>
      <c r="H702" s="32"/>
      <c r="I702" s="31"/>
    </row>
    <row r="703" spans="1:9" ht="62" customHeight="1" x14ac:dyDescent="0.2">
      <c r="A703" s="33" t="str">
        <f>_xlfn.IFNA(VLOOKUP(B703, '[1]Departments guide'!A:C, 3, FALSE), "NONE")</f>
        <v>Communicative Disorders and Deaf Education</v>
      </c>
      <c r="B703" s="3" t="s">
        <v>510</v>
      </c>
      <c r="C703" s="3">
        <v>5600</v>
      </c>
      <c r="D703" s="3" t="s">
        <v>2899</v>
      </c>
      <c r="E703" s="3"/>
      <c r="F703" s="5" t="s">
        <v>2898</v>
      </c>
      <c r="G703" s="4" t="str">
        <f t="shared" si="17"/>
        <v>G</v>
      </c>
      <c r="H703" s="32"/>
      <c r="I703" s="31"/>
    </row>
    <row r="704" spans="1:9" ht="62" customHeight="1" x14ac:dyDescent="0.2">
      <c r="A704" s="33" t="str">
        <f>_xlfn.IFNA(VLOOKUP(B704, '[1]Departments guide'!A:C, 3, FALSE), "NONE")</f>
        <v>Communicative Disorders and Deaf Education</v>
      </c>
      <c r="B704" s="3" t="s">
        <v>510</v>
      </c>
      <c r="C704" s="3">
        <v>5610</v>
      </c>
      <c r="D704" s="3" t="s">
        <v>2897</v>
      </c>
      <c r="E704" s="3"/>
      <c r="F704" s="5" t="s">
        <v>2896</v>
      </c>
      <c r="G704" s="4" t="str">
        <f t="shared" si="17"/>
        <v>G</v>
      </c>
      <c r="H704" s="32"/>
      <c r="I704" s="31"/>
    </row>
    <row r="705" spans="1:9" ht="62" customHeight="1" x14ac:dyDescent="0.2">
      <c r="A705" s="33" t="str">
        <f>_xlfn.IFNA(VLOOKUP(B705, '[1]Departments guide'!A:C, 3, FALSE), "NONE")</f>
        <v>Communicative Disorders and Deaf Education</v>
      </c>
      <c r="B705" s="3" t="s">
        <v>510</v>
      </c>
      <c r="C705" s="3">
        <v>5620</v>
      </c>
      <c r="D705" s="3" t="s">
        <v>2895</v>
      </c>
      <c r="E705" s="3"/>
      <c r="F705" s="5" t="s">
        <v>2894</v>
      </c>
      <c r="G705" s="4" t="str">
        <f t="shared" si="17"/>
        <v>G</v>
      </c>
      <c r="H705" s="32"/>
      <c r="I705" s="31"/>
    </row>
    <row r="706" spans="1:9" ht="62" customHeight="1" x14ac:dyDescent="0.2">
      <c r="A706" s="33" t="str">
        <f>_xlfn.IFNA(VLOOKUP(B706, '[1]Departments guide'!A:C, 3, FALSE), "NONE")</f>
        <v>Communicative Disorders and Deaf Education</v>
      </c>
      <c r="B706" s="3" t="s">
        <v>510</v>
      </c>
      <c r="C706" s="3">
        <v>5630</v>
      </c>
      <c r="D706" s="3" t="s">
        <v>2893</v>
      </c>
      <c r="E706" s="3"/>
      <c r="F706" s="5" t="s">
        <v>2892</v>
      </c>
      <c r="G706" s="4" t="str">
        <f t="shared" si="17"/>
        <v>G</v>
      </c>
      <c r="H706" s="32"/>
      <c r="I706" s="31"/>
    </row>
    <row r="707" spans="1:9" ht="62" customHeight="1" x14ac:dyDescent="0.2">
      <c r="A707" s="33" t="str">
        <f>_xlfn.IFNA(VLOOKUP(B707, '[1]Departments guide'!A:C, 3, FALSE), "NONE")</f>
        <v>Communicative Disorders and Deaf Education</v>
      </c>
      <c r="B707" s="3" t="s">
        <v>510</v>
      </c>
      <c r="C707" s="3">
        <v>6020</v>
      </c>
      <c r="D707" s="3" t="s">
        <v>2891</v>
      </c>
      <c r="E707" s="3"/>
      <c r="F707" s="5" t="s">
        <v>2890</v>
      </c>
      <c r="G707" s="4" t="str">
        <f t="shared" si="17"/>
        <v>G</v>
      </c>
      <c r="H707" s="32"/>
      <c r="I707" s="31"/>
    </row>
    <row r="708" spans="1:9" ht="62" customHeight="1" x14ac:dyDescent="0.2">
      <c r="A708" s="33" t="str">
        <f>_xlfn.IFNA(VLOOKUP(B708, '[1]Departments guide'!A:C, 3, FALSE), "NONE")</f>
        <v>Communicative Disorders and Deaf Education</v>
      </c>
      <c r="B708" s="3" t="s">
        <v>510</v>
      </c>
      <c r="C708" s="3">
        <v>6030</v>
      </c>
      <c r="D708" s="3" t="s">
        <v>2889</v>
      </c>
      <c r="E708" s="3"/>
      <c r="F708" s="5" t="s">
        <v>2888</v>
      </c>
      <c r="G708" s="4" t="str">
        <f t="shared" si="17"/>
        <v>G</v>
      </c>
      <c r="H708" s="32"/>
      <c r="I708" s="31"/>
    </row>
    <row r="709" spans="1:9" ht="62" customHeight="1" x14ac:dyDescent="0.2">
      <c r="A709" s="33" t="str">
        <f>_xlfn.IFNA(VLOOKUP(B709, '[1]Departments guide'!A:C, 3, FALSE), "NONE")</f>
        <v>Communicative Disorders and Deaf Education</v>
      </c>
      <c r="B709" s="3" t="s">
        <v>510</v>
      </c>
      <c r="C709" s="3">
        <v>6050</v>
      </c>
      <c r="D709" s="3" t="s">
        <v>2887</v>
      </c>
      <c r="E709" s="3"/>
      <c r="F709" s="5" t="s">
        <v>2886</v>
      </c>
      <c r="G709" s="4" t="str">
        <f t="shared" si="17"/>
        <v>G</v>
      </c>
      <c r="H709" s="32"/>
      <c r="I709" s="31"/>
    </row>
    <row r="710" spans="1:9" ht="62" customHeight="1" x14ac:dyDescent="0.2">
      <c r="A710" s="33" t="str">
        <f>_xlfn.IFNA(VLOOKUP(B710, '[1]Departments guide'!A:C, 3, FALSE), "NONE")</f>
        <v>Communicative Disorders and Deaf Education</v>
      </c>
      <c r="B710" s="3" t="s">
        <v>510</v>
      </c>
      <c r="C710" s="3">
        <v>6120</v>
      </c>
      <c r="D710" s="3" t="s">
        <v>2885</v>
      </c>
      <c r="E710" s="3"/>
      <c r="F710" s="5" t="s">
        <v>2884</v>
      </c>
      <c r="G710" s="4" t="str">
        <f t="shared" si="17"/>
        <v>G</v>
      </c>
      <c r="H710" s="32"/>
      <c r="I710" s="31"/>
    </row>
    <row r="711" spans="1:9" ht="62" customHeight="1" x14ac:dyDescent="0.2">
      <c r="A711" s="33" t="str">
        <f>_xlfn.IFNA(VLOOKUP(B711, '[1]Departments guide'!A:C, 3, FALSE), "NONE")</f>
        <v>Communicative Disorders and Deaf Education</v>
      </c>
      <c r="B711" s="3" t="s">
        <v>510</v>
      </c>
      <c r="C711" s="3">
        <v>6130</v>
      </c>
      <c r="D711" s="3" t="s">
        <v>2883</v>
      </c>
      <c r="E711" s="3"/>
      <c r="F711" s="5" t="s">
        <v>2882</v>
      </c>
      <c r="G711" s="4" t="str">
        <f t="shared" si="17"/>
        <v>G</v>
      </c>
      <c r="H711" s="32"/>
      <c r="I711" s="31"/>
    </row>
    <row r="712" spans="1:9" ht="62" customHeight="1" x14ac:dyDescent="0.2">
      <c r="A712" s="33" t="str">
        <f>_xlfn.IFNA(VLOOKUP(B712, '[1]Departments guide'!A:C, 3, FALSE), "NONE")</f>
        <v>Communicative Disorders and Deaf Education</v>
      </c>
      <c r="B712" s="3" t="s">
        <v>510</v>
      </c>
      <c r="C712" s="3">
        <v>6150</v>
      </c>
      <c r="D712" s="3" t="s">
        <v>2881</v>
      </c>
      <c r="E712" s="3"/>
      <c r="F712" s="5" t="s">
        <v>2880</v>
      </c>
      <c r="G712" s="4" t="str">
        <f t="shared" si="17"/>
        <v>G</v>
      </c>
      <c r="H712" s="32"/>
      <c r="I712" s="31"/>
    </row>
    <row r="713" spans="1:9" ht="62" customHeight="1" x14ac:dyDescent="0.2">
      <c r="A713" s="33" t="str">
        <f>_xlfn.IFNA(VLOOKUP(B713, '[1]Departments guide'!A:C, 3, FALSE), "NONE")</f>
        <v>Communicative Disorders and Deaf Education</v>
      </c>
      <c r="B713" s="3" t="s">
        <v>510</v>
      </c>
      <c r="C713" s="3">
        <v>6220</v>
      </c>
      <c r="D713" s="3" t="s">
        <v>2879</v>
      </c>
      <c r="E713" s="3"/>
      <c r="F713" s="5" t="s">
        <v>2878</v>
      </c>
      <c r="G713" s="4" t="str">
        <f t="shared" si="17"/>
        <v>G</v>
      </c>
      <c r="H713" s="32"/>
      <c r="I713" s="31"/>
    </row>
    <row r="714" spans="1:9" ht="62" customHeight="1" x14ac:dyDescent="0.2">
      <c r="A714" s="33" t="str">
        <f>_xlfn.IFNA(VLOOKUP(B714, '[1]Departments guide'!A:C, 3, FALSE), "NONE")</f>
        <v>Communicative Disorders and Deaf Education</v>
      </c>
      <c r="B714" s="3" t="s">
        <v>510</v>
      </c>
      <c r="C714" s="3">
        <v>6230</v>
      </c>
      <c r="D714" s="3" t="s">
        <v>2877</v>
      </c>
      <c r="E714" s="3"/>
      <c r="F714" s="5" t="s">
        <v>2876</v>
      </c>
      <c r="G714" s="4" t="str">
        <f t="shared" si="17"/>
        <v>G</v>
      </c>
      <c r="H714" s="32"/>
      <c r="I714" s="31"/>
    </row>
    <row r="715" spans="1:9" ht="62" customHeight="1" x14ac:dyDescent="0.2">
      <c r="A715" s="33" t="str">
        <f>_xlfn.IFNA(VLOOKUP(B715, '[1]Departments guide'!A:C, 3, FALSE), "NONE")</f>
        <v>Communicative Disorders and Deaf Education</v>
      </c>
      <c r="B715" s="3" t="s">
        <v>510</v>
      </c>
      <c r="C715" s="3">
        <v>6320</v>
      </c>
      <c r="D715" s="3" t="s">
        <v>2875</v>
      </c>
      <c r="E715" s="3"/>
      <c r="F715" s="5" t="s">
        <v>2874</v>
      </c>
      <c r="G715" s="4" t="str">
        <f t="shared" si="17"/>
        <v>G</v>
      </c>
      <c r="H715" s="32"/>
      <c r="I715" s="31"/>
    </row>
    <row r="716" spans="1:9" ht="62" customHeight="1" x14ac:dyDescent="0.2">
      <c r="A716" s="33" t="str">
        <f>_xlfn.IFNA(VLOOKUP(B716, '[1]Departments guide'!A:C, 3, FALSE), "NONE")</f>
        <v>Communicative Disorders and Deaf Education</v>
      </c>
      <c r="B716" s="3" t="s">
        <v>510</v>
      </c>
      <c r="C716" s="3">
        <v>6340</v>
      </c>
      <c r="D716" s="3" t="s">
        <v>2873</v>
      </c>
      <c r="E716" s="3"/>
      <c r="F716" s="5" t="s">
        <v>2872</v>
      </c>
      <c r="G716" s="4" t="str">
        <f t="shared" si="17"/>
        <v>G</v>
      </c>
      <c r="H716" s="32"/>
      <c r="I716" s="31"/>
    </row>
    <row r="717" spans="1:9" ht="62" customHeight="1" x14ac:dyDescent="0.2">
      <c r="A717" s="33" t="str">
        <f>_xlfn.IFNA(VLOOKUP(B717, '[1]Departments guide'!A:C, 3, FALSE), "NONE")</f>
        <v>Communicative Disorders and Deaf Education</v>
      </c>
      <c r="B717" s="3" t="s">
        <v>510</v>
      </c>
      <c r="C717" s="3">
        <v>6350</v>
      </c>
      <c r="D717" s="3" t="s">
        <v>2871</v>
      </c>
      <c r="E717" s="3"/>
      <c r="F717" s="5" t="s">
        <v>2870</v>
      </c>
      <c r="G717" s="4" t="str">
        <f t="shared" si="17"/>
        <v>G</v>
      </c>
      <c r="H717" s="32"/>
      <c r="I717" s="31"/>
    </row>
    <row r="718" spans="1:9" ht="62" customHeight="1" x14ac:dyDescent="0.2">
      <c r="A718" s="33" t="str">
        <f>_xlfn.IFNA(VLOOKUP(B718, '[1]Departments guide'!A:C, 3, FALSE), "NONE")</f>
        <v>Communicative Disorders and Deaf Education</v>
      </c>
      <c r="B718" s="3" t="s">
        <v>510</v>
      </c>
      <c r="C718" s="3">
        <v>6360</v>
      </c>
      <c r="D718" s="3" t="s">
        <v>2869</v>
      </c>
      <c r="E718" s="3"/>
      <c r="F718" s="5" t="s">
        <v>2868</v>
      </c>
      <c r="G718" s="4" t="str">
        <f t="shared" si="17"/>
        <v>G</v>
      </c>
      <c r="H718" s="32"/>
      <c r="I718" s="31"/>
    </row>
    <row r="719" spans="1:9" ht="62" customHeight="1" x14ac:dyDescent="0.2">
      <c r="A719" s="33" t="str">
        <f>_xlfn.IFNA(VLOOKUP(B719, '[1]Departments guide'!A:C, 3, FALSE), "NONE")</f>
        <v>Communicative Disorders and Deaf Education</v>
      </c>
      <c r="B719" s="3" t="s">
        <v>510</v>
      </c>
      <c r="C719" s="3">
        <v>6580</v>
      </c>
      <c r="D719" s="3" t="s">
        <v>2867</v>
      </c>
      <c r="E719" s="3"/>
      <c r="F719" s="5" t="s">
        <v>2866</v>
      </c>
      <c r="G719" s="4" t="str">
        <f t="shared" si="17"/>
        <v>G</v>
      </c>
      <c r="H719" s="32"/>
      <c r="I719" s="31"/>
    </row>
    <row r="720" spans="1:9" ht="62" customHeight="1" x14ac:dyDescent="0.2">
      <c r="A720" s="33" t="str">
        <f>_xlfn.IFNA(VLOOKUP(B720, '[1]Departments guide'!A:C, 3, FALSE), "NONE")</f>
        <v>Communicative Disorders and Deaf Education</v>
      </c>
      <c r="B720" s="3" t="s">
        <v>510</v>
      </c>
      <c r="C720" s="3">
        <v>6640</v>
      </c>
      <c r="D720" s="3" t="s">
        <v>2865</v>
      </c>
      <c r="E720" s="3"/>
      <c r="F720" s="5" t="s">
        <v>2864</v>
      </c>
      <c r="G720" s="4" t="str">
        <f t="shared" si="17"/>
        <v>G</v>
      </c>
      <c r="H720" s="32"/>
      <c r="I720" s="31"/>
    </row>
    <row r="721" spans="1:9" ht="62" customHeight="1" x14ac:dyDescent="0.2">
      <c r="A721" s="33" t="str">
        <f>_xlfn.IFNA(VLOOKUP(B721, '[1]Departments guide'!A:C, 3, FALSE), "NONE")</f>
        <v>Communicative Disorders and Deaf Education</v>
      </c>
      <c r="B721" s="3" t="s">
        <v>510</v>
      </c>
      <c r="C721" s="3">
        <v>6650</v>
      </c>
      <c r="D721" s="3" t="s">
        <v>2863</v>
      </c>
      <c r="E721" s="3"/>
      <c r="F721" s="5" t="s">
        <v>2862</v>
      </c>
      <c r="G721" s="4" t="str">
        <f t="shared" ref="G721:G752" si="18">IF(E721=0, IF(C721&gt;5000, "G", "U"), "BOTH")</f>
        <v>G</v>
      </c>
      <c r="H721" s="32"/>
      <c r="I721" s="31"/>
    </row>
    <row r="722" spans="1:9" ht="62" customHeight="1" x14ac:dyDescent="0.2">
      <c r="A722" s="33" t="str">
        <f>_xlfn.IFNA(VLOOKUP(B722, '[1]Departments guide'!A:C, 3, FALSE), "NONE")</f>
        <v>Communicative Disorders and Deaf Education</v>
      </c>
      <c r="B722" s="3" t="s">
        <v>510</v>
      </c>
      <c r="C722" s="3">
        <v>6730</v>
      </c>
      <c r="D722" s="3" t="s">
        <v>2861</v>
      </c>
      <c r="E722" s="3"/>
      <c r="F722" s="5" t="s">
        <v>2860</v>
      </c>
      <c r="G722" s="4" t="str">
        <f t="shared" si="18"/>
        <v>G</v>
      </c>
      <c r="H722" s="32"/>
      <c r="I722" s="31"/>
    </row>
    <row r="723" spans="1:9" ht="62" customHeight="1" x14ac:dyDescent="0.2">
      <c r="A723" s="33" t="str">
        <f>_xlfn.IFNA(VLOOKUP(B723, '[1]Departments guide'!A:C, 3, FALSE), "NONE")</f>
        <v>Communicative Disorders and Deaf Education</v>
      </c>
      <c r="B723" s="3" t="s">
        <v>510</v>
      </c>
      <c r="C723" s="3">
        <v>6770</v>
      </c>
      <c r="D723" s="3" t="s">
        <v>2859</v>
      </c>
      <c r="E723" s="3"/>
      <c r="F723" s="5" t="s">
        <v>2858</v>
      </c>
      <c r="G723" s="4" t="str">
        <f t="shared" si="18"/>
        <v>G</v>
      </c>
      <c r="H723" s="32"/>
      <c r="I723" s="31"/>
    </row>
    <row r="724" spans="1:9" ht="62" customHeight="1" x14ac:dyDescent="0.2">
      <c r="A724" s="33" t="str">
        <f>_xlfn.IFNA(VLOOKUP(B724, '[1]Departments guide'!A:C, 3, FALSE), "NONE")</f>
        <v>Communicative Disorders and Deaf Education</v>
      </c>
      <c r="B724" s="3" t="s">
        <v>510</v>
      </c>
      <c r="C724" s="3">
        <v>6800</v>
      </c>
      <c r="D724" s="3" t="s">
        <v>2857</v>
      </c>
      <c r="E724" s="3"/>
      <c r="F724" s="5" t="s">
        <v>2856</v>
      </c>
      <c r="G724" s="4" t="str">
        <f t="shared" si="18"/>
        <v>G</v>
      </c>
      <c r="H724" s="32"/>
      <c r="I724" s="31"/>
    </row>
    <row r="725" spans="1:9" ht="62" customHeight="1" x14ac:dyDescent="0.2">
      <c r="A725" s="33" t="str">
        <f>_xlfn.IFNA(VLOOKUP(B725, '[1]Departments guide'!A:C, 3, FALSE), "NONE")</f>
        <v>Communicative Disorders and Deaf Education</v>
      </c>
      <c r="B725" s="3" t="s">
        <v>510</v>
      </c>
      <c r="C725" s="3">
        <v>6810</v>
      </c>
      <c r="D725" s="3" t="s">
        <v>2855</v>
      </c>
      <c r="E725" s="3"/>
      <c r="F725" s="5" t="s">
        <v>2854</v>
      </c>
      <c r="G725" s="4" t="str">
        <f t="shared" si="18"/>
        <v>G</v>
      </c>
      <c r="H725" s="32"/>
      <c r="I725" s="31"/>
    </row>
    <row r="726" spans="1:9" ht="62" customHeight="1" x14ac:dyDescent="0.2">
      <c r="A726" s="33" t="str">
        <f>_xlfn.IFNA(VLOOKUP(B726, '[1]Departments guide'!A:C, 3, FALSE), "NONE")</f>
        <v>Communicative Disorders and Deaf Education</v>
      </c>
      <c r="B726" s="3" t="s">
        <v>510</v>
      </c>
      <c r="C726" s="3">
        <v>6850</v>
      </c>
      <c r="D726" s="3" t="s">
        <v>2853</v>
      </c>
      <c r="E726" s="3"/>
      <c r="F726" s="5" t="s">
        <v>2852</v>
      </c>
      <c r="G726" s="4" t="str">
        <f t="shared" si="18"/>
        <v>G</v>
      </c>
      <c r="H726" s="32"/>
      <c r="I726" s="31"/>
    </row>
    <row r="727" spans="1:9" ht="62" customHeight="1" x14ac:dyDescent="0.2">
      <c r="A727" s="33" t="str">
        <f>_xlfn.IFNA(VLOOKUP(B727, '[1]Departments guide'!A:C, 3, FALSE), "NONE")</f>
        <v>Communicative Disorders and Deaf Education</v>
      </c>
      <c r="B727" s="3" t="s">
        <v>510</v>
      </c>
      <c r="C727" s="3">
        <v>6930</v>
      </c>
      <c r="D727" s="3" t="s">
        <v>2851</v>
      </c>
      <c r="E727" s="3"/>
      <c r="F727" s="5" t="s">
        <v>2850</v>
      </c>
      <c r="G727" s="4" t="str">
        <f t="shared" si="18"/>
        <v>G</v>
      </c>
      <c r="H727" s="32"/>
      <c r="I727" s="31"/>
    </row>
    <row r="728" spans="1:9" ht="62" customHeight="1" x14ac:dyDescent="0.2">
      <c r="A728" s="33" t="str">
        <f>_xlfn.IFNA(VLOOKUP(B728, '[1]Departments guide'!A:C, 3, FALSE), "NONE")</f>
        <v>Communicative Disorders and Deaf Education</v>
      </c>
      <c r="B728" s="3" t="s">
        <v>510</v>
      </c>
      <c r="C728" s="3">
        <v>7310</v>
      </c>
      <c r="D728" s="3" t="s">
        <v>2849</v>
      </c>
      <c r="E728" s="3"/>
      <c r="F728" s="5" t="s">
        <v>2848</v>
      </c>
      <c r="G728" s="4" t="str">
        <f t="shared" si="18"/>
        <v>G</v>
      </c>
      <c r="H728" s="32"/>
      <c r="I728" s="31"/>
    </row>
    <row r="729" spans="1:9" ht="62" customHeight="1" x14ac:dyDescent="0.2">
      <c r="A729" s="33" t="str">
        <f>_xlfn.IFNA(VLOOKUP(B729, '[1]Departments guide'!A:C, 3, FALSE), "NONE")</f>
        <v>Communicative Disorders and Deaf Education</v>
      </c>
      <c r="B729" s="3" t="s">
        <v>510</v>
      </c>
      <c r="C729" s="3">
        <v>7320</v>
      </c>
      <c r="D729" s="3" t="s">
        <v>2847</v>
      </c>
      <c r="E729" s="3"/>
      <c r="F729" s="5" t="s">
        <v>2846</v>
      </c>
      <c r="G729" s="4" t="str">
        <f t="shared" si="18"/>
        <v>G</v>
      </c>
      <c r="H729" s="32"/>
      <c r="I729" s="31"/>
    </row>
    <row r="730" spans="1:9" ht="62" customHeight="1" x14ac:dyDescent="0.2">
      <c r="A730" s="33" t="str">
        <f>_xlfn.IFNA(VLOOKUP(B730, '[1]Departments guide'!A:C, 3, FALSE), "NONE")</f>
        <v>Communicative Disorders and Deaf Education</v>
      </c>
      <c r="B730" s="3" t="s">
        <v>510</v>
      </c>
      <c r="C730" s="3">
        <v>7340</v>
      </c>
      <c r="D730" s="3" t="s">
        <v>2845</v>
      </c>
      <c r="E730" s="3"/>
      <c r="F730" s="5" t="s">
        <v>2844</v>
      </c>
      <c r="G730" s="4" t="str">
        <f t="shared" si="18"/>
        <v>G</v>
      </c>
      <c r="H730" s="32"/>
      <c r="I730" s="31"/>
    </row>
    <row r="731" spans="1:9" ht="62" customHeight="1" x14ac:dyDescent="0.2">
      <c r="A731" s="33" t="str">
        <f>_xlfn.IFNA(VLOOKUP(B731, '[1]Departments guide'!A:C, 3, FALSE), "NONE")</f>
        <v>Communicative Disorders and Deaf Education</v>
      </c>
      <c r="B731" s="3" t="s">
        <v>510</v>
      </c>
      <c r="C731" s="3">
        <v>7380</v>
      </c>
      <c r="D731" s="3" t="s">
        <v>2843</v>
      </c>
      <c r="E731" s="3"/>
      <c r="F731" s="5" t="s">
        <v>2842</v>
      </c>
      <c r="G731" s="4" t="str">
        <f t="shared" si="18"/>
        <v>G</v>
      </c>
      <c r="H731" s="32"/>
      <c r="I731" s="31"/>
    </row>
    <row r="732" spans="1:9" ht="62" customHeight="1" x14ac:dyDescent="0.2">
      <c r="A732" s="33" t="str">
        <f>_xlfn.IFNA(VLOOKUP(B732, '[1]Departments guide'!A:C, 3, FALSE), "NONE")</f>
        <v>Communicative Disorders and Deaf Education</v>
      </c>
      <c r="B732" s="3" t="s">
        <v>510</v>
      </c>
      <c r="C732" s="3">
        <v>7420</v>
      </c>
      <c r="D732" s="3" t="s">
        <v>2841</v>
      </c>
      <c r="E732" s="3"/>
      <c r="F732" s="5" t="s">
        <v>2840</v>
      </c>
      <c r="G732" s="4" t="str">
        <f t="shared" si="18"/>
        <v>G</v>
      </c>
      <c r="H732" s="32"/>
      <c r="I732" s="31"/>
    </row>
    <row r="733" spans="1:9" ht="62" customHeight="1" x14ac:dyDescent="0.2">
      <c r="A733" s="33" t="str">
        <f>_xlfn.IFNA(VLOOKUP(B733, '[1]Departments guide'!A:C, 3, FALSE), "NONE")</f>
        <v>Communicative Disorders and Deaf Education</v>
      </c>
      <c r="B733" s="3" t="s">
        <v>510</v>
      </c>
      <c r="C733" s="3">
        <v>7430</v>
      </c>
      <c r="D733" s="3" t="s">
        <v>2839</v>
      </c>
      <c r="E733" s="3"/>
      <c r="F733" s="5" t="s">
        <v>2838</v>
      </c>
      <c r="G733" s="4" t="str">
        <f t="shared" si="18"/>
        <v>G</v>
      </c>
      <c r="H733" s="32"/>
      <c r="I733" s="31"/>
    </row>
    <row r="734" spans="1:9" ht="62" customHeight="1" x14ac:dyDescent="0.2">
      <c r="A734" s="33" t="str">
        <f>_xlfn.IFNA(VLOOKUP(B734, '[1]Departments guide'!A:C, 3, FALSE), "NONE")</f>
        <v>Communicative Disorders and Deaf Education</v>
      </c>
      <c r="B734" s="3" t="s">
        <v>510</v>
      </c>
      <c r="C734" s="3">
        <v>7450</v>
      </c>
      <c r="D734" s="3" t="s">
        <v>2837</v>
      </c>
      <c r="E734" s="3"/>
      <c r="F734" s="5" t="s">
        <v>2836</v>
      </c>
      <c r="G734" s="4" t="str">
        <f t="shared" si="18"/>
        <v>G</v>
      </c>
      <c r="H734" s="32"/>
      <c r="I734" s="31"/>
    </row>
    <row r="735" spans="1:9" ht="62" customHeight="1" x14ac:dyDescent="0.2">
      <c r="A735" s="33" t="str">
        <f>_xlfn.IFNA(VLOOKUP(B735, '[1]Departments guide'!A:C, 3, FALSE), "NONE")</f>
        <v>Communicative Disorders and Deaf Education</v>
      </c>
      <c r="B735" s="3" t="s">
        <v>510</v>
      </c>
      <c r="C735" s="3">
        <v>7460</v>
      </c>
      <c r="D735" s="3" t="s">
        <v>2835</v>
      </c>
      <c r="E735" s="3"/>
      <c r="F735" s="5" t="s">
        <v>2834</v>
      </c>
      <c r="G735" s="4" t="str">
        <f t="shared" si="18"/>
        <v>G</v>
      </c>
      <c r="H735" s="32"/>
      <c r="I735" s="31"/>
    </row>
    <row r="736" spans="1:9" ht="62" customHeight="1" x14ac:dyDescent="0.2">
      <c r="A736" s="33" t="str">
        <f>_xlfn.IFNA(VLOOKUP(B736, '[1]Departments guide'!A:C, 3, FALSE), "NONE")</f>
        <v>Communicative Disorders and Deaf Education</v>
      </c>
      <c r="B736" s="3" t="s">
        <v>510</v>
      </c>
      <c r="C736" s="3">
        <v>7470</v>
      </c>
      <c r="D736" s="3" t="s">
        <v>2833</v>
      </c>
      <c r="E736" s="3"/>
      <c r="F736" s="5" t="s">
        <v>2832</v>
      </c>
      <c r="G736" s="4" t="str">
        <f t="shared" si="18"/>
        <v>G</v>
      </c>
      <c r="H736" s="32"/>
      <c r="I736" s="31"/>
    </row>
    <row r="737" spans="1:9" ht="62" customHeight="1" x14ac:dyDescent="0.2">
      <c r="A737" s="33" t="str">
        <f>_xlfn.IFNA(VLOOKUP(B737, '[1]Departments guide'!A:C, 3, FALSE), "NONE")</f>
        <v>Communicative Disorders and Deaf Education</v>
      </c>
      <c r="B737" s="3" t="s">
        <v>510</v>
      </c>
      <c r="C737" s="3">
        <v>7500</v>
      </c>
      <c r="D737" s="3" t="s">
        <v>2831</v>
      </c>
      <c r="E737" s="3"/>
      <c r="F737" s="5" t="s">
        <v>2830</v>
      </c>
      <c r="G737" s="4" t="str">
        <f t="shared" si="18"/>
        <v>G</v>
      </c>
      <c r="H737" s="32"/>
      <c r="I737" s="31"/>
    </row>
    <row r="738" spans="1:9" ht="62" customHeight="1" x14ac:dyDescent="0.2">
      <c r="A738" s="33" t="str">
        <f>_xlfn.IFNA(VLOOKUP(B738, '[1]Departments guide'!A:C, 3, FALSE), "NONE")</f>
        <v>Communicative Disorders and Deaf Education</v>
      </c>
      <c r="B738" s="3" t="s">
        <v>510</v>
      </c>
      <c r="C738" s="3">
        <v>7520</v>
      </c>
      <c r="D738" s="3" t="s">
        <v>2829</v>
      </c>
      <c r="E738" s="3"/>
      <c r="F738" s="5" t="s">
        <v>2828</v>
      </c>
      <c r="G738" s="4" t="str">
        <f t="shared" si="18"/>
        <v>G</v>
      </c>
      <c r="H738" s="32"/>
      <c r="I738" s="31"/>
    </row>
    <row r="739" spans="1:9" ht="62" customHeight="1" x14ac:dyDescent="0.2">
      <c r="A739" s="33" t="str">
        <f>_xlfn.IFNA(VLOOKUP(B739, '[1]Departments guide'!A:C, 3, FALSE), "NONE")</f>
        <v>Communicative Disorders and Deaf Education</v>
      </c>
      <c r="B739" s="3" t="s">
        <v>510</v>
      </c>
      <c r="C739" s="3">
        <v>7530</v>
      </c>
      <c r="D739" s="3" t="s">
        <v>2827</v>
      </c>
      <c r="E739" s="3"/>
      <c r="F739" s="5" t="s">
        <v>2826</v>
      </c>
      <c r="G739" s="4" t="str">
        <f t="shared" si="18"/>
        <v>G</v>
      </c>
      <c r="H739" s="32"/>
      <c r="I739" s="31"/>
    </row>
    <row r="740" spans="1:9" ht="62" customHeight="1" x14ac:dyDescent="0.2">
      <c r="A740" s="33" t="str">
        <f>_xlfn.IFNA(VLOOKUP(B740, '[1]Departments guide'!A:C, 3, FALSE), "NONE")</f>
        <v>Communicative Disorders and Deaf Education</v>
      </c>
      <c r="B740" s="3" t="s">
        <v>510</v>
      </c>
      <c r="C740" s="3">
        <v>7830</v>
      </c>
      <c r="D740" s="3" t="s">
        <v>2825</v>
      </c>
      <c r="E740" s="3"/>
      <c r="F740" s="5" t="s">
        <v>2824</v>
      </c>
      <c r="G740" s="4" t="str">
        <f t="shared" si="18"/>
        <v>G</v>
      </c>
      <c r="H740" s="32"/>
      <c r="I740" s="31"/>
    </row>
    <row r="741" spans="1:9" ht="62" customHeight="1" x14ac:dyDescent="0.2">
      <c r="A741" s="33" t="str">
        <f>_xlfn.IFNA(VLOOKUP(B741, '[1]Departments guide'!A:C, 3, FALSE), "NONE")</f>
        <v>Communicative Disorders and Deaf Education</v>
      </c>
      <c r="B741" s="3" t="s">
        <v>510</v>
      </c>
      <c r="C741" s="3">
        <v>7860</v>
      </c>
      <c r="D741" s="3" t="s">
        <v>2823</v>
      </c>
      <c r="E741" s="3"/>
      <c r="F741" s="5" t="s">
        <v>2822</v>
      </c>
      <c r="G741" s="4" t="str">
        <f t="shared" si="18"/>
        <v>G</v>
      </c>
      <c r="H741" s="32"/>
      <c r="I741" s="31"/>
    </row>
    <row r="742" spans="1:9" ht="62" customHeight="1" x14ac:dyDescent="0.2">
      <c r="A742" s="33" t="str">
        <f>_xlfn.IFNA(VLOOKUP(B742, '[1]Departments guide'!A:C, 3, FALSE), "NONE")</f>
        <v>Computer Science</v>
      </c>
      <c r="B742" s="3" t="s">
        <v>509</v>
      </c>
      <c r="C742" s="3">
        <v>1440</v>
      </c>
      <c r="D742" s="3" t="s">
        <v>2821</v>
      </c>
      <c r="E742" s="3"/>
      <c r="F742" s="5" t="s">
        <v>2820</v>
      </c>
      <c r="G742" s="4" t="str">
        <f t="shared" si="18"/>
        <v>U</v>
      </c>
      <c r="H742" s="32"/>
      <c r="I742" s="31"/>
    </row>
    <row r="743" spans="1:9" ht="62" customHeight="1" x14ac:dyDescent="0.2">
      <c r="A743" s="33" t="str">
        <f>_xlfn.IFNA(VLOOKUP(B743, '[1]Departments guide'!A:C, 3, FALSE), "NONE")</f>
        <v>Computer Science</v>
      </c>
      <c r="B743" s="3" t="s">
        <v>509</v>
      </c>
      <c r="C743" s="3">
        <v>2410</v>
      </c>
      <c r="D743" s="3" t="s">
        <v>2819</v>
      </c>
      <c r="E743" s="3"/>
      <c r="F743" s="5" t="s">
        <v>2818</v>
      </c>
      <c r="G743" s="4" t="str">
        <f t="shared" si="18"/>
        <v>U</v>
      </c>
      <c r="H743" s="32"/>
      <c r="I743" s="31"/>
    </row>
    <row r="744" spans="1:9" ht="62" customHeight="1" x14ac:dyDescent="0.2">
      <c r="A744" s="33" t="str">
        <f>_xlfn.IFNA(VLOOKUP(B744, '[1]Departments guide'!A:C, 3, FALSE), "NONE")</f>
        <v>Computer Science</v>
      </c>
      <c r="B744" s="3" t="s">
        <v>509</v>
      </c>
      <c r="C744" s="3">
        <v>2420</v>
      </c>
      <c r="D744" s="3" t="s">
        <v>2817</v>
      </c>
      <c r="E744" s="3"/>
      <c r="F744" s="5" t="s">
        <v>2816</v>
      </c>
      <c r="G744" s="4" t="str">
        <f t="shared" si="18"/>
        <v>U</v>
      </c>
      <c r="H744" s="32"/>
      <c r="I744" s="31"/>
    </row>
    <row r="745" spans="1:9" ht="62" customHeight="1" x14ac:dyDescent="0.2">
      <c r="A745" s="33" t="str">
        <f>_xlfn.IFNA(VLOOKUP(B745, '[1]Departments guide'!A:C, 3, FALSE), "NONE")</f>
        <v>Computer Science</v>
      </c>
      <c r="B745" s="3" t="s">
        <v>509</v>
      </c>
      <c r="C745" s="3">
        <v>2610</v>
      </c>
      <c r="D745" s="3" t="s">
        <v>2815</v>
      </c>
      <c r="E745" s="3"/>
      <c r="F745" s="5" t="s">
        <v>2814</v>
      </c>
      <c r="G745" s="4" t="str">
        <f t="shared" si="18"/>
        <v>U</v>
      </c>
      <c r="H745" s="32"/>
      <c r="I745" s="31"/>
    </row>
    <row r="746" spans="1:9" ht="62" customHeight="1" x14ac:dyDescent="0.2">
      <c r="A746" s="33" t="str">
        <f>_xlfn.IFNA(VLOOKUP(B746, '[1]Departments guide'!A:C, 3, FALSE), "NONE")</f>
        <v>Computer Science</v>
      </c>
      <c r="B746" s="3" t="s">
        <v>509</v>
      </c>
      <c r="C746" s="3">
        <v>2810</v>
      </c>
      <c r="D746" s="3" t="s">
        <v>2813</v>
      </c>
      <c r="E746" s="3"/>
      <c r="F746" s="5" t="s">
        <v>2812</v>
      </c>
      <c r="G746" s="4" t="str">
        <f t="shared" si="18"/>
        <v>U</v>
      </c>
      <c r="H746" s="32"/>
      <c r="I746" s="31"/>
    </row>
    <row r="747" spans="1:9" ht="62" customHeight="1" x14ac:dyDescent="0.2">
      <c r="A747" s="33" t="str">
        <f>_xlfn.IFNA(VLOOKUP(B747, '[1]Departments guide'!A:C, 3, FALSE), "NONE")</f>
        <v>Computer Science</v>
      </c>
      <c r="B747" s="3" t="s">
        <v>509</v>
      </c>
      <c r="C747" s="3">
        <v>3010</v>
      </c>
      <c r="D747" s="3" t="s">
        <v>2811</v>
      </c>
      <c r="E747" s="3"/>
      <c r="F747" s="5" t="s">
        <v>2810</v>
      </c>
      <c r="G747" s="4" t="str">
        <f t="shared" si="18"/>
        <v>U</v>
      </c>
      <c r="H747" s="32"/>
      <c r="I747" s="31"/>
    </row>
    <row r="748" spans="1:9" ht="62" customHeight="1" x14ac:dyDescent="0.2">
      <c r="A748" s="33" t="str">
        <f>_xlfn.IFNA(VLOOKUP(B748, '[1]Departments guide'!A:C, 3, FALSE), "NONE")</f>
        <v>Computer Science</v>
      </c>
      <c r="B748" s="3" t="s">
        <v>509</v>
      </c>
      <c r="C748" s="3">
        <v>3100</v>
      </c>
      <c r="D748" s="3" t="s">
        <v>2809</v>
      </c>
      <c r="E748" s="3"/>
      <c r="F748" s="5" t="s">
        <v>2808</v>
      </c>
      <c r="G748" s="4" t="str">
        <f t="shared" si="18"/>
        <v>U</v>
      </c>
      <c r="H748" s="32"/>
      <c r="I748" s="31"/>
    </row>
    <row r="749" spans="1:9" ht="62" customHeight="1" x14ac:dyDescent="0.2">
      <c r="A749" s="33" t="str">
        <f>_xlfn.IFNA(VLOOKUP(B749, '[1]Departments guide'!A:C, 3, FALSE), "NONE")</f>
        <v>Computer Science</v>
      </c>
      <c r="B749" s="3" t="s">
        <v>509</v>
      </c>
      <c r="C749" s="3">
        <v>3200</v>
      </c>
      <c r="D749" s="3" t="s">
        <v>2807</v>
      </c>
      <c r="E749" s="3"/>
      <c r="F749" s="5" t="s">
        <v>2806</v>
      </c>
      <c r="G749" s="4" t="str">
        <f t="shared" si="18"/>
        <v>U</v>
      </c>
      <c r="H749" s="32"/>
      <c r="I749" s="31"/>
    </row>
    <row r="750" spans="1:9" ht="62" customHeight="1" x14ac:dyDescent="0.2">
      <c r="A750" s="33" t="str">
        <f>_xlfn.IFNA(VLOOKUP(B750, '[1]Departments guide'!A:C, 3, FALSE), "NONE")</f>
        <v>Computer Science</v>
      </c>
      <c r="B750" s="3" t="s">
        <v>509</v>
      </c>
      <c r="C750" s="3">
        <v>3430</v>
      </c>
      <c r="D750" s="3" t="s">
        <v>2805</v>
      </c>
      <c r="E750" s="3"/>
      <c r="F750" s="5" t="s">
        <v>2804</v>
      </c>
      <c r="G750" s="4" t="str">
        <f t="shared" si="18"/>
        <v>U</v>
      </c>
      <c r="H750" s="32"/>
      <c r="I750" s="31"/>
    </row>
    <row r="751" spans="1:9" ht="62" customHeight="1" x14ac:dyDescent="0.2">
      <c r="A751" s="33" t="str">
        <f>_xlfn.IFNA(VLOOKUP(B751, '[1]Departments guide'!A:C, 3, FALSE), "NONE")</f>
        <v>Computer Science</v>
      </c>
      <c r="B751" s="3" t="s">
        <v>509</v>
      </c>
      <c r="C751" s="3">
        <v>3450</v>
      </c>
      <c r="D751" s="3" t="s">
        <v>2803</v>
      </c>
      <c r="E751" s="3"/>
      <c r="F751" s="5" t="s">
        <v>2802</v>
      </c>
      <c r="G751" s="4" t="str">
        <f t="shared" si="18"/>
        <v>U</v>
      </c>
      <c r="H751" s="32"/>
      <c r="I751" s="31"/>
    </row>
    <row r="752" spans="1:9" ht="62" customHeight="1" x14ac:dyDescent="0.2">
      <c r="A752" s="33" t="str">
        <f>_xlfn.IFNA(VLOOKUP(B752, '[1]Departments guide'!A:C, 3, FALSE), "NONE")</f>
        <v>Computer Science</v>
      </c>
      <c r="B752" s="3" t="s">
        <v>509</v>
      </c>
      <c r="C752" s="3">
        <v>3460</v>
      </c>
      <c r="D752" s="3" t="s">
        <v>2801</v>
      </c>
      <c r="E752" s="3"/>
      <c r="F752" s="5" t="s">
        <v>2800</v>
      </c>
      <c r="G752" s="4" t="str">
        <f t="shared" si="18"/>
        <v>U</v>
      </c>
      <c r="H752" s="32"/>
      <c r="I752" s="31"/>
    </row>
    <row r="753" spans="1:9" ht="62" customHeight="1" x14ac:dyDescent="0.2">
      <c r="A753" s="33" t="str">
        <f>_xlfn.IFNA(VLOOKUP(B753, '[1]Departments guide'!A:C, 3, FALSE), "NONE")</f>
        <v>Computer Science</v>
      </c>
      <c r="B753" s="3" t="s">
        <v>509</v>
      </c>
      <c r="C753" s="3">
        <v>4320</v>
      </c>
      <c r="D753" s="3" t="s">
        <v>2799</v>
      </c>
      <c r="E753" s="3"/>
      <c r="F753" s="5" t="s">
        <v>2798</v>
      </c>
      <c r="G753" s="4" t="str">
        <f t="shared" ref="G753:G784" si="19">IF(E753=0, IF(C753&gt;5000, "G", "U"), "BOTH")</f>
        <v>U</v>
      </c>
      <c r="H753" s="32"/>
      <c r="I753" s="31"/>
    </row>
    <row r="754" spans="1:9" ht="62" customHeight="1" x14ac:dyDescent="0.2">
      <c r="A754" s="33" t="str">
        <f>_xlfn.IFNA(VLOOKUP(B754, '[1]Departments guide'!A:C, 3, FALSE), "NONE")</f>
        <v>Computer Science</v>
      </c>
      <c r="B754" s="3" t="s">
        <v>509</v>
      </c>
      <c r="C754" s="3">
        <v>4700</v>
      </c>
      <c r="D754" s="3" t="s">
        <v>2797</v>
      </c>
      <c r="E754" s="3"/>
      <c r="F754" s="5" t="s">
        <v>2796</v>
      </c>
      <c r="G754" s="4" t="str">
        <f t="shared" si="19"/>
        <v>U</v>
      </c>
      <c r="H754" s="32"/>
      <c r="I754" s="31"/>
    </row>
    <row r="755" spans="1:9" ht="62" customHeight="1" x14ac:dyDescent="0.2">
      <c r="A755" s="33" t="str">
        <f>_xlfn.IFNA(VLOOKUP(B755, '[1]Departments guide'!A:C, 3, FALSE), "NONE")</f>
        <v>Computer Science</v>
      </c>
      <c r="B755" s="3" t="s">
        <v>509</v>
      </c>
      <c r="C755" s="3">
        <v>5000</v>
      </c>
      <c r="D755" s="3" t="s">
        <v>2795</v>
      </c>
      <c r="E755" s="3"/>
      <c r="F755" s="5" t="s">
        <v>2794</v>
      </c>
      <c r="G755" s="4" t="str">
        <f t="shared" si="19"/>
        <v>U</v>
      </c>
      <c r="H755" s="32"/>
      <c r="I755" s="31"/>
    </row>
    <row r="756" spans="1:9" ht="62" customHeight="1" x14ac:dyDescent="0.2">
      <c r="A756" s="33" t="str">
        <f>_xlfn.IFNA(VLOOKUP(B756, '[1]Departments guide'!A:C, 3, FALSE), "NONE")</f>
        <v>Computer Science</v>
      </c>
      <c r="B756" s="3" t="s">
        <v>509</v>
      </c>
      <c r="C756" s="3">
        <v>5050</v>
      </c>
      <c r="D756" s="3" t="s">
        <v>2793</v>
      </c>
      <c r="E756" s="3"/>
      <c r="F756" s="5" t="s">
        <v>2792</v>
      </c>
      <c r="G756" s="4" t="str">
        <f t="shared" si="19"/>
        <v>G</v>
      </c>
      <c r="H756" s="32"/>
      <c r="I756" s="31"/>
    </row>
    <row r="757" spans="1:9" ht="62" customHeight="1" x14ac:dyDescent="0.2">
      <c r="A757" s="33" t="str">
        <f>_xlfn.IFNA(VLOOKUP(B757, '[1]Departments guide'!A:C, 3, FALSE), "NONE")</f>
        <v>Computer Science</v>
      </c>
      <c r="B757" s="3" t="s">
        <v>509</v>
      </c>
      <c r="C757" s="3">
        <v>5110</v>
      </c>
      <c r="D757" s="3" t="s">
        <v>2791</v>
      </c>
      <c r="E757" s="3"/>
      <c r="F757" s="5" t="s">
        <v>2790</v>
      </c>
      <c r="G757" s="4" t="str">
        <f t="shared" si="19"/>
        <v>G</v>
      </c>
      <c r="H757" s="32"/>
      <c r="I757" s="31"/>
    </row>
    <row r="758" spans="1:9" ht="62" customHeight="1" x14ac:dyDescent="0.2">
      <c r="A758" s="33" t="str">
        <f>_xlfn.IFNA(VLOOKUP(B758, '[1]Departments guide'!A:C, 3, FALSE), "NONE")</f>
        <v>Computer Science</v>
      </c>
      <c r="B758" s="3" t="s">
        <v>509</v>
      </c>
      <c r="C758" s="3">
        <v>5300</v>
      </c>
      <c r="D758" s="3" t="s">
        <v>2789</v>
      </c>
      <c r="E758" s="3"/>
      <c r="F758" s="5" t="s">
        <v>2788</v>
      </c>
      <c r="G758" s="4" t="str">
        <f t="shared" si="19"/>
        <v>G</v>
      </c>
      <c r="H758" s="32"/>
      <c r="I758" s="31"/>
    </row>
    <row r="759" spans="1:9" ht="62" customHeight="1" x14ac:dyDescent="0.2">
      <c r="A759" s="33" t="str">
        <f>_xlfn.IFNA(VLOOKUP(B759, '[1]Departments guide'!A:C, 3, FALSE), "NONE")</f>
        <v>Computer Science</v>
      </c>
      <c r="B759" s="3" t="s">
        <v>509</v>
      </c>
      <c r="C759" s="3">
        <v>5410</v>
      </c>
      <c r="D759" s="3" t="s">
        <v>2787</v>
      </c>
      <c r="E759" s="3"/>
      <c r="F759" s="5" t="s">
        <v>2786</v>
      </c>
      <c r="G759" s="4" t="str">
        <f t="shared" si="19"/>
        <v>G</v>
      </c>
      <c r="H759" s="32"/>
      <c r="I759" s="31"/>
    </row>
    <row r="760" spans="1:9" ht="62" customHeight="1" x14ac:dyDescent="0.2">
      <c r="A760" s="33" t="str">
        <f>_xlfn.IFNA(VLOOKUP(B760, '[1]Departments guide'!A:C, 3, FALSE), "NONE")</f>
        <v>Computer Science</v>
      </c>
      <c r="B760" s="3" t="s">
        <v>509</v>
      </c>
      <c r="C760" s="3">
        <v>5460</v>
      </c>
      <c r="D760" s="3" t="s">
        <v>2785</v>
      </c>
      <c r="E760" s="3"/>
      <c r="F760" s="5" t="s">
        <v>2784</v>
      </c>
      <c r="G760" s="4" t="str">
        <f t="shared" si="19"/>
        <v>G</v>
      </c>
      <c r="H760" s="32"/>
      <c r="I760" s="31"/>
    </row>
    <row r="761" spans="1:9" ht="62" customHeight="1" x14ac:dyDescent="0.2">
      <c r="A761" s="33" t="str">
        <f>_xlfn.IFNA(VLOOKUP(B761, '[1]Departments guide'!A:C, 3, FALSE), "NONE")</f>
        <v>Computer Science</v>
      </c>
      <c r="B761" s="3" t="s">
        <v>509</v>
      </c>
      <c r="C761" s="3">
        <v>5500</v>
      </c>
      <c r="D761" s="3" t="s">
        <v>2783</v>
      </c>
      <c r="E761" s="3"/>
      <c r="F761" s="5" t="s">
        <v>2782</v>
      </c>
      <c r="G761" s="4" t="str">
        <f t="shared" si="19"/>
        <v>G</v>
      </c>
      <c r="H761" s="32"/>
      <c r="I761" s="31"/>
    </row>
    <row r="762" spans="1:9" ht="62" customHeight="1" x14ac:dyDescent="0.2">
      <c r="A762" s="33" t="str">
        <f>_xlfn.IFNA(VLOOKUP(B762, '[1]Departments guide'!A:C, 3, FALSE), "NONE")</f>
        <v>Computer Science</v>
      </c>
      <c r="B762" s="3" t="s">
        <v>509</v>
      </c>
      <c r="C762" s="3">
        <v>5665</v>
      </c>
      <c r="D762" s="3" t="s">
        <v>2781</v>
      </c>
      <c r="E762" s="3"/>
      <c r="F762" s="5" t="s">
        <v>2780</v>
      </c>
      <c r="G762" s="4" t="str">
        <f t="shared" si="19"/>
        <v>G</v>
      </c>
      <c r="H762" s="32"/>
      <c r="I762" s="31"/>
    </row>
    <row r="763" spans="1:9" ht="62" customHeight="1" x14ac:dyDescent="0.2">
      <c r="A763" s="33" t="str">
        <f>_xlfn.IFNA(VLOOKUP(B763, '[1]Departments guide'!A:C, 3, FALSE), "NONE")</f>
        <v>Computer Science</v>
      </c>
      <c r="B763" s="3" t="s">
        <v>509</v>
      </c>
      <c r="C763" s="3">
        <v>5680</v>
      </c>
      <c r="D763" s="3" t="s">
        <v>2779</v>
      </c>
      <c r="E763" s="3"/>
      <c r="F763" s="5" t="s">
        <v>2778</v>
      </c>
      <c r="G763" s="4" t="str">
        <f t="shared" si="19"/>
        <v>G</v>
      </c>
      <c r="H763" s="32"/>
      <c r="I763" s="31"/>
    </row>
    <row r="764" spans="1:9" ht="62" customHeight="1" x14ac:dyDescent="0.2">
      <c r="A764" s="33" t="str">
        <f>_xlfn.IFNA(VLOOKUP(B764, '[1]Departments guide'!A:C, 3, FALSE), "NONE")</f>
        <v>Computer Science</v>
      </c>
      <c r="B764" s="3" t="s">
        <v>509</v>
      </c>
      <c r="C764" s="3">
        <v>5700</v>
      </c>
      <c r="D764" s="3" t="s">
        <v>2777</v>
      </c>
      <c r="E764" s="3"/>
      <c r="F764" s="5" t="s">
        <v>2776</v>
      </c>
      <c r="G764" s="4" t="str">
        <f t="shared" si="19"/>
        <v>G</v>
      </c>
      <c r="H764" s="32"/>
      <c r="I764" s="31"/>
    </row>
    <row r="765" spans="1:9" ht="62" customHeight="1" x14ac:dyDescent="0.2">
      <c r="A765" s="33" t="str">
        <f>_xlfn.IFNA(VLOOKUP(B765, '[1]Departments guide'!A:C, 3, FALSE), "NONE")</f>
        <v>Computer Science</v>
      </c>
      <c r="B765" s="3" t="s">
        <v>509</v>
      </c>
      <c r="C765" s="3">
        <v>5800</v>
      </c>
      <c r="D765" s="3" t="s">
        <v>2775</v>
      </c>
      <c r="E765" s="3"/>
      <c r="F765" s="5" t="s">
        <v>2774</v>
      </c>
      <c r="G765" s="4" t="str">
        <f t="shared" si="19"/>
        <v>G</v>
      </c>
      <c r="H765" s="32"/>
      <c r="I765" s="31"/>
    </row>
    <row r="766" spans="1:9" ht="62" customHeight="1" x14ac:dyDescent="0.2">
      <c r="A766" s="33" t="str">
        <f>_xlfn.IFNA(VLOOKUP(B766, '[1]Departments guide'!A:C, 3, FALSE), "NONE")</f>
        <v>Computer Science</v>
      </c>
      <c r="B766" s="3" t="s">
        <v>509</v>
      </c>
      <c r="C766" s="3">
        <v>6400</v>
      </c>
      <c r="D766" s="3" t="s">
        <v>2773</v>
      </c>
      <c r="E766" s="3"/>
      <c r="F766" s="5" t="s">
        <v>2772</v>
      </c>
      <c r="G766" s="4" t="str">
        <f t="shared" si="19"/>
        <v>G</v>
      </c>
      <c r="H766" s="32"/>
      <c r="I766" s="31"/>
    </row>
    <row r="767" spans="1:9" ht="62" customHeight="1" x14ac:dyDescent="0.2">
      <c r="A767" s="33" t="str">
        <f>_xlfn.IFNA(VLOOKUP(B767, '[1]Departments guide'!A:C, 3, FALSE), "NONE")</f>
        <v>Computer Science</v>
      </c>
      <c r="B767" s="3" t="s">
        <v>509</v>
      </c>
      <c r="C767" s="3">
        <v>6460</v>
      </c>
      <c r="D767" s="3" t="s">
        <v>2771</v>
      </c>
      <c r="E767" s="3"/>
      <c r="F767" s="5" t="s">
        <v>2770</v>
      </c>
      <c r="G767" s="4" t="str">
        <f t="shared" si="19"/>
        <v>G</v>
      </c>
      <c r="H767" s="32"/>
      <c r="I767" s="31"/>
    </row>
    <row r="768" spans="1:9" ht="62" customHeight="1" x14ac:dyDescent="0.2">
      <c r="A768" s="33" t="str">
        <f>_xlfn.IFNA(VLOOKUP(B768, '[1]Departments guide'!A:C, 3, FALSE), "NONE")</f>
        <v>Computer Science</v>
      </c>
      <c r="B768" s="3" t="s">
        <v>509</v>
      </c>
      <c r="C768" s="3">
        <v>6550</v>
      </c>
      <c r="D768" s="3" t="s">
        <v>2769</v>
      </c>
      <c r="E768" s="3"/>
      <c r="F768" s="5" t="s">
        <v>2768</v>
      </c>
      <c r="G768" s="4" t="str">
        <f t="shared" si="19"/>
        <v>G</v>
      </c>
      <c r="H768" s="32"/>
      <c r="I768" s="31"/>
    </row>
    <row r="769" spans="1:9" ht="62" customHeight="1" x14ac:dyDescent="0.2">
      <c r="A769" s="33" t="str">
        <f>_xlfn.IFNA(VLOOKUP(B769, '[1]Departments guide'!A:C, 3, FALSE), "NONE")</f>
        <v>Computer Science</v>
      </c>
      <c r="B769" s="3" t="s">
        <v>509</v>
      </c>
      <c r="C769" s="3">
        <v>6630</v>
      </c>
      <c r="D769" s="3" t="s">
        <v>2767</v>
      </c>
      <c r="E769" s="3"/>
      <c r="F769" s="5" t="s">
        <v>2766</v>
      </c>
      <c r="G769" s="4" t="str">
        <f t="shared" si="19"/>
        <v>G</v>
      </c>
      <c r="H769" s="32"/>
      <c r="I769" s="31"/>
    </row>
    <row r="770" spans="1:9" ht="62" customHeight="1" x14ac:dyDescent="0.2">
      <c r="A770" s="33" t="str">
        <f>_xlfn.IFNA(VLOOKUP(B770, '[1]Departments guide'!A:C, 3, FALSE), "NONE")</f>
        <v>Computer Science</v>
      </c>
      <c r="B770" s="3" t="s">
        <v>509</v>
      </c>
      <c r="C770" s="3">
        <v>6665</v>
      </c>
      <c r="D770" s="3" t="s">
        <v>2765</v>
      </c>
      <c r="E770" s="3"/>
      <c r="F770" s="5" t="s">
        <v>2764</v>
      </c>
      <c r="G770" s="4" t="str">
        <f t="shared" si="19"/>
        <v>G</v>
      </c>
      <c r="H770" s="32"/>
      <c r="I770" s="31"/>
    </row>
    <row r="771" spans="1:9" ht="62" customHeight="1" x14ac:dyDescent="0.2">
      <c r="A771" s="33" t="str">
        <f>_xlfn.IFNA(VLOOKUP(B771, '[1]Departments guide'!A:C, 3, FALSE), "NONE")</f>
        <v>Computer Science</v>
      </c>
      <c r="B771" s="3" t="s">
        <v>509</v>
      </c>
      <c r="C771" s="3">
        <v>6800</v>
      </c>
      <c r="D771" s="3" t="s">
        <v>2763</v>
      </c>
      <c r="E771" s="3"/>
      <c r="F771" s="5" t="s">
        <v>2762</v>
      </c>
      <c r="G771" s="4" t="str">
        <f t="shared" si="19"/>
        <v>G</v>
      </c>
      <c r="H771" s="32"/>
      <c r="I771" s="31"/>
    </row>
    <row r="772" spans="1:9" ht="62" customHeight="1" x14ac:dyDescent="0.2">
      <c r="A772" s="33" t="str">
        <f>_xlfn.IFNA(VLOOKUP(B772, '[1]Departments guide'!A:C, 3, FALSE), "NONE")</f>
        <v>Computer Science</v>
      </c>
      <c r="B772" s="3" t="s">
        <v>509</v>
      </c>
      <c r="C772" s="3">
        <v>6900</v>
      </c>
      <c r="D772" s="3" t="s">
        <v>2761</v>
      </c>
      <c r="E772" s="3"/>
      <c r="F772" s="5" t="s">
        <v>2760</v>
      </c>
      <c r="G772" s="4" t="str">
        <f t="shared" si="19"/>
        <v>G</v>
      </c>
      <c r="H772" s="32"/>
      <c r="I772" s="31"/>
    </row>
    <row r="773" spans="1:9" ht="62" customHeight="1" x14ac:dyDescent="0.2">
      <c r="A773" s="33" t="str">
        <f>_xlfn.IFNA(VLOOKUP(B773, '[1]Departments guide'!A:C, 3, FALSE), "NONE")</f>
        <v>Electrical and Computer Engineering</v>
      </c>
      <c r="B773" s="3" t="s">
        <v>508</v>
      </c>
      <c r="C773" s="3">
        <v>5150</v>
      </c>
      <c r="D773" s="3" t="s">
        <v>3851</v>
      </c>
      <c r="E773" s="3"/>
      <c r="F773" s="5" t="s">
        <v>3850</v>
      </c>
      <c r="G773" s="4" t="str">
        <f t="shared" si="19"/>
        <v>G</v>
      </c>
      <c r="H773" s="32"/>
      <c r="I773" s="31"/>
    </row>
    <row r="774" spans="1:9" ht="62" customHeight="1" x14ac:dyDescent="0.2">
      <c r="A774" s="33" t="str">
        <f>_xlfn.IFNA(VLOOKUP(B774, '[1]Departments guide'!A:C, 3, FALSE), "NONE")</f>
        <v>Electrical and Computer Engineering</v>
      </c>
      <c r="B774" s="3" t="s">
        <v>508</v>
      </c>
      <c r="C774" s="3">
        <v>5160</v>
      </c>
      <c r="D774" s="3" t="s">
        <v>3849</v>
      </c>
      <c r="E774" s="3"/>
      <c r="F774" s="5" t="s">
        <v>3848</v>
      </c>
      <c r="G774" s="4" t="str">
        <f t="shared" si="19"/>
        <v>G</v>
      </c>
      <c r="H774" s="32"/>
      <c r="I774" s="31"/>
    </row>
    <row r="775" spans="1:9" ht="62" customHeight="1" x14ac:dyDescent="0.2">
      <c r="A775" s="33" t="str">
        <f>_xlfn.IFNA(VLOOKUP(B775, '[1]Departments guide'!A:C, 3, FALSE), "NONE")</f>
        <v>Electrical and Computer Engineering</v>
      </c>
      <c r="B775" s="3" t="s">
        <v>508</v>
      </c>
      <c r="C775" s="3">
        <v>5780</v>
      </c>
      <c r="D775" s="3" t="s">
        <v>3847</v>
      </c>
      <c r="E775" s="3"/>
      <c r="F775" s="5" t="s">
        <v>3846</v>
      </c>
      <c r="G775" s="4" t="str">
        <f t="shared" si="19"/>
        <v>G</v>
      </c>
      <c r="H775" s="32"/>
      <c r="I775" s="31"/>
    </row>
    <row r="776" spans="1:9" ht="62" customHeight="1" x14ac:dyDescent="0.2">
      <c r="A776" s="33" t="str">
        <f>_xlfn.IFNA(VLOOKUP(B776, '[1]Departments guide'!A:C, 3, FALSE), "NONE")</f>
        <v>Electrical and Computer Engineering</v>
      </c>
      <c r="B776" s="3" t="s">
        <v>508</v>
      </c>
      <c r="C776" s="3">
        <v>5930</v>
      </c>
      <c r="D776" s="3" t="s">
        <v>3845</v>
      </c>
      <c r="E776" s="3"/>
      <c r="F776" s="5" t="s">
        <v>3844</v>
      </c>
      <c r="G776" s="4" t="str">
        <f t="shared" si="19"/>
        <v>G</v>
      </c>
      <c r="H776" s="32"/>
      <c r="I776" s="31"/>
    </row>
    <row r="777" spans="1:9" ht="62" customHeight="1" x14ac:dyDescent="0.2">
      <c r="A777" s="33" t="str">
        <f>_xlfn.IFNA(VLOOKUP(B777, '[1]Departments guide'!A:C, 3, FALSE), "NONE")</f>
        <v>Electrical and Computer Engineering</v>
      </c>
      <c r="B777" s="3" t="s">
        <v>508</v>
      </c>
      <c r="C777" s="3">
        <v>6150</v>
      </c>
      <c r="D777" s="3" t="s">
        <v>3843</v>
      </c>
      <c r="E777" s="3"/>
      <c r="F777" s="5" t="s">
        <v>3842</v>
      </c>
      <c r="G777" s="4" t="str">
        <f t="shared" si="19"/>
        <v>G</v>
      </c>
      <c r="H777" s="32"/>
      <c r="I777" s="31"/>
    </row>
    <row r="778" spans="1:9" ht="62" customHeight="1" x14ac:dyDescent="0.2">
      <c r="A778" s="33" t="str">
        <f>_xlfn.IFNA(VLOOKUP(B778, '[1]Departments guide'!A:C, 3, FALSE), "NONE")</f>
        <v>Electrical and Computer Engineering</v>
      </c>
      <c r="B778" s="3" t="s">
        <v>508</v>
      </c>
      <c r="C778" s="3">
        <v>6160</v>
      </c>
      <c r="D778" s="3" t="s">
        <v>3841</v>
      </c>
      <c r="E778" s="3"/>
      <c r="F778" s="5" t="s">
        <v>3840</v>
      </c>
      <c r="G778" s="4" t="str">
        <f t="shared" si="19"/>
        <v>G</v>
      </c>
      <c r="H778" s="32"/>
      <c r="I778" s="31"/>
    </row>
    <row r="779" spans="1:9" ht="62" customHeight="1" x14ac:dyDescent="0.2">
      <c r="A779" s="33" t="str">
        <f>_xlfn.IFNA(VLOOKUP(B779, '[1]Departments guide'!A:C, 3, FALSE), "NONE")</f>
        <v>Electrical and Computer Engineering</v>
      </c>
      <c r="B779" s="3" t="s">
        <v>508</v>
      </c>
      <c r="C779" s="3">
        <v>6780</v>
      </c>
      <c r="D779" s="3" t="s">
        <v>3839</v>
      </c>
      <c r="E779" s="3"/>
      <c r="F779" s="5" t="s">
        <v>3838</v>
      </c>
      <c r="G779" s="4" t="str">
        <f t="shared" si="19"/>
        <v>G</v>
      </c>
      <c r="H779" s="32"/>
      <c r="I779" s="31"/>
    </row>
    <row r="780" spans="1:9" ht="62" customHeight="1" x14ac:dyDescent="0.2">
      <c r="A780" s="33" t="str">
        <f>_xlfn.IFNA(VLOOKUP(B780, '[1]Departments guide'!A:C, 3, FALSE), "NONE")</f>
        <v>Electrical and Computer Engineering</v>
      </c>
      <c r="B780" s="3" t="s">
        <v>508</v>
      </c>
      <c r="C780" s="3">
        <v>1400</v>
      </c>
      <c r="D780" s="3" t="s">
        <v>2759</v>
      </c>
      <c r="E780" s="3"/>
      <c r="F780" s="5" t="s">
        <v>2758</v>
      </c>
      <c r="G780" s="4" t="str">
        <f t="shared" si="19"/>
        <v>U</v>
      </c>
      <c r="H780" s="32"/>
      <c r="I780" s="31"/>
    </row>
    <row r="781" spans="1:9" ht="62" customHeight="1" x14ac:dyDescent="0.2">
      <c r="A781" s="33" t="str">
        <f>_xlfn.IFNA(VLOOKUP(B781, '[1]Departments guide'!A:C, 3, FALSE), "NONE")</f>
        <v>Electrical and Computer Engineering</v>
      </c>
      <c r="B781" s="3" t="s">
        <v>508</v>
      </c>
      <c r="C781" s="3">
        <v>1410</v>
      </c>
      <c r="D781" s="3" t="s">
        <v>2757</v>
      </c>
      <c r="E781" s="3"/>
      <c r="F781" s="5" t="s">
        <v>2756</v>
      </c>
      <c r="G781" s="4" t="str">
        <f t="shared" si="19"/>
        <v>U</v>
      </c>
      <c r="H781" s="32"/>
      <c r="I781" s="31"/>
    </row>
    <row r="782" spans="1:9" ht="62" customHeight="1" x14ac:dyDescent="0.2">
      <c r="A782" s="33" t="str">
        <f>_xlfn.IFNA(VLOOKUP(B782, '[1]Departments guide'!A:C, 3, FALSE), "NONE")</f>
        <v>Electrical and Computer Engineering</v>
      </c>
      <c r="B782" s="3" t="s">
        <v>508</v>
      </c>
      <c r="C782" s="3">
        <v>2250</v>
      </c>
      <c r="D782" s="3" t="s">
        <v>2755</v>
      </c>
      <c r="E782" s="3"/>
      <c r="F782" s="5" t="s">
        <v>2754</v>
      </c>
      <c r="G782" s="4" t="str">
        <f t="shared" si="19"/>
        <v>U</v>
      </c>
      <c r="H782" s="32"/>
      <c r="I782" s="31"/>
    </row>
    <row r="783" spans="1:9" ht="62" customHeight="1" x14ac:dyDescent="0.2">
      <c r="A783" s="33" t="str">
        <f>_xlfn.IFNA(VLOOKUP(B783, '[1]Departments guide'!A:C, 3, FALSE), "NONE")</f>
        <v>Electrical and Computer Engineering</v>
      </c>
      <c r="B783" s="3" t="s">
        <v>508</v>
      </c>
      <c r="C783" s="3">
        <v>2290</v>
      </c>
      <c r="D783" s="3" t="s">
        <v>2753</v>
      </c>
      <c r="E783" s="3"/>
      <c r="F783" s="5" t="s">
        <v>2752</v>
      </c>
      <c r="G783" s="4" t="str">
        <f t="shared" si="19"/>
        <v>U</v>
      </c>
      <c r="H783" s="32"/>
      <c r="I783" s="31"/>
    </row>
    <row r="784" spans="1:9" ht="62" customHeight="1" x14ac:dyDescent="0.2">
      <c r="A784" s="33" t="str">
        <f>_xlfn.IFNA(VLOOKUP(B784, '[1]Departments guide'!A:C, 3, FALSE), "NONE")</f>
        <v>Electrical and Computer Engineering</v>
      </c>
      <c r="B784" s="3" t="s">
        <v>508</v>
      </c>
      <c r="C784" s="3">
        <v>2420</v>
      </c>
      <c r="D784" s="3" t="s">
        <v>2751</v>
      </c>
      <c r="E784" s="3"/>
      <c r="F784" s="5" t="s">
        <v>2750</v>
      </c>
      <c r="G784" s="4" t="str">
        <f t="shared" si="19"/>
        <v>U</v>
      </c>
      <c r="H784" s="32"/>
      <c r="I784" s="31"/>
    </row>
    <row r="785" spans="1:9" ht="62" customHeight="1" x14ac:dyDescent="0.2">
      <c r="A785" s="33" t="str">
        <f>_xlfn.IFNA(VLOOKUP(B785, '[1]Departments guide'!A:C, 3, FALSE), "NONE")</f>
        <v>Electrical and Computer Engineering</v>
      </c>
      <c r="B785" s="3" t="s">
        <v>508</v>
      </c>
      <c r="C785" s="3">
        <v>2700</v>
      </c>
      <c r="D785" s="3" t="s">
        <v>2749</v>
      </c>
      <c r="E785" s="3"/>
      <c r="F785" s="5" t="s">
        <v>2748</v>
      </c>
      <c r="G785" s="4" t="str">
        <f t="shared" ref="G785:G816" si="20">IF(E785=0, IF(C785&gt;5000, "G", "U"), "BOTH")</f>
        <v>U</v>
      </c>
      <c r="H785" s="32"/>
      <c r="I785" s="31"/>
    </row>
    <row r="786" spans="1:9" ht="62" customHeight="1" x14ac:dyDescent="0.2">
      <c r="A786" s="33" t="str">
        <f>_xlfn.IFNA(VLOOKUP(B786, '[1]Departments guide'!A:C, 3, FALSE), "NONE")</f>
        <v>Electrical and Computer Engineering</v>
      </c>
      <c r="B786" s="3" t="s">
        <v>508</v>
      </c>
      <c r="C786" s="3">
        <v>3410</v>
      </c>
      <c r="D786" s="3" t="s">
        <v>2747</v>
      </c>
      <c r="E786" s="3"/>
      <c r="F786" s="5" t="s">
        <v>2746</v>
      </c>
      <c r="G786" s="4" t="str">
        <f t="shared" si="20"/>
        <v>U</v>
      </c>
      <c r="H786" s="32"/>
      <c r="I786" s="31"/>
    </row>
    <row r="787" spans="1:9" ht="62" customHeight="1" x14ac:dyDescent="0.2">
      <c r="A787" s="33" t="str">
        <f>_xlfn.IFNA(VLOOKUP(B787, '[1]Departments guide'!A:C, 3, FALSE), "NONE")</f>
        <v>Electrical and Computer Engineering</v>
      </c>
      <c r="B787" s="3" t="s">
        <v>508</v>
      </c>
      <c r="C787" s="3">
        <v>3620</v>
      </c>
      <c r="D787" s="3" t="s">
        <v>2745</v>
      </c>
      <c r="E787" s="3"/>
      <c r="F787" s="5" t="s">
        <v>2744</v>
      </c>
      <c r="G787" s="4" t="str">
        <f t="shared" si="20"/>
        <v>U</v>
      </c>
      <c r="H787" s="32"/>
      <c r="I787" s="31"/>
    </row>
    <row r="788" spans="1:9" ht="62" customHeight="1" x14ac:dyDescent="0.2">
      <c r="A788" s="33" t="str">
        <f>_xlfn.IFNA(VLOOKUP(B788, '[1]Departments guide'!A:C, 3, FALSE), "NONE")</f>
        <v>Electrical and Computer Engineering</v>
      </c>
      <c r="B788" s="3" t="s">
        <v>508</v>
      </c>
      <c r="C788" s="3">
        <v>3640</v>
      </c>
      <c r="D788" s="3" t="s">
        <v>2743</v>
      </c>
      <c r="E788" s="3"/>
      <c r="F788" s="5" t="s">
        <v>2742</v>
      </c>
      <c r="G788" s="4" t="str">
        <f t="shared" si="20"/>
        <v>U</v>
      </c>
      <c r="H788" s="32"/>
      <c r="I788" s="31"/>
    </row>
    <row r="789" spans="1:9" ht="62" customHeight="1" x14ac:dyDescent="0.2">
      <c r="A789" s="33" t="str">
        <f>_xlfn.IFNA(VLOOKUP(B789, '[1]Departments guide'!A:C, 3, FALSE), "NONE")</f>
        <v>Electrical and Computer Engineering</v>
      </c>
      <c r="B789" s="3" t="s">
        <v>508</v>
      </c>
      <c r="C789" s="3">
        <v>3700</v>
      </c>
      <c r="D789" s="3" t="s">
        <v>2741</v>
      </c>
      <c r="E789" s="3"/>
      <c r="F789" s="5" t="s">
        <v>2740</v>
      </c>
      <c r="G789" s="4" t="str">
        <f t="shared" si="20"/>
        <v>U</v>
      </c>
      <c r="H789" s="32"/>
      <c r="I789" s="31"/>
    </row>
    <row r="790" spans="1:9" ht="62" customHeight="1" x14ac:dyDescent="0.2">
      <c r="A790" s="33" t="str">
        <f>_xlfn.IFNA(VLOOKUP(B790, '[1]Departments guide'!A:C, 3, FALSE), "NONE")</f>
        <v>Electrical and Computer Engineering</v>
      </c>
      <c r="B790" s="3" t="s">
        <v>508</v>
      </c>
      <c r="C790" s="3">
        <v>3710</v>
      </c>
      <c r="D790" s="3" t="s">
        <v>2739</v>
      </c>
      <c r="E790" s="3"/>
      <c r="F790" s="5" t="s">
        <v>2738</v>
      </c>
      <c r="G790" s="4" t="str">
        <f t="shared" si="20"/>
        <v>U</v>
      </c>
      <c r="H790" s="32"/>
      <c r="I790" s="31"/>
    </row>
    <row r="791" spans="1:9" ht="62" customHeight="1" x14ac:dyDescent="0.2">
      <c r="A791" s="33" t="str">
        <f>_xlfn.IFNA(VLOOKUP(B791, '[1]Departments guide'!A:C, 3, FALSE), "NONE")</f>
        <v>Electrical and Computer Engineering</v>
      </c>
      <c r="B791" s="3" t="s">
        <v>508</v>
      </c>
      <c r="C791" s="3">
        <v>3810</v>
      </c>
      <c r="D791" s="3" t="s">
        <v>2737</v>
      </c>
      <c r="E791" s="3"/>
      <c r="F791" s="5" t="s">
        <v>2736</v>
      </c>
      <c r="G791" s="4" t="str">
        <f t="shared" si="20"/>
        <v>U</v>
      </c>
      <c r="H791" s="32"/>
      <c r="I791" s="31"/>
    </row>
    <row r="792" spans="1:9" ht="62" customHeight="1" x14ac:dyDescent="0.2">
      <c r="A792" s="33" t="str">
        <f>_xlfn.IFNA(VLOOKUP(B792, '[1]Departments guide'!A:C, 3, FALSE), "NONE")</f>
        <v>Electrical and Computer Engineering</v>
      </c>
      <c r="B792" s="3" t="s">
        <v>508</v>
      </c>
      <c r="C792" s="3">
        <v>4830</v>
      </c>
      <c r="D792" s="3" t="s">
        <v>2735</v>
      </c>
      <c r="E792" s="3"/>
      <c r="F792" s="5" t="s">
        <v>2734</v>
      </c>
      <c r="G792" s="4" t="str">
        <f t="shared" si="20"/>
        <v>U</v>
      </c>
      <c r="H792" s="32"/>
      <c r="I792" s="31"/>
    </row>
    <row r="793" spans="1:9" ht="62" customHeight="1" x14ac:dyDescent="0.2">
      <c r="A793" s="33" t="str">
        <f>_xlfn.IFNA(VLOOKUP(B793, '[1]Departments guide'!A:C, 3, FALSE), "NONE")</f>
        <v>Electrical and Computer Engineering</v>
      </c>
      <c r="B793" s="3" t="s">
        <v>508</v>
      </c>
      <c r="C793" s="3">
        <v>4840</v>
      </c>
      <c r="D793" s="3" t="s">
        <v>2733</v>
      </c>
      <c r="E793" s="3"/>
      <c r="F793" s="5" t="s">
        <v>2732</v>
      </c>
      <c r="G793" s="4" t="str">
        <f t="shared" si="20"/>
        <v>U</v>
      </c>
      <c r="H793" s="32"/>
      <c r="I793" s="31"/>
    </row>
    <row r="794" spans="1:9" ht="62" customHeight="1" x14ac:dyDescent="0.2">
      <c r="A794" s="33" t="str">
        <f>_xlfn.IFNA(VLOOKUP(B794, '[1]Departments guide'!A:C, 3, FALSE), "NONE")</f>
        <v>Electrical and Computer Engineering</v>
      </c>
      <c r="B794" s="3" t="s">
        <v>508</v>
      </c>
      <c r="C794" s="3">
        <v>4850</v>
      </c>
      <c r="D794" s="3" t="s">
        <v>2731</v>
      </c>
      <c r="E794" s="3"/>
      <c r="F794" s="5" t="s">
        <v>2730</v>
      </c>
      <c r="G794" s="4" t="str">
        <f t="shared" si="20"/>
        <v>U</v>
      </c>
      <c r="H794" s="32"/>
      <c r="I794" s="31"/>
    </row>
    <row r="795" spans="1:9" ht="62" customHeight="1" x14ac:dyDescent="0.2">
      <c r="A795" s="33" t="str">
        <f>_xlfn.IFNA(VLOOKUP(B795, '[1]Departments guide'!A:C, 3, FALSE), "NONE")</f>
        <v>Electrical and Computer Engineering</v>
      </c>
      <c r="B795" s="3" t="s">
        <v>508</v>
      </c>
      <c r="C795" s="3">
        <v>5220</v>
      </c>
      <c r="D795" s="3" t="s">
        <v>2729</v>
      </c>
      <c r="E795" s="3"/>
      <c r="F795" s="5" t="s">
        <v>2728</v>
      </c>
      <c r="G795" s="4" t="str">
        <f t="shared" si="20"/>
        <v>G</v>
      </c>
      <c r="H795" s="32"/>
      <c r="I795" s="31"/>
    </row>
    <row r="796" spans="1:9" ht="62" customHeight="1" x14ac:dyDescent="0.2">
      <c r="A796" s="33" t="str">
        <f>_xlfn.IFNA(VLOOKUP(B796, '[1]Departments guide'!A:C, 3, FALSE), "NONE")</f>
        <v>Electrical and Computer Engineering</v>
      </c>
      <c r="B796" s="3" t="s">
        <v>508</v>
      </c>
      <c r="C796" s="3">
        <v>5230</v>
      </c>
      <c r="D796" s="3" t="s">
        <v>2727</v>
      </c>
      <c r="E796" s="3"/>
      <c r="F796" s="5" t="s">
        <v>2726</v>
      </c>
      <c r="G796" s="4" t="str">
        <f t="shared" si="20"/>
        <v>G</v>
      </c>
      <c r="H796" s="32"/>
      <c r="I796" s="31"/>
    </row>
    <row r="797" spans="1:9" ht="62" customHeight="1" x14ac:dyDescent="0.2">
      <c r="A797" s="33" t="str">
        <f>_xlfn.IFNA(VLOOKUP(B797, '[1]Departments guide'!A:C, 3, FALSE), "NONE")</f>
        <v>Electrical and Computer Engineering</v>
      </c>
      <c r="B797" s="3" t="s">
        <v>508</v>
      </c>
      <c r="C797" s="3">
        <v>5310</v>
      </c>
      <c r="D797" s="3" t="s">
        <v>2725</v>
      </c>
      <c r="E797" s="3"/>
      <c r="F797" s="5" t="s">
        <v>2724</v>
      </c>
      <c r="G797" s="4" t="str">
        <f t="shared" si="20"/>
        <v>G</v>
      </c>
      <c r="H797" s="32"/>
      <c r="I797" s="31"/>
    </row>
    <row r="798" spans="1:9" ht="62" customHeight="1" x14ac:dyDescent="0.2">
      <c r="A798" s="33" t="str">
        <f>_xlfn.IFNA(VLOOKUP(B798, '[1]Departments guide'!A:C, 3, FALSE), "NONE")</f>
        <v>Electrical and Computer Engineering</v>
      </c>
      <c r="B798" s="3" t="s">
        <v>508</v>
      </c>
      <c r="C798" s="3">
        <v>5420</v>
      </c>
      <c r="D798" s="3" t="s">
        <v>2723</v>
      </c>
      <c r="E798" s="3"/>
      <c r="F798" s="5" t="s">
        <v>2722</v>
      </c>
      <c r="G798" s="4" t="str">
        <f t="shared" si="20"/>
        <v>G</v>
      </c>
      <c r="H798" s="32"/>
      <c r="I798" s="31"/>
    </row>
    <row r="799" spans="1:9" ht="62" customHeight="1" x14ac:dyDescent="0.2">
      <c r="A799" s="33" t="str">
        <f>_xlfn.IFNA(VLOOKUP(B799, '[1]Departments guide'!A:C, 3, FALSE), "NONE")</f>
        <v>Electrical and Computer Engineering</v>
      </c>
      <c r="B799" s="3" t="s">
        <v>508</v>
      </c>
      <c r="C799" s="3">
        <v>5600</v>
      </c>
      <c r="D799" s="3" t="s">
        <v>2721</v>
      </c>
      <c r="E799" s="3"/>
      <c r="F799" s="5" t="s">
        <v>2720</v>
      </c>
      <c r="G799" s="4" t="str">
        <f t="shared" si="20"/>
        <v>G</v>
      </c>
      <c r="H799" s="32"/>
      <c r="I799" s="31"/>
    </row>
    <row r="800" spans="1:9" ht="62" customHeight="1" x14ac:dyDescent="0.2">
      <c r="A800" s="33" t="str">
        <f>_xlfn.IFNA(VLOOKUP(B800, '[1]Departments guide'!A:C, 3, FALSE), "NONE")</f>
        <v>Electrical and Computer Engineering</v>
      </c>
      <c r="B800" s="3" t="s">
        <v>508</v>
      </c>
      <c r="C800" s="3">
        <v>5630</v>
      </c>
      <c r="D800" s="3" t="s">
        <v>2719</v>
      </c>
      <c r="E800" s="3"/>
      <c r="F800" s="5" t="s">
        <v>2718</v>
      </c>
      <c r="G800" s="4" t="str">
        <f t="shared" si="20"/>
        <v>G</v>
      </c>
      <c r="H800" s="32"/>
      <c r="I800" s="31"/>
    </row>
    <row r="801" spans="1:10" ht="62" customHeight="1" x14ac:dyDescent="0.2">
      <c r="A801" s="33" t="str">
        <f>_xlfn.IFNA(VLOOKUP(B801, '[1]Departments guide'!A:C, 3, FALSE), "NONE")</f>
        <v>Electrical and Computer Engineering</v>
      </c>
      <c r="B801" s="3" t="s">
        <v>508</v>
      </c>
      <c r="C801" s="3">
        <v>5640</v>
      </c>
      <c r="D801" s="3" t="s">
        <v>2717</v>
      </c>
      <c r="E801" s="3"/>
      <c r="F801" s="5" t="s">
        <v>2716</v>
      </c>
      <c r="G801" s="4" t="str">
        <f t="shared" si="20"/>
        <v>G</v>
      </c>
      <c r="H801" s="32"/>
      <c r="I801" s="31"/>
    </row>
    <row r="802" spans="1:10" ht="62" customHeight="1" x14ac:dyDescent="0.2">
      <c r="A802" s="33" t="str">
        <f>_xlfn.IFNA(VLOOKUP(B802, '[1]Departments guide'!A:C, 3, FALSE), "NONE")</f>
        <v>Electrical and Computer Engineering</v>
      </c>
      <c r="B802" s="3" t="s">
        <v>508</v>
      </c>
      <c r="C802" s="3">
        <v>5660</v>
      </c>
      <c r="D802" s="3" t="s">
        <v>2715</v>
      </c>
      <c r="E802" s="3"/>
      <c r="F802" s="5" t="s">
        <v>2714</v>
      </c>
      <c r="G802" s="4" t="str">
        <f t="shared" si="20"/>
        <v>G</v>
      </c>
      <c r="H802" s="32"/>
      <c r="I802" s="31"/>
    </row>
    <row r="803" spans="1:10" ht="62" customHeight="1" x14ac:dyDescent="0.2">
      <c r="A803" s="33" t="str">
        <f>_xlfn.IFNA(VLOOKUP(B803, '[1]Departments guide'!A:C, 3, FALSE), "NONE")</f>
        <v>Electrical and Computer Engineering</v>
      </c>
      <c r="B803" s="3" t="s">
        <v>508</v>
      </c>
      <c r="C803" s="3">
        <v>5720</v>
      </c>
      <c r="D803" s="3" t="s">
        <v>2713</v>
      </c>
      <c r="E803" s="3"/>
      <c r="F803" s="5" t="s">
        <v>2712</v>
      </c>
      <c r="G803" s="4" t="str">
        <f t="shared" si="20"/>
        <v>G</v>
      </c>
      <c r="H803" s="32"/>
      <c r="I803" s="31"/>
    </row>
    <row r="804" spans="1:10" ht="62" customHeight="1" x14ac:dyDescent="0.2">
      <c r="A804" s="33" t="str">
        <f>_xlfn.IFNA(VLOOKUP(B804, '[1]Departments guide'!A:C, 3, FALSE), "NONE")</f>
        <v>Electrical and Computer Engineering</v>
      </c>
      <c r="B804" s="3" t="s">
        <v>508</v>
      </c>
      <c r="C804" s="3">
        <v>5800</v>
      </c>
      <c r="D804" s="3" t="s">
        <v>2711</v>
      </c>
      <c r="E804" s="3"/>
      <c r="F804" s="5" t="s">
        <v>2710</v>
      </c>
      <c r="G804" s="4" t="str">
        <f t="shared" si="20"/>
        <v>G</v>
      </c>
      <c r="H804" s="32"/>
      <c r="I804" s="31"/>
    </row>
    <row r="805" spans="1:10" ht="62" customHeight="1" x14ac:dyDescent="0.2">
      <c r="A805" s="33" t="str">
        <f>_xlfn.IFNA(VLOOKUP(B805, '[1]Departments guide'!A:C, 3, FALSE), "NONE")</f>
        <v>Electrical and Computer Engineering</v>
      </c>
      <c r="B805" s="3" t="s">
        <v>508</v>
      </c>
      <c r="C805" s="3">
        <v>5810</v>
      </c>
      <c r="D805" s="3" t="s">
        <v>2709</v>
      </c>
      <c r="E805" s="3"/>
      <c r="F805" s="5" t="s">
        <v>2708</v>
      </c>
      <c r="G805" s="4" t="str">
        <f t="shared" si="20"/>
        <v>G</v>
      </c>
      <c r="H805" s="32"/>
      <c r="I805" s="31"/>
    </row>
    <row r="806" spans="1:10" ht="62" customHeight="1" x14ac:dyDescent="0.2">
      <c r="A806" s="33" t="str">
        <f>_xlfn.IFNA(VLOOKUP(B806, '[1]Departments guide'!A:C, 3, FALSE), "NONE")</f>
        <v>Electrical and Computer Engineering</v>
      </c>
      <c r="B806" s="3" t="s">
        <v>508</v>
      </c>
      <c r="C806" s="3">
        <v>5850</v>
      </c>
      <c r="D806" s="3" t="s">
        <v>2707</v>
      </c>
      <c r="E806" s="3"/>
      <c r="F806" s="5" t="s">
        <v>2706</v>
      </c>
      <c r="G806" s="4" t="str">
        <f t="shared" si="20"/>
        <v>G</v>
      </c>
      <c r="H806" s="32"/>
      <c r="I806" s="31"/>
    </row>
    <row r="807" spans="1:10" ht="62" customHeight="1" x14ac:dyDescent="0.2">
      <c r="A807" s="33" t="str">
        <f>_xlfn.IFNA(VLOOKUP(B807, '[1]Departments guide'!A:C, 3, FALSE), "NONE")</f>
        <v>Electrical and Computer Engineering</v>
      </c>
      <c r="B807" s="3" t="s">
        <v>508</v>
      </c>
      <c r="C807" s="3">
        <v>6010</v>
      </c>
      <c r="D807" s="3" t="s">
        <v>2705</v>
      </c>
      <c r="E807" s="3"/>
      <c r="F807" s="5" t="s">
        <v>2704</v>
      </c>
      <c r="G807" s="4" t="str">
        <f t="shared" si="20"/>
        <v>G</v>
      </c>
      <c r="H807" s="32"/>
      <c r="I807" s="31"/>
    </row>
    <row r="808" spans="1:10" ht="62" customHeight="1" x14ac:dyDescent="0.2">
      <c r="A808" s="33" t="str">
        <f>_xlfn.IFNA(VLOOKUP(B808, '[1]Departments guide'!A:C, 3, FALSE), "NONE")</f>
        <v>Electrical and Computer Engineering</v>
      </c>
      <c r="B808" s="3" t="s">
        <v>508</v>
      </c>
      <c r="C808" s="3">
        <v>6030</v>
      </c>
      <c r="D808" s="3" t="s">
        <v>2703</v>
      </c>
      <c r="E808" s="3"/>
      <c r="F808" s="5" t="s">
        <v>2702</v>
      </c>
      <c r="G808" s="4" t="str">
        <f t="shared" si="20"/>
        <v>G</v>
      </c>
      <c r="H808" s="32"/>
      <c r="I808" s="31"/>
    </row>
    <row r="809" spans="1:10" ht="62" customHeight="1" x14ac:dyDescent="0.2">
      <c r="A809" s="33" t="str">
        <f>_xlfn.IFNA(VLOOKUP(B809, '[1]Departments guide'!A:C, 3, FALSE), "NONE")</f>
        <v>Electrical and Computer Engineering</v>
      </c>
      <c r="B809" s="3" t="s">
        <v>508</v>
      </c>
      <c r="C809" s="3">
        <v>6600</v>
      </c>
      <c r="D809" s="3" t="s">
        <v>2701</v>
      </c>
      <c r="E809" s="3"/>
      <c r="F809" s="5" t="s">
        <v>2700</v>
      </c>
      <c r="G809" s="4" t="str">
        <f t="shared" si="20"/>
        <v>G</v>
      </c>
      <c r="H809" s="32"/>
      <c r="I809" s="31"/>
    </row>
    <row r="810" spans="1:10" ht="62" customHeight="1" x14ac:dyDescent="0.2">
      <c r="A810" s="33" t="str">
        <f>_xlfn.IFNA(VLOOKUP(B810, '[1]Departments guide'!A:C, 3, FALSE), "NONE")</f>
        <v>Electrical and Computer Engineering</v>
      </c>
      <c r="B810" s="3" t="s">
        <v>508</v>
      </c>
      <c r="C810" s="3">
        <v>6830</v>
      </c>
      <c r="D810" s="3" t="s">
        <v>2699</v>
      </c>
      <c r="E810" s="3"/>
      <c r="F810" s="5" t="s">
        <v>2698</v>
      </c>
      <c r="G810" s="4" t="str">
        <f t="shared" si="20"/>
        <v>G</v>
      </c>
      <c r="H810" s="32"/>
      <c r="I810" s="31"/>
    </row>
    <row r="811" spans="1:10" ht="62" customHeight="1" x14ac:dyDescent="0.2">
      <c r="A811" s="33" t="str">
        <f>_xlfn.IFNA(VLOOKUP(B811, '[1]Departments guide'!A:C, 3, FALSE), "NONE")</f>
        <v>Electrical and Computer Engineering</v>
      </c>
      <c r="B811" s="3" t="s">
        <v>508</v>
      </c>
      <c r="C811" s="3">
        <v>6930</v>
      </c>
      <c r="D811" s="3" t="s">
        <v>2697</v>
      </c>
      <c r="E811" s="3"/>
      <c r="F811" s="5" t="s">
        <v>2696</v>
      </c>
      <c r="G811" s="4" t="str">
        <f t="shared" si="20"/>
        <v>G</v>
      </c>
      <c r="H811" s="32"/>
      <c r="I811" s="31"/>
    </row>
    <row r="812" spans="1:10" ht="62" customHeight="1" x14ac:dyDescent="0.2">
      <c r="A812" s="33" t="str">
        <f>_xlfn.IFNA(VLOOKUP(B812, '[1]Departments guide'!A:C, 3, FALSE), "NONE")</f>
        <v>Electrical and Computer Engineering</v>
      </c>
      <c r="B812" s="3" t="s">
        <v>508</v>
      </c>
      <c r="C812" s="3">
        <v>7170</v>
      </c>
      <c r="D812" s="3" t="s">
        <v>2695</v>
      </c>
      <c r="E812" s="3"/>
      <c r="F812" s="5" t="s">
        <v>2694</v>
      </c>
      <c r="G812" s="4" t="str">
        <f t="shared" si="20"/>
        <v>G</v>
      </c>
      <c r="H812" s="32"/>
      <c r="I812" s="31"/>
    </row>
    <row r="813" spans="1:10" ht="62" customHeight="1" x14ac:dyDescent="0.2">
      <c r="A813" s="33" t="str">
        <f>_xlfn.IFNA(VLOOKUP(B813, '[1]Departments guide'!A:C, 3, FALSE), "NONE")</f>
        <v>Electrical and Computer Engineering</v>
      </c>
      <c r="B813" s="3" t="s">
        <v>508</v>
      </c>
      <c r="C813" s="3">
        <v>7180</v>
      </c>
      <c r="D813" s="3" t="s">
        <v>2693</v>
      </c>
      <c r="E813" s="3"/>
      <c r="F813" s="5" t="s">
        <v>2692</v>
      </c>
      <c r="G813" s="4" t="str">
        <f t="shared" si="20"/>
        <v>G</v>
      </c>
      <c r="H813" s="32"/>
      <c r="I813" s="31"/>
    </row>
    <row r="814" spans="1:10" ht="62" customHeight="1" x14ac:dyDescent="0.2">
      <c r="A814" s="33" t="str">
        <f>_xlfn.IFNA(VLOOKUP(B814, '[1]Departments guide'!A:C, 3, FALSE), "NONE")</f>
        <v>Electrical and Computer Engineering</v>
      </c>
      <c r="B814" s="3" t="s">
        <v>508</v>
      </c>
      <c r="C814" s="3">
        <v>7670</v>
      </c>
      <c r="D814" s="3" t="s">
        <v>2691</v>
      </c>
      <c r="E814" s="3"/>
      <c r="F814" s="5" t="s">
        <v>2690</v>
      </c>
      <c r="G814" s="4" t="str">
        <f t="shared" si="20"/>
        <v>G</v>
      </c>
      <c r="H814" s="32"/>
      <c r="I814" s="31"/>
    </row>
    <row r="815" spans="1:10" ht="62" customHeight="1" x14ac:dyDescent="0.2">
      <c r="A815" s="33" t="str">
        <f>_xlfn.IFNA(VLOOKUP(B815, '[1]Departments guide'!A:C, 3, FALSE), "NONE")</f>
        <v>Electrical and Computer Engineering</v>
      </c>
      <c r="B815" s="3" t="s">
        <v>508</v>
      </c>
      <c r="C815" s="3">
        <v>7930</v>
      </c>
      <c r="D815" s="3" t="s">
        <v>2689</v>
      </c>
      <c r="E815" s="3"/>
      <c r="F815" s="5" t="s">
        <v>2688</v>
      </c>
      <c r="G815" s="4" t="str">
        <f t="shared" si="20"/>
        <v>G</v>
      </c>
      <c r="H815" s="32"/>
      <c r="I815" s="31"/>
    </row>
    <row r="816" spans="1:10" ht="62" customHeight="1" x14ac:dyDescent="0.2">
      <c r="A816" s="33" t="str">
        <f>_xlfn.IFNA(VLOOKUP(B816, '[1]Departments guide'!A:C, 3, FALSE), "NONE")</f>
        <v>Economics and Finance</v>
      </c>
      <c r="B816" s="3" t="s">
        <v>472</v>
      </c>
      <c r="C816" s="3">
        <v>2010</v>
      </c>
      <c r="D816" s="3" t="s">
        <v>3862</v>
      </c>
      <c r="E816" s="3"/>
      <c r="F816" s="5" t="s">
        <v>3861</v>
      </c>
      <c r="G816" s="4" t="str">
        <f t="shared" si="20"/>
        <v>U</v>
      </c>
      <c r="H816" s="32"/>
      <c r="I816" s="31"/>
      <c r="J816" s="37" t="s">
        <v>3860</v>
      </c>
    </row>
    <row r="817" spans="1:10" ht="62" customHeight="1" x14ac:dyDescent="0.2">
      <c r="A817" s="33" t="str">
        <f>_xlfn.IFNA(VLOOKUP(B817, '[1]Departments guide'!A:C, 3, FALSE), "NONE")</f>
        <v>Economics and Finance</v>
      </c>
      <c r="B817" s="3" t="s">
        <v>472</v>
      </c>
      <c r="C817" s="3">
        <v>1500</v>
      </c>
      <c r="D817" s="3" t="s">
        <v>2687</v>
      </c>
      <c r="E817" s="3"/>
      <c r="F817" s="5" t="s">
        <v>2686</v>
      </c>
      <c r="G817" s="4" t="str">
        <f t="shared" ref="G817:G833" si="21">IF(E817=0, IF(C817&gt;5000, "G", "U"), "BOTH")</f>
        <v>U</v>
      </c>
      <c r="H817" s="32"/>
      <c r="I817" s="31"/>
    </row>
    <row r="818" spans="1:10" ht="62" customHeight="1" x14ac:dyDescent="0.2">
      <c r="A818" s="33" t="str">
        <f>_xlfn.IFNA(VLOOKUP(B818, '[1]Departments guide'!A:C, 3, FALSE), "NONE")</f>
        <v>Economics and Finance</v>
      </c>
      <c r="B818" s="3" t="s">
        <v>472</v>
      </c>
      <c r="C818" s="3">
        <v>3010</v>
      </c>
      <c r="D818" s="3" t="s">
        <v>2685</v>
      </c>
      <c r="E818" s="3"/>
      <c r="F818" s="5" t="s">
        <v>2684</v>
      </c>
      <c r="G818" s="4" t="str">
        <f t="shared" si="21"/>
        <v>U</v>
      </c>
      <c r="H818" s="32"/>
      <c r="I818" s="31"/>
    </row>
    <row r="819" spans="1:10" ht="62" customHeight="1" x14ac:dyDescent="0.2">
      <c r="A819" s="33" t="str">
        <f>_xlfn.IFNA(VLOOKUP(B819, '[1]Departments guide'!A:C, 3, FALSE), "NONE")</f>
        <v>Economics and Finance</v>
      </c>
      <c r="B819" s="3" t="s">
        <v>472</v>
      </c>
      <c r="C819" s="3">
        <v>3400</v>
      </c>
      <c r="D819" s="3" t="s">
        <v>2683</v>
      </c>
      <c r="E819" s="3"/>
      <c r="F819" s="5" t="s">
        <v>2682</v>
      </c>
      <c r="G819" s="4" t="str">
        <f t="shared" si="21"/>
        <v>U</v>
      </c>
      <c r="H819" s="32"/>
      <c r="I819" s="31"/>
    </row>
    <row r="820" spans="1:10" ht="62" customHeight="1" x14ac:dyDescent="0.2">
      <c r="A820" s="33" t="str">
        <f>_xlfn.IFNA(VLOOKUP(B820, '[1]Departments guide'!A:C, 3, FALSE), "NONE")</f>
        <v>Economics and Finance</v>
      </c>
      <c r="B820" s="3" t="s">
        <v>472</v>
      </c>
      <c r="C820" s="3">
        <v>4020</v>
      </c>
      <c r="D820" s="3" t="s">
        <v>2681</v>
      </c>
      <c r="E820" s="3"/>
      <c r="F820" s="5" t="s">
        <v>2680</v>
      </c>
      <c r="G820" s="4" t="str">
        <f t="shared" si="21"/>
        <v>U</v>
      </c>
      <c r="H820" s="32"/>
      <c r="I820" s="31"/>
    </row>
    <row r="821" spans="1:10" ht="62" customHeight="1" x14ac:dyDescent="0.2">
      <c r="A821" s="33" t="str">
        <f>_xlfn.IFNA(VLOOKUP(B821, '[1]Departments guide'!A:C, 3, FALSE), "NONE")</f>
        <v>Economics and Finance</v>
      </c>
      <c r="B821" s="3" t="s">
        <v>472</v>
      </c>
      <c r="C821" s="3">
        <v>4310</v>
      </c>
      <c r="D821" s="3" t="s">
        <v>2679</v>
      </c>
      <c r="E821" s="3"/>
      <c r="F821" s="5" t="s">
        <v>2678</v>
      </c>
      <c r="G821" s="4" t="str">
        <f t="shared" si="21"/>
        <v>U</v>
      </c>
      <c r="H821" s="32"/>
      <c r="I821" s="31"/>
    </row>
    <row r="822" spans="1:10" ht="62" customHeight="1" x14ac:dyDescent="0.2">
      <c r="A822" s="33" t="str">
        <f>_xlfn.IFNA(VLOOKUP(B822, '[1]Departments guide'!A:C, 3, FALSE), "NONE")</f>
        <v>Economics and Finance</v>
      </c>
      <c r="B822" s="3" t="s">
        <v>472</v>
      </c>
      <c r="C822" s="3">
        <v>4330</v>
      </c>
      <c r="D822" s="3" t="s">
        <v>2677</v>
      </c>
      <c r="E822" s="3"/>
      <c r="F822" s="5" t="s">
        <v>2676</v>
      </c>
      <c r="G822" s="4" t="str">
        <f t="shared" si="21"/>
        <v>U</v>
      </c>
      <c r="H822" s="32"/>
      <c r="I822" s="31"/>
    </row>
    <row r="823" spans="1:10" ht="62" customHeight="1" x14ac:dyDescent="0.2">
      <c r="A823" s="33" t="str">
        <f>_xlfn.IFNA(VLOOKUP(B823, '[1]Departments guide'!A:C, 3, FALSE), "NONE")</f>
        <v>Economics and Finance</v>
      </c>
      <c r="B823" s="3" t="s">
        <v>472</v>
      </c>
      <c r="C823" s="3">
        <v>5020</v>
      </c>
      <c r="D823" s="3" t="s">
        <v>2675</v>
      </c>
      <c r="E823" s="3"/>
      <c r="F823" s="5" t="s">
        <v>2674</v>
      </c>
      <c r="G823" s="4" t="str">
        <f t="shared" si="21"/>
        <v>G</v>
      </c>
      <c r="H823" s="32"/>
      <c r="I823" s="31"/>
    </row>
    <row r="824" spans="1:10" ht="62" customHeight="1" x14ac:dyDescent="0.2">
      <c r="A824" s="33" t="str">
        <f>_xlfn.IFNA(VLOOKUP(B824, '[1]Departments guide'!A:C, 3, FALSE), "NONE")</f>
        <v>Economics and Finance</v>
      </c>
      <c r="B824" s="3" t="s">
        <v>472</v>
      </c>
      <c r="C824" s="3">
        <v>5030</v>
      </c>
      <c r="D824" s="3" t="s">
        <v>2673</v>
      </c>
      <c r="E824" s="3"/>
      <c r="F824" s="5" t="s">
        <v>2672</v>
      </c>
      <c r="G824" s="4" t="str">
        <f t="shared" si="21"/>
        <v>G</v>
      </c>
      <c r="H824" s="32"/>
      <c r="I824" s="31"/>
    </row>
    <row r="825" spans="1:10" ht="62" customHeight="1" x14ac:dyDescent="0.2">
      <c r="A825" s="33" t="str">
        <f>_xlfn.IFNA(VLOOKUP(B825, '[1]Departments guide'!A:C, 3, FALSE), "NONE")</f>
        <v>Economics and Finance</v>
      </c>
      <c r="B825" s="3" t="s">
        <v>472</v>
      </c>
      <c r="C825" s="3">
        <v>5050</v>
      </c>
      <c r="D825" s="3" t="s">
        <v>2671</v>
      </c>
      <c r="E825" s="3"/>
      <c r="F825" s="5" t="s">
        <v>2670</v>
      </c>
      <c r="G825" s="4" t="str">
        <f t="shared" si="21"/>
        <v>G</v>
      </c>
      <c r="H825" s="32"/>
      <c r="I825" s="31"/>
    </row>
    <row r="826" spans="1:10" ht="62" customHeight="1" x14ac:dyDescent="0.2">
      <c r="A826" s="33" t="str">
        <f>_xlfn.IFNA(VLOOKUP(B826, '[1]Departments guide'!A:C, 3, FALSE), "NONE")</f>
        <v>Economics and Finance</v>
      </c>
      <c r="B826" s="3" t="s">
        <v>472</v>
      </c>
      <c r="C826" s="3">
        <v>5090</v>
      </c>
      <c r="D826" s="3" t="s">
        <v>2669</v>
      </c>
      <c r="E826" s="3"/>
      <c r="F826" s="5" t="s">
        <v>2668</v>
      </c>
      <c r="G826" s="4" t="str">
        <f t="shared" si="21"/>
        <v>G</v>
      </c>
      <c r="H826" s="32"/>
      <c r="I826" s="31"/>
    </row>
    <row r="827" spans="1:10" ht="62" customHeight="1" x14ac:dyDescent="0.2">
      <c r="A827" s="33" t="str">
        <f>_xlfn.IFNA(VLOOKUP(B827, '[1]Departments guide'!A:C, 3, FALSE), "NONE")</f>
        <v>Economics and Finance</v>
      </c>
      <c r="B827" s="3" t="s">
        <v>472</v>
      </c>
      <c r="C827" s="3">
        <v>5100</v>
      </c>
      <c r="D827" s="3" t="s">
        <v>2667</v>
      </c>
      <c r="E827" s="3"/>
      <c r="F827" s="5" t="s">
        <v>2666</v>
      </c>
      <c r="G827" s="4" t="str">
        <f t="shared" si="21"/>
        <v>G</v>
      </c>
      <c r="H827" s="32"/>
      <c r="I827" s="31"/>
    </row>
    <row r="828" spans="1:10" ht="62" customHeight="1" x14ac:dyDescent="0.2">
      <c r="A828" s="33" t="str">
        <f>_xlfn.IFNA(VLOOKUP(B828, '[1]Departments guide'!A:C, 3, FALSE), "NONE")</f>
        <v>Economics and Finance</v>
      </c>
      <c r="B828" s="3" t="s">
        <v>472</v>
      </c>
      <c r="C828" s="3">
        <v>5110</v>
      </c>
      <c r="D828" s="3" t="s">
        <v>2665</v>
      </c>
      <c r="E828" s="3"/>
      <c r="F828" s="5" t="s">
        <v>2664</v>
      </c>
      <c r="G828" s="4" t="str">
        <f t="shared" si="21"/>
        <v>G</v>
      </c>
      <c r="H828" s="32"/>
      <c r="I828" s="31"/>
    </row>
    <row r="829" spans="1:10" ht="62" customHeight="1" x14ac:dyDescent="0.2">
      <c r="A829" s="33" t="str">
        <f>_xlfn.IFNA(VLOOKUP(B829, '[1]Departments guide'!A:C, 3, FALSE), "NONE")</f>
        <v>Economics and Finance</v>
      </c>
      <c r="B829" s="3" t="s">
        <v>472</v>
      </c>
      <c r="C829" s="3">
        <v>5150</v>
      </c>
      <c r="D829" s="3" t="s">
        <v>2663</v>
      </c>
      <c r="E829" s="3"/>
      <c r="F829" s="5" t="s">
        <v>2662</v>
      </c>
      <c r="G829" s="4" t="str">
        <f t="shared" si="21"/>
        <v>G</v>
      </c>
      <c r="H829" s="32"/>
      <c r="J829" s="34" t="s">
        <v>2661</v>
      </c>
    </row>
    <row r="830" spans="1:10" ht="62" customHeight="1" x14ac:dyDescent="0.2">
      <c r="A830" s="33" t="str">
        <f>_xlfn.IFNA(VLOOKUP(B830, '[1]Departments guide'!A:C, 3, FALSE), "NONE")</f>
        <v>Economics and Finance</v>
      </c>
      <c r="B830" s="3" t="s">
        <v>472</v>
      </c>
      <c r="C830" s="3">
        <v>5300</v>
      </c>
      <c r="D830" s="3" t="s">
        <v>2660</v>
      </c>
      <c r="E830" s="3"/>
      <c r="F830" s="5" t="s">
        <v>2659</v>
      </c>
      <c r="G830" s="4" t="str">
        <f t="shared" si="21"/>
        <v>G</v>
      </c>
      <c r="H830" s="32"/>
      <c r="I830" s="31"/>
    </row>
    <row r="831" spans="1:10" ht="62" customHeight="1" x14ac:dyDescent="0.2">
      <c r="A831" s="33" t="str">
        <f>_xlfn.IFNA(VLOOKUP(B831, '[1]Departments guide'!A:C, 3, FALSE), "NONE")</f>
        <v>Economics and Finance</v>
      </c>
      <c r="B831" s="3" t="s">
        <v>472</v>
      </c>
      <c r="C831" s="3">
        <v>5400</v>
      </c>
      <c r="D831" s="3" t="s">
        <v>2658</v>
      </c>
      <c r="E831" s="3"/>
      <c r="F831" s="5" t="s">
        <v>2657</v>
      </c>
      <c r="G831" s="4" t="str">
        <f t="shared" si="21"/>
        <v>G</v>
      </c>
      <c r="H831" s="32"/>
      <c r="I831" s="31"/>
    </row>
    <row r="832" spans="1:10" ht="62" customHeight="1" x14ac:dyDescent="0.2">
      <c r="A832" s="33" t="str">
        <f>_xlfn.IFNA(VLOOKUP(B832, '[1]Departments guide'!A:C, 3, FALSE), "NONE")</f>
        <v>Economics and Finance</v>
      </c>
      <c r="B832" s="3" t="s">
        <v>472</v>
      </c>
      <c r="C832" s="3">
        <v>5700</v>
      </c>
      <c r="D832" s="3" t="s">
        <v>2656</v>
      </c>
      <c r="E832" s="3"/>
      <c r="F832" s="5" t="s">
        <v>2655</v>
      </c>
      <c r="G832" s="4" t="str">
        <f t="shared" si="21"/>
        <v>G</v>
      </c>
      <c r="H832" s="32"/>
      <c r="I832" s="31"/>
    </row>
    <row r="833" spans="1:10" ht="62" customHeight="1" x14ac:dyDescent="0.2">
      <c r="A833" s="33" t="str">
        <f>_xlfn.IFNA(VLOOKUP(B833, '[1]Departments guide'!A:C, 3, FALSE), "NONE")</f>
        <v>Economics and Finance</v>
      </c>
      <c r="B833" s="3" t="s">
        <v>472</v>
      </c>
      <c r="C833" s="3">
        <v>5950</v>
      </c>
      <c r="D833" s="3" t="s">
        <v>2654</v>
      </c>
      <c r="E833" s="3"/>
      <c r="F833" s="5" t="s">
        <v>2653</v>
      </c>
      <c r="G833" s="4" t="str">
        <f t="shared" si="21"/>
        <v>G</v>
      </c>
      <c r="H833" s="32"/>
      <c r="I833" s="31"/>
    </row>
    <row r="834" spans="1:10" ht="62" customHeight="1" x14ac:dyDescent="0.2">
      <c r="A834" s="33" t="str">
        <f>_xlfn.IFNA(VLOOKUP(B834, '[1]Departments guide'!A:C, 3, FALSE), "NONE")</f>
        <v>Economics and Finance</v>
      </c>
      <c r="B834" s="3" t="s">
        <v>472</v>
      </c>
      <c r="C834" s="3">
        <v>3170</v>
      </c>
      <c r="D834" s="3" t="s">
        <v>660</v>
      </c>
      <c r="E834" s="4" t="s">
        <v>659</v>
      </c>
      <c r="F834" s="5" t="s">
        <v>658</v>
      </c>
      <c r="G834" s="3" t="s">
        <v>19</v>
      </c>
      <c r="H834" s="32"/>
      <c r="I834" s="31"/>
      <c r="J834" s="23" t="s">
        <v>657</v>
      </c>
    </row>
    <row r="835" spans="1:10" ht="62" customHeight="1" x14ac:dyDescent="0.2">
      <c r="A835" s="33" t="str">
        <f>_xlfn.IFNA(VLOOKUP(B835, '[1]Departments guide'!A:C, 3, FALSE), "NONE")</f>
        <v>Aviation and Technical Education</v>
      </c>
      <c r="B835" s="3" t="s">
        <v>2652</v>
      </c>
      <c r="C835" s="3">
        <v>1100</v>
      </c>
      <c r="D835" s="3" t="s">
        <v>2651</v>
      </c>
      <c r="E835" s="3"/>
      <c r="F835" s="5" t="s">
        <v>2650</v>
      </c>
      <c r="G835" s="4" t="str">
        <f t="shared" ref="G835:G866" si="22">IF(E835=0, IF(C835&gt;5000, "G", "U"), "BOTH")</f>
        <v>U</v>
      </c>
      <c r="H835" s="32"/>
      <c r="I835" s="31"/>
      <c r="J835" s="23" t="s">
        <v>2649</v>
      </c>
    </row>
    <row r="836" spans="1:10" ht="62" customHeight="1" x14ac:dyDescent="0.2">
      <c r="A836" s="33" t="str">
        <f>_xlfn.IFNA(VLOOKUP(B836, '[1]Departments guide'!A:C, 3, FALSE), "NONE")</f>
        <v>School of Teacher Education and Leadership</v>
      </c>
      <c r="B836" s="3" t="s">
        <v>2624</v>
      </c>
      <c r="C836" s="3">
        <v>100</v>
      </c>
      <c r="D836" s="3" t="s">
        <v>2648</v>
      </c>
      <c r="E836" s="3"/>
      <c r="F836" s="5" t="s">
        <v>2647</v>
      </c>
      <c r="G836" s="4" t="str">
        <f t="shared" si="22"/>
        <v>U</v>
      </c>
      <c r="H836" s="32"/>
      <c r="I836" s="31"/>
    </row>
    <row r="837" spans="1:10" ht="62" customHeight="1" x14ac:dyDescent="0.2">
      <c r="A837" s="33" t="str">
        <f>_xlfn.IFNA(VLOOKUP(B837, '[1]Departments guide'!A:C, 3, FALSE), "NONE")</f>
        <v>School of Teacher Education and Leadership</v>
      </c>
      <c r="B837" s="3" t="s">
        <v>2624</v>
      </c>
      <c r="C837" s="3">
        <v>1020</v>
      </c>
      <c r="D837" s="3" t="s">
        <v>2646</v>
      </c>
      <c r="E837" s="3"/>
      <c r="F837" s="5" t="s">
        <v>2645</v>
      </c>
      <c r="G837" s="4" t="str">
        <f t="shared" si="22"/>
        <v>U</v>
      </c>
      <c r="H837" s="32"/>
      <c r="I837" s="31"/>
    </row>
    <row r="838" spans="1:10" ht="62" customHeight="1" x14ac:dyDescent="0.2">
      <c r="A838" s="33" t="str">
        <f>_xlfn.IFNA(VLOOKUP(B838, '[1]Departments guide'!A:C, 3, FALSE), "NONE")</f>
        <v>School of Teacher Education and Leadership</v>
      </c>
      <c r="B838" s="3" t="s">
        <v>2624</v>
      </c>
      <c r="C838" s="3">
        <v>1030</v>
      </c>
      <c r="D838" s="3" t="s">
        <v>2644</v>
      </c>
      <c r="E838" s="3"/>
      <c r="F838" s="5" t="s">
        <v>2643</v>
      </c>
      <c r="G838" s="4" t="str">
        <f t="shared" si="22"/>
        <v>U</v>
      </c>
      <c r="H838" s="32"/>
      <c r="I838" s="31"/>
    </row>
    <row r="839" spans="1:10" ht="62" customHeight="1" x14ac:dyDescent="0.2">
      <c r="A839" s="33" t="str">
        <f>_xlfn.IFNA(VLOOKUP(B839, '[1]Departments guide'!A:C, 3, FALSE), "NONE")</f>
        <v>School of Teacher Education and Leadership</v>
      </c>
      <c r="B839" s="3" t="s">
        <v>2624</v>
      </c>
      <c r="C839" s="3">
        <v>1040</v>
      </c>
      <c r="D839" s="3" t="s">
        <v>2642</v>
      </c>
      <c r="E839" s="3"/>
      <c r="F839" s="5" t="s">
        <v>2641</v>
      </c>
      <c r="G839" s="4" t="str">
        <f t="shared" si="22"/>
        <v>U</v>
      </c>
      <c r="H839" s="32"/>
      <c r="I839" s="31"/>
    </row>
    <row r="840" spans="1:10" ht="62" customHeight="1" x14ac:dyDescent="0.2">
      <c r="A840" s="33" t="str">
        <f>_xlfn.IFNA(VLOOKUP(B840, '[1]Departments guide'!A:C, 3, FALSE), "NONE")</f>
        <v>School of Teacher Education and Leadership</v>
      </c>
      <c r="B840" s="3" t="s">
        <v>2624</v>
      </c>
      <c r="C840" s="3">
        <v>1050</v>
      </c>
      <c r="D840" s="3" t="s">
        <v>2640</v>
      </c>
      <c r="E840" s="3"/>
      <c r="F840" s="5" t="s">
        <v>2639</v>
      </c>
      <c r="G840" s="4" t="str">
        <f t="shared" si="22"/>
        <v>U</v>
      </c>
      <c r="H840" s="32"/>
      <c r="I840" s="31"/>
    </row>
    <row r="841" spans="1:10" ht="62" customHeight="1" x14ac:dyDescent="0.2">
      <c r="A841" s="33" t="str">
        <f>_xlfn.IFNA(VLOOKUP(B841, '[1]Departments guide'!A:C, 3, FALSE), "NONE")</f>
        <v>School of Teacher Education and Leadership</v>
      </c>
      <c r="B841" s="3" t="s">
        <v>2624</v>
      </c>
      <c r="C841" s="3">
        <v>2100</v>
      </c>
      <c r="D841" s="3" t="s">
        <v>2638</v>
      </c>
      <c r="E841" s="3"/>
      <c r="F841" s="5" t="s">
        <v>2637</v>
      </c>
      <c r="G841" s="4" t="str">
        <f t="shared" si="22"/>
        <v>U</v>
      </c>
      <c r="H841" s="32"/>
      <c r="I841" s="31"/>
    </row>
    <row r="842" spans="1:10" ht="62" customHeight="1" x14ac:dyDescent="0.2">
      <c r="A842" s="33" t="str">
        <f>_xlfn.IFNA(VLOOKUP(B842, '[1]Departments guide'!A:C, 3, FALSE), "NONE")</f>
        <v>School of Teacher Education and Leadership</v>
      </c>
      <c r="B842" s="3" t="s">
        <v>2624</v>
      </c>
      <c r="C842" s="3">
        <v>2110</v>
      </c>
      <c r="D842" s="3" t="s">
        <v>2636</v>
      </c>
      <c r="E842" s="3"/>
      <c r="F842" s="5" t="s">
        <v>2635</v>
      </c>
      <c r="G842" s="4" t="str">
        <f t="shared" si="22"/>
        <v>U</v>
      </c>
      <c r="H842" s="32"/>
      <c r="I842" s="31"/>
    </row>
    <row r="843" spans="1:10" ht="62" customHeight="1" x14ac:dyDescent="0.2">
      <c r="A843" s="33" t="str">
        <f>_xlfn.IFNA(VLOOKUP(B843, '[1]Departments guide'!A:C, 3, FALSE), "NONE")</f>
        <v>School of Teacher Education and Leadership</v>
      </c>
      <c r="B843" s="3" t="s">
        <v>2624</v>
      </c>
      <c r="C843" s="3">
        <v>2120</v>
      </c>
      <c r="D843" s="3" t="s">
        <v>2634</v>
      </c>
      <c r="E843" s="3"/>
      <c r="F843" s="5" t="s">
        <v>2633</v>
      </c>
      <c r="G843" s="4" t="str">
        <f t="shared" si="22"/>
        <v>U</v>
      </c>
      <c r="H843" s="32"/>
      <c r="I843" s="31"/>
    </row>
    <row r="844" spans="1:10" ht="62" customHeight="1" x14ac:dyDescent="0.2">
      <c r="A844" s="33" t="str">
        <f>_xlfn.IFNA(VLOOKUP(B844, '[1]Departments guide'!A:C, 3, FALSE), "NONE")</f>
        <v>School of Teacher Education and Leadership</v>
      </c>
      <c r="B844" s="3" t="s">
        <v>2624</v>
      </c>
      <c r="C844" s="3">
        <v>6040</v>
      </c>
      <c r="D844" s="3" t="s">
        <v>2632</v>
      </c>
      <c r="E844" s="3"/>
      <c r="F844" s="5" t="s">
        <v>2631</v>
      </c>
      <c r="G844" s="4" t="str">
        <f t="shared" si="22"/>
        <v>G</v>
      </c>
      <c r="H844" s="32"/>
      <c r="I844" s="31"/>
    </row>
    <row r="845" spans="1:10" ht="62" customHeight="1" x14ac:dyDescent="0.2">
      <c r="A845" s="33" t="str">
        <f>_xlfn.IFNA(VLOOKUP(B845, '[1]Departments guide'!A:C, 3, FALSE), "NONE")</f>
        <v>School of Teacher Education and Leadership</v>
      </c>
      <c r="B845" s="3" t="s">
        <v>2624</v>
      </c>
      <c r="C845" s="3">
        <v>6050</v>
      </c>
      <c r="D845" s="3" t="s">
        <v>2630</v>
      </c>
      <c r="E845" s="3"/>
      <c r="F845" s="5" t="s">
        <v>2629</v>
      </c>
      <c r="G845" s="4" t="str">
        <f t="shared" si="22"/>
        <v>G</v>
      </c>
      <c r="H845" s="32"/>
      <c r="I845" s="31"/>
    </row>
    <row r="846" spans="1:10" ht="62" customHeight="1" x14ac:dyDescent="0.2">
      <c r="A846" s="33" t="str">
        <f>_xlfn.IFNA(VLOOKUP(B846, '[1]Departments guide'!A:C, 3, FALSE), "NONE")</f>
        <v>School of Teacher Education and Leadership</v>
      </c>
      <c r="B846" s="3" t="s">
        <v>2624</v>
      </c>
      <c r="C846" s="3">
        <v>6570</v>
      </c>
      <c r="D846" s="3" t="s">
        <v>2628</v>
      </c>
      <c r="E846" s="3"/>
      <c r="F846" s="5" t="s">
        <v>2627</v>
      </c>
      <c r="G846" s="4" t="str">
        <f t="shared" si="22"/>
        <v>G</v>
      </c>
      <c r="H846" s="32"/>
      <c r="I846" s="31"/>
    </row>
    <row r="847" spans="1:10" ht="62" customHeight="1" x14ac:dyDescent="0.2">
      <c r="A847" s="33" t="str">
        <f>_xlfn.IFNA(VLOOKUP(B847, '[1]Departments guide'!A:C, 3, FALSE), "NONE")</f>
        <v>School of Teacher Education and Leadership</v>
      </c>
      <c r="B847" s="3" t="s">
        <v>2624</v>
      </c>
      <c r="C847" s="3">
        <v>6770</v>
      </c>
      <c r="D847" s="3" t="s">
        <v>2626</v>
      </c>
      <c r="E847" s="3"/>
      <c r="F847" s="5" t="s">
        <v>2625</v>
      </c>
      <c r="G847" s="4" t="str">
        <f t="shared" si="22"/>
        <v>G</v>
      </c>
      <c r="H847" s="32"/>
      <c r="I847" s="31"/>
    </row>
    <row r="848" spans="1:10" ht="62" customHeight="1" x14ac:dyDescent="0.2">
      <c r="A848" s="33" t="str">
        <f>_xlfn.IFNA(VLOOKUP(B848, '[1]Departments guide'!A:C, 3, FALSE), "NONE")</f>
        <v>School of Teacher Education and Leadership</v>
      </c>
      <c r="B848" s="3" t="s">
        <v>2624</v>
      </c>
      <c r="C848" s="3">
        <v>6800</v>
      </c>
      <c r="D848" s="3" t="s">
        <v>2623</v>
      </c>
      <c r="E848" s="3"/>
      <c r="F848" s="5" t="s">
        <v>2622</v>
      </c>
      <c r="G848" s="4" t="str">
        <f t="shared" si="22"/>
        <v>G</v>
      </c>
      <c r="H848" s="32"/>
      <c r="I848" s="31"/>
    </row>
    <row r="849" spans="1:9" ht="62" customHeight="1" x14ac:dyDescent="0.2">
      <c r="A849" s="33" t="str">
        <f>_xlfn.IFNA(VLOOKUP(B849, '[1]Departments guide'!A:C, 3, FALSE), "NONE")</f>
        <v>Engineering Education</v>
      </c>
      <c r="B849" s="3" t="s">
        <v>507</v>
      </c>
      <c r="C849" s="3">
        <v>7010</v>
      </c>
      <c r="D849" s="3" t="s">
        <v>2621</v>
      </c>
      <c r="E849" s="3"/>
      <c r="F849" s="5" t="s">
        <v>2620</v>
      </c>
      <c r="G849" s="4" t="str">
        <f t="shared" si="22"/>
        <v>G</v>
      </c>
      <c r="H849" s="32"/>
      <c r="I849" s="31"/>
    </row>
    <row r="850" spans="1:9" ht="62" customHeight="1" x14ac:dyDescent="0.2">
      <c r="A850" s="33" t="str">
        <f>_xlfn.IFNA(VLOOKUP(B850, '[1]Departments guide'!A:C, 3, FALSE), "NONE")</f>
        <v>Engineering Education</v>
      </c>
      <c r="B850" s="3" t="s">
        <v>507</v>
      </c>
      <c r="C850" s="3">
        <v>7040</v>
      </c>
      <c r="D850" s="3" t="s">
        <v>2619</v>
      </c>
      <c r="E850" s="3"/>
      <c r="F850" s="5" t="s">
        <v>2618</v>
      </c>
      <c r="G850" s="4" t="str">
        <f t="shared" si="22"/>
        <v>G</v>
      </c>
      <c r="H850" s="32"/>
      <c r="I850" s="31"/>
    </row>
    <row r="851" spans="1:9" ht="62" customHeight="1" x14ac:dyDescent="0.2">
      <c r="A851" s="33" t="str">
        <f>_xlfn.IFNA(VLOOKUP(B851, '[1]Departments guide'!A:C, 3, FALSE), "NONE")</f>
        <v>Engineering Education</v>
      </c>
      <c r="B851" s="3" t="s">
        <v>507</v>
      </c>
      <c r="C851" s="3">
        <v>7230</v>
      </c>
      <c r="D851" s="3" t="s">
        <v>2617</v>
      </c>
      <c r="E851" s="3"/>
      <c r="F851" s="5" t="s">
        <v>2616</v>
      </c>
      <c r="G851" s="4" t="str">
        <f t="shared" si="22"/>
        <v>G</v>
      </c>
      <c r="H851" s="32"/>
      <c r="I851" s="31"/>
    </row>
    <row r="852" spans="1:9" ht="62" customHeight="1" x14ac:dyDescent="0.2">
      <c r="A852" s="33" t="str">
        <f>_xlfn.IFNA(VLOOKUP(B852, '[1]Departments guide'!A:C, 3, FALSE), "NONE")</f>
        <v>Engineering Education</v>
      </c>
      <c r="B852" s="3" t="s">
        <v>507</v>
      </c>
      <c r="C852" s="3">
        <v>7460</v>
      </c>
      <c r="D852" s="3" t="s">
        <v>2615</v>
      </c>
      <c r="E852" s="3"/>
      <c r="F852" s="5" t="s">
        <v>2614</v>
      </c>
      <c r="G852" s="4" t="str">
        <f t="shared" si="22"/>
        <v>G</v>
      </c>
      <c r="H852" s="32"/>
      <c r="I852" s="31"/>
    </row>
    <row r="853" spans="1:9" ht="62" customHeight="1" x14ac:dyDescent="0.2">
      <c r="A853" s="33" t="str">
        <f>_xlfn.IFNA(VLOOKUP(B853, '[1]Departments guide'!A:C, 3, FALSE), "NONE")</f>
        <v>Engineering Education</v>
      </c>
      <c r="B853" s="3" t="s">
        <v>507</v>
      </c>
      <c r="C853" s="3">
        <v>7810</v>
      </c>
      <c r="D853" s="3" t="s">
        <v>2613</v>
      </c>
      <c r="E853" s="3"/>
      <c r="F853" s="5" t="s">
        <v>2612</v>
      </c>
      <c r="G853" s="4" t="str">
        <f t="shared" si="22"/>
        <v>G</v>
      </c>
      <c r="H853" s="32"/>
      <c r="I853" s="31"/>
    </row>
    <row r="854" spans="1:9" ht="62" customHeight="1" x14ac:dyDescent="0.2">
      <c r="A854" s="33" t="str">
        <f>_xlfn.IFNA(VLOOKUP(B854, '[1]Departments guide'!A:C, 3, FALSE), "NONE")</f>
        <v>School of Teacher Education and Leadership</v>
      </c>
      <c r="B854" s="3" t="s">
        <v>680</v>
      </c>
      <c r="C854" s="3">
        <v>5105</v>
      </c>
      <c r="D854" s="3" t="s">
        <v>3837</v>
      </c>
      <c r="E854" s="3"/>
      <c r="F854" s="5" t="s">
        <v>3836</v>
      </c>
      <c r="G854" s="4" t="str">
        <f t="shared" si="22"/>
        <v>G</v>
      </c>
      <c r="H854" s="32"/>
      <c r="I854" s="31"/>
    </row>
    <row r="855" spans="1:9" ht="62" customHeight="1" x14ac:dyDescent="0.2">
      <c r="A855" s="33" t="str">
        <f>_xlfn.IFNA(VLOOKUP(B855, '[1]Departments guide'!A:C, 3, FALSE), "NONE")</f>
        <v>School of Teacher Education and Leadership</v>
      </c>
      <c r="B855" s="3" t="s">
        <v>680</v>
      </c>
      <c r="C855" s="3">
        <v>5106</v>
      </c>
      <c r="D855" s="3" t="s">
        <v>3835</v>
      </c>
      <c r="E855" s="3"/>
      <c r="F855" s="5" t="s">
        <v>3834</v>
      </c>
      <c r="G855" s="4" t="str">
        <f t="shared" si="22"/>
        <v>G</v>
      </c>
      <c r="H855" s="32"/>
      <c r="I855" s="31"/>
    </row>
    <row r="856" spans="1:9" ht="62" customHeight="1" x14ac:dyDescent="0.2">
      <c r="A856" s="33" t="str">
        <f>_xlfn.IFNA(VLOOKUP(B856, '[1]Departments guide'!A:C, 3, FALSE), "NONE")</f>
        <v>School of Teacher Education and Leadership</v>
      </c>
      <c r="B856" s="3" t="s">
        <v>680</v>
      </c>
      <c r="C856" s="3">
        <v>1010</v>
      </c>
      <c r="D856" s="3" t="s">
        <v>2611</v>
      </c>
      <c r="E856" s="3"/>
      <c r="F856" s="5" t="s">
        <v>2610</v>
      </c>
      <c r="G856" s="4" t="str">
        <f t="shared" si="22"/>
        <v>U</v>
      </c>
      <c r="H856" s="32"/>
      <c r="I856" s="31"/>
    </row>
    <row r="857" spans="1:9" ht="62" customHeight="1" x14ac:dyDescent="0.2">
      <c r="A857" s="33" t="str">
        <f>_xlfn.IFNA(VLOOKUP(B857, '[1]Departments guide'!A:C, 3, FALSE), "NONE")</f>
        <v>School of Teacher Education and Leadership</v>
      </c>
      <c r="B857" s="3" t="s">
        <v>680</v>
      </c>
      <c r="C857" s="3">
        <v>3100</v>
      </c>
      <c r="D857" s="3" t="s">
        <v>2609</v>
      </c>
      <c r="E857" s="3"/>
      <c r="F857" s="5" t="s">
        <v>2608</v>
      </c>
      <c r="G857" s="4" t="str">
        <f t="shared" si="22"/>
        <v>U</v>
      </c>
      <c r="H857" s="32"/>
      <c r="I857" s="31"/>
    </row>
    <row r="858" spans="1:9" ht="62" customHeight="1" x14ac:dyDescent="0.2">
      <c r="A858" s="33" t="str">
        <f>_xlfn.IFNA(VLOOKUP(B858, '[1]Departments guide'!A:C, 3, FALSE), "NONE")</f>
        <v>School of Teacher Education and Leadership</v>
      </c>
      <c r="B858" s="3" t="s">
        <v>680</v>
      </c>
      <c r="C858" s="3">
        <v>3101</v>
      </c>
      <c r="D858" s="3" t="s">
        <v>2607</v>
      </c>
      <c r="E858" s="3"/>
      <c r="F858" s="5" t="s">
        <v>2606</v>
      </c>
      <c r="G858" s="4" t="str">
        <f t="shared" si="22"/>
        <v>U</v>
      </c>
      <c r="H858" s="32"/>
      <c r="I858" s="31"/>
    </row>
    <row r="859" spans="1:9" ht="62" customHeight="1" x14ac:dyDescent="0.2">
      <c r="A859" s="33" t="str">
        <f>_xlfn.IFNA(VLOOKUP(B859, '[1]Departments guide'!A:C, 3, FALSE), "NONE")</f>
        <v>School of Teacher Education and Leadership</v>
      </c>
      <c r="B859" s="3" t="s">
        <v>680</v>
      </c>
      <c r="C859" s="3">
        <v>4020</v>
      </c>
      <c r="D859" s="3" t="s">
        <v>2605</v>
      </c>
      <c r="E859" s="3"/>
      <c r="F859" s="5" t="s">
        <v>2604</v>
      </c>
      <c r="G859" s="4" t="str">
        <f t="shared" si="22"/>
        <v>U</v>
      </c>
      <c r="H859" s="32"/>
      <c r="I859" s="31"/>
    </row>
    <row r="860" spans="1:9" ht="62" customHeight="1" x14ac:dyDescent="0.2">
      <c r="A860" s="33" t="str">
        <f>_xlfn.IFNA(VLOOKUP(B860, '[1]Departments guide'!A:C, 3, FALSE), "NONE")</f>
        <v>School of Teacher Education and Leadership</v>
      </c>
      <c r="B860" s="3" t="s">
        <v>680</v>
      </c>
      <c r="C860" s="3">
        <v>4030</v>
      </c>
      <c r="D860" s="3" t="s">
        <v>2603</v>
      </c>
      <c r="E860" s="3"/>
      <c r="F860" s="5" t="s">
        <v>2602</v>
      </c>
      <c r="G860" s="4" t="str">
        <f t="shared" si="22"/>
        <v>U</v>
      </c>
      <c r="H860" s="32"/>
      <c r="I860" s="31"/>
    </row>
    <row r="861" spans="1:9" ht="62" customHeight="1" x14ac:dyDescent="0.2">
      <c r="A861" s="33" t="str">
        <f>_xlfn.IFNA(VLOOKUP(B861, '[1]Departments guide'!A:C, 3, FALSE), "NONE")</f>
        <v>School of Teacher Education and Leadership</v>
      </c>
      <c r="B861" s="3" t="s">
        <v>680</v>
      </c>
      <c r="C861" s="3">
        <v>4040</v>
      </c>
      <c r="D861" s="3" t="s">
        <v>2601</v>
      </c>
      <c r="E861" s="3"/>
      <c r="F861" s="5" t="s">
        <v>2600</v>
      </c>
      <c r="G861" s="4" t="str">
        <f t="shared" si="22"/>
        <v>U</v>
      </c>
      <c r="H861" s="32"/>
      <c r="I861" s="31"/>
    </row>
    <row r="862" spans="1:9" ht="62" customHeight="1" x14ac:dyDescent="0.2">
      <c r="A862" s="33" t="str">
        <f>_xlfn.IFNA(VLOOKUP(B862, '[1]Departments guide'!A:C, 3, FALSE), "NONE")</f>
        <v>School of Teacher Education and Leadership</v>
      </c>
      <c r="B862" s="3" t="s">
        <v>680</v>
      </c>
      <c r="C862" s="3">
        <v>4062</v>
      </c>
      <c r="D862" s="3" t="s">
        <v>2599</v>
      </c>
      <c r="E862" s="3"/>
      <c r="F862" s="5" t="s">
        <v>2598</v>
      </c>
      <c r="G862" s="4" t="str">
        <f t="shared" si="22"/>
        <v>U</v>
      </c>
      <c r="H862" s="32"/>
      <c r="I862" s="31"/>
    </row>
    <row r="863" spans="1:9" ht="62" customHeight="1" x14ac:dyDescent="0.2">
      <c r="A863" s="33" t="str">
        <f>_xlfn.IFNA(VLOOKUP(B863, '[1]Departments guide'!A:C, 3, FALSE), "NONE")</f>
        <v>School of Teacher Education and Leadership</v>
      </c>
      <c r="B863" s="3" t="s">
        <v>680</v>
      </c>
      <c r="C863" s="3">
        <v>4150</v>
      </c>
      <c r="D863" s="3" t="s">
        <v>2597</v>
      </c>
      <c r="E863" s="3"/>
      <c r="F863" s="5" t="s">
        <v>2596</v>
      </c>
      <c r="G863" s="4" t="str">
        <f t="shared" si="22"/>
        <v>U</v>
      </c>
      <c r="H863" s="32"/>
      <c r="I863" s="31"/>
    </row>
    <row r="864" spans="1:9" ht="62" customHeight="1" x14ac:dyDescent="0.2">
      <c r="A864" s="33" t="str">
        <f>_xlfn.IFNA(VLOOKUP(B864, '[1]Departments guide'!A:C, 3, FALSE), "NONE")</f>
        <v>English</v>
      </c>
      <c r="B864" s="3" t="s">
        <v>473</v>
      </c>
      <c r="C864" s="3">
        <v>1010</v>
      </c>
      <c r="D864" s="3" t="s">
        <v>2595</v>
      </c>
      <c r="E864" s="3"/>
      <c r="F864" s="5" t="s">
        <v>2594</v>
      </c>
      <c r="G864" s="4" t="str">
        <f t="shared" si="22"/>
        <v>U</v>
      </c>
      <c r="H864" s="32"/>
      <c r="I864" s="31"/>
    </row>
    <row r="865" spans="1:9" ht="62" customHeight="1" x14ac:dyDescent="0.2">
      <c r="A865" s="33" t="str">
        <f>_xlfn.IFNA(VLOOKUP(B865, '[1]Departments guide'!A:C, 3, FALSE), "NONE")</f>
        <v>English</v>
      </c>
      <c r="B865" s="3" t="s">
        <v>473</v>
      </c>
      <c r="C865" s="3">
        <v>1070</v>
      </c>
      <c r="D865" s="3" t="s">
        <v>2593</v>
      </c>
      <c r="E865" s="3"/>
      <c r="F865" s="5" t="s">
        <v>2592</v>
      </c>
      <c r="G865" s="4" t="str">
        <f t="shared" si="22"/>
        <v>U</v>
      </c>
      <c r="H865" s="32"/>
      <c r="I865" s="31"/>
    </row>
    <row r="866" spans="1:9" ht="62" customHeight="1" x14ac:dyDescent="0.2">
      <c r="A866" s="33" t="str">
        <f>_xlfn.IFNA(VLOOKUP(B866, '[1]Departments guide'!A:C, 3, FALSE), "NONE")</f>
        <v>English</v>
      </c>
      <c r="B866" s="3" t="s">
        <v>473</v>
      </c>
      <c r="C866" s="3">
        <v>1410</v>
      </c>
      <c r="D866" s="3" t="s">
        <v>2591</v>
      </c>
      <c r="E866" s="3"/>
      <c r="F866" s="5" t="s">
        <v>2590</v>
      </c>
      <c r="G866" s="4" t="str">
        <f t="shared" si="22"/>
        <v>U</v>
      </c>
      <c r="H866" s="32"/>
      <c r="I866" s="31"/>
    </row>
    <row r="867" spans="1:9" ht="62" customHeight="1" x14ac:dyDescent="0.2">
      <c r="A867" s="33" t="str">
        <f>_xlfn.IFNA(VLOOKUP(B867, '[1]Departments guide'!A:C, 3, FALSE), "NONE")</f>
        <v>English</v>
      </c>
      <c r="B867" s="3" t="s">
        <v>473</v>
      </c>
      <c r="C867" s="3">
        <v>2050</v>
      </c>
      <c r="D867" s="3" t="s">
        <v>2589</v>
      </c>
      <c r="E867" s="3"/>
      <c r="F867" s="5" t="s">
        <v>2588</v>
      </c>
      <c r="G867" s="4" t="str">
        <f t="shared" ref="G867:G898" si="23">IF(E867=0, IF(C867&gt;5000, "G", "U"), "BOTH")</f>
        <v>U</v>
      </c>
      <c r="H867" s="32"/>
      <c r="I867" s="31"/>
    </row>
    <row r="868" spans="1:9" ht="62" customHeight="1" x14ac:dyDescent="0.2">
      <c r="A868" s="33" t="str">
        <f>_xlfn.IFNA(VLOOKUP(B868, '[1]Departments guide'!A:C, 3, FALSE), "NONE")</f>
        <v>English</v>
      </c>
      <c r="B868" s="3" t="s">
        <v>473</v>
      </c>
      <c r="C868" s="3">
        <v>2120</v>
      </c>
      <c r="D868" s="3" t="s">
        <v>2587</v>
      </c>
      <c r="E868" s="3"/>
      <c r="F868" s="5" t="s">
        <v>2586</v>
      </c>
      <c r="G868" s="4" t="str">
        <f t="shared" si="23"/>
        <v>U</v>
      </c>
      <c r="H868" s="32"/>
      <c r="I868" s="31"/>
    </row>
    <row r="869" spans="1:9" ht="62" customHeight="1" x14ac:dyDescent="0.2">
      <c r="A869" s="33" t="str">
        <f>_xlfn.IFNA(VLOOKUP(B869, '[1]Departments guide'!A:C, 3, FALSE), "NONE")</f>
        <v>English</v>
      </c>
      <c r="B869" s="3" t="s">
        <v>473</v>
      </c>
      <c r="C869" s="3">
        <v>2200</v>
      </c>
      <c r="D869" s="3" t="s">
        <v>2585</v>
      </c>
      <c r="E869" s="3"/>
      <c r="F869" s="5" t="s">
        <v>2584</v>
      </c>
      <c r="G869" s="4" t="str">
        <f t="shared" si="23"/>
        <v>U</v>
      </c>
      <c r="H869" s="32"/>
      <c r="I869" s="31"/>
    </row>
    <row r="870" spans="1:9" ht="62" customHeight="1" x14ac:dyDescent="0.2">
      <c r="A870" s="33" t="str">
        <f>_xlfn.IFNA(VLOOKUP(B870, '[1]Departments guide'!A:C, 3, FALSE), "NONE")</f>
        <v>English</v>
      </c>
      <c r="B870" s="3" t="s">
        <v>473</v>
      </c>
      <c r="C870" s="3">
        <v>2220</v>
      </c>
      <c r="D870" s="3" t="s">
        <v>2583</v>
      </c>
      <c r="E870" s="3"/>
      <c r="F870" s="5" t="s">
        <v>2582</v>
      </c>
      <c r="G870" s="4" t="str">
        <f t="shared" si="23"/>
        <v>U</v>
      </c>
      <c r="H870" s="32"/>
      <c r="I870" s="31"/>
    </row>
    <row r="871" spans="1:9" ht="62" customHeight="1" x14ac:dyDescent="0.2">
      <c r="A871" s="33" t="str">
        <f>_xlfn.IFNA(VLOOKUP(B871, '[1]Departments guide'!A:C, 3, FALSE), "NONE")</f>
        <v>English</v>
      </c>
      <c r="B871" s="3" t="s">
        <v>473</v>
      </c>
      <c r="C871" s="3">
        <v>2240</v>
      </c>
      <c r="D871" s="3" t="s">
        <v>2581</v>
      </c>
      <c r="E871" s="3"/>
      <c r="F871" s="5" t="s">
        <v>2580</v>
      </c>
      <c r="G871" s="4" t="str">
        <f t="shared" si="23"/>
        <v>U</v>
      </c>
      <c r="H871" s="32"/>
      <c r="I871" s="31"/>
    </row>
    <row r="872" spans="1:9" ht="62" customHeight="1" x14ac:dyDescent="0.2">
      <c r="A872" s="33" t="str">
        <f>_xlfn.IFNA(VLOOKUP(B872, '[1]Departments guide'!A:C, 3, FALSE), "NONE")</f>
        <v>English</v>
      </c>
      <c r="B872" s="3" t="s">
        <v>473</v>
      </c>
      <c r="C872" s="3">
        <v>2250</v>
      </c>
      <c r="D872" s="3" t="s">
        <v>2579</v>
      </c>
      <c r="E872" s="3"/>
      <c r="F872" s="5" t="s">
        <v>2578</v>
      </c>
      <c r="G872" s="4" t="str">
        <f t="shared" si="23"/>
        <v>U</v>
      </c>
      <c r="H872" s="32"/>
      <c r="I872" s="31"/>
    </row>
    <row r="873" spans="1:9" ht="62" customHeight="1" x14ac:dyDescent="0.2">
      <c r="A873" s="33" t="str">
        <f>_xlfn.IFNA(VLOOKUP(B873, '[1]Departments guide'!A:C, 3, FALSE), "NONE")</f>
        <v>English</v>
      </c>
      <c r="B873" s="3" t="s">
        <v>473</v>
      </c>
      <c r="C873" s="3">
        <v>2300</v>
      </c>
      <c r="D873" s="3" t="s">
        <v>2577</v>
      </c>
      <c r="E873" s="3"/>
      <c r="F873" s="5" t="s">
        <v>2576</v>
      </c>
      <c r="G873" s="4" t="str">
        <f t="shared" si="23"/>
        <v>U</v>
      </c>
      <c r="H873" s="32"/>
      <c r="I873" s="31"/>
    </row>
    <row r="874" spans="1:9" ht="62" customHeight="1" x14ac:dyDescent="0.2">
      <c r="A874" s="33" t="str">
        <f>_xlfn.IFNA(VLOOKUP(B874, '[1]Departments guide'!A:C, 3, FALSE), "NONE")</f>
        <v>English</v>
      </c>
      <c r="B874" s="3" t="s">
        <v>473</v>
      </c>
      <c r="C874" s="3">
        <v>2330</v>
      </c>
      <c r="D874" s="3" t="s">
        <v>2575</v>
      </c>
      <c r="E874" s="3"/>
      <c r="F874" s="5" t="s">
        <v>2574</v>
      </c>
      <c r="G874" s="4" t="str">
        <f t="shared" si="23"/>
        <v>U</v>
      </c>
      <c r="H874" s="32"/>
      <c r="I874" s="31"/>
    </row>
    <row r="875" spans="1:9" ht="62" customHeight="1" x14ac:dyDescent="0.2">
      <c r="A875" s="33" t="str">
        <f>_xlfn.IFNA(VLOOKUP(B875, '[1]Departments guide'!A:C, 3, FALSE), "NONE")</f>
        <v>English</v>
      </c>
      <c r="B875" s="3" t="s">
        <v>473</v>
      </c>
      <c r="C875" s="3">
        <v>2600</v>
      </c>
      <c r="D875" s="3" t="s">
        <v>2573</v>
      </c>
      <c r="E875" s="3"/>
      <c r="F875" s="5" t="s">
        <v>2572</v>
      </c>
      <c r="G875" s="4" t="str">
        <f t="shared" si="23"/>
        <v>U</v>
      </c>
      <c r="H875" s="32"/>
      <c r="I875" s="31"/>
    </row>
    <row r="876" spans="1:9" ht="62" customHeight="1" x14ac:dyDescent="0.2">
      <c r="A876" s="33" t="str">
        <f>_xlfn.IFNA(VLOOKUP(B876, '[1]Departments guide'!A:C, 3, FALSE), "NONE")</f>
        <v>English</v>
      </c>
      <c r="B876" s="3" t="s">
        <v>473</v>
      </c>
      <c r="C876" s="3">
        <v>2640</v>
      </c>
      <c r="D876" s="3" t="s">
        <v>2571</v>
      </c>
      <c r="E876" s="3"/>
      <c r="F876" s="5" t="s">
        <v>2570</v>
      </c>
      <c r="G876" s="4" t="str">
        <f t="shared" si="23"/>
        <v>U</v>
      </c>
      <c r="H876" s="32"/>
      <c r="I876" s="31"/>
    </row>
    <row r="877" spans="1:9" ht="62" customHeight="1" x14ac:dyDescent="0.2">
      <c r="A877" s="33" t="str">
        <f>_xlfn.IFNA(VLOOKUP(B877, '[1]Departments guide'!A:C, 3, FALSE), "NONE")</f>
        <v>English</v>
      </c>
      <c r="B877" s="3" t="s">
        <v>473</v>
      </c>
      <c r="C877" s="3">
        <v>3030</v>
      </c>
      <c r="D877" s="3" t="s">
        <v>2569</v>
      </c>
      <c r="E877" s="3"/>
      <c r="F877" s="5" t="s">
        <v>2568</v>
      </c>
      <c r="G877" s="4" t="str">
        <f t="shared" si="23"/>
        <v>U</v>
      </c>
      <c r="H877" s="32"/>
      <c r="I877" s="31"/>
    </row>
    <row r="878" spans="1:9" ht="62" customHeight="1" x14ac:dyDescent="0.2">
      <c r="A878" s="33" t="str">
        <f>_xlfn.IFNA(VLOOKUP(B878, '[1]Departments guide'!A:C, 3, FALSE), "NONE")</f>
        <v>English</v>
      </c>
      <c r="B878" s="3" t="s">
        <v>473</v>
      </c>
      <c r="C878" s="3">
        <v>3040</v>
      </c>
      <c r="D878" s="3" t="s">
        <v>2567</v>
      </c>
      <c r="E878" s="3"/>
      <c r="F878" s="5" t="s">
        <v>2566</v>
      </c>
      <c r="G878" s="4" t="str">
        <f t="shared" si="23"/>
        <v>U</v>
      </c>
      <c r="H878" s="32"/>
      <c r="I878" s="31"/>
    </row>
    <row r="879" spans="1:9" ht="62" customHeight="1" x14ac:dyDescent="0.2">
      <c r="A879" s="33" t="str">
        <f>_xlfn.IFNA(VLOOKUP(B879, '[1]Departments guide'!A:C, 3, FALSE), "NONE")</f>
        <v>English</v>
      </c>
      <c r="B879" s="3" t="s">
        <v>473</v>
      </c>
      <c r="C879" s="3">
        <v>3080</v>
      </c>
      <c r="D879" s="3" t="s">
        <v>2565</v>
      </c>
      <c r="E879" s="3"/>
      <c r="F879" s="5" t="s">
        <v>2564</v>
      </c>
      <c r="G879" s="4" t="str">
        <f t="shared" si="23"/>
        <v>U</v>
      </c>
      <c r="H879" s="32"/>
      <c r="I879" s="31"/>
    </row>
    <row r="880" spans="1:9" ht="62" customHeight="1" x14ac:dyDescent="0.2">
      <c r="A880" s="33" t="str">
        <f>_xlfn.IFNA(VLOOKUP(B880, '[1]Departments guide'!A:C, 3, FALSE), "NONE")</f>
        <v>English</v>
      </c>
      <c r="B880" s="3" t="s">
        <v>473</v>
      </c>
      <c r="C880" s="3">
        <v>3305</v>
      </c>
      <c r="D880" s="3" t="s">
        <v>2563</v>
      </c>
      <c r="E880" s="3"/>
      <c r="F880" s="5" t="s">
        <v>2562</v>
      </c>
      <c r="G880" s="4" t="str">
        <f t="shared" si="23"/>
        <v>U</v>
      </c>
      <c r="H880" s="32"/>
      <c r="I880" s="31"/>
    </row>
    <row r="881" spans="1:9" ht="62" customHeight="1" x14ac:dyDescent="0.2">
      <c r="A881" s="33" t="str">
        <f>_xlfn.IFNA(VLOOKUP(B881, '[1]Departments guide'!A:C, 3, FALSE), "NONE")</f>
        <v>English</v>
      </c>
      <c r="B881" s="3" t="s">
        <v>473</v>
      </c>
      <c r="C881" s="3">
        <v>3325</v>
      </c>
      <c r="D881" s="3" t="s">
        <v>2561</v>
      </c>
      <c r="E881" s="3"/>
      <c r="F881" s="5" t="s">
        <v>2560</v>
      </c>
      <c r="G881" s="4" t="str">
        <f t="shared" si="23"/>
        <v>U</v>
      </c>
      <c r="H881" s="32"/>
      <c r="I881" s="31"/>
    </row>
    <row r="882" spans="1:9" ht="62" customHeight="1" x14ac:dyDescent="0.2">
      <c r="A882" s="33" t="str">
        <f>_xlfn.IFNA(VLOOKUP(B882, '[1]Departments guide'!A:C, 3, FALSE), "NONE")</f>
        <v>English</v>
      </c>
      <c r="B882" s="3" t="s">
        <v>473</v>
      </c>
      <c r="C882" s="3">
        <v>3335</v>
      </c>
      <c r="D882" s="3" t="s">
        <v>2559</v>
      </c>
      <c r="E882" s="3"/>
      <c r="F882" s="5" t="s">
        <v>2558</v>
      </c>
      <c r="G882" s="4" t="str">
        <f t="shared" si="23"/>
        <v>U</v>
      </c>
      <c r="H882" s="32"/>
      <c r="I882" s="31"/>
    </row>
    <row r="883" spans="1:9" ht="62" customHeight="1" x14ac:dyDescent="0.2">
      <c r="A883" s="33" t="str">
        <f>_xlfn.IFNA(VLOOKUP(B883, '[1]Departments guide'!A:C, 3, FALSE), "NONE")</f>
        <v>English</v>
      </c>
      <c r="B883" s="3" t="s">
        <v>473</v>
      </c>
      <c r="C883" s="3">
        <v>3345</v>
      </c>
      <c r="D883" s="3" t="s">
        <v>2557</v>
      </c>
      <c r="E883" s="3"/>
      <c r="F883" s="5" t="s">
        <v>2556</v>
      </c>
      <c r="G883" s="4" t="str">
        <f t="shared" si="23"/>
        <v>U</v>
      </c>
      <c r="H883" s="32"/>
      <c r="I883" s="31"/>
    </row>
    <row r="884" spans="1:9" ht="62" customHeight="1" x14ac:dyDescent="0.2">
      <c r="A884" s="33" t="str">
        <f>_xlfn.IFNA(VLOOKUP(B884, '[1]Departments guide'!A:C, 3, FALSE), "NONE")</f>
        <v>English</v>
      </c>
      <c r="B884" s="3" t="s">
        <v>473</v>
      </c>
      <c r="C884" s="3">
        <v>3355</v>
      </c>
      <c r="D884" s="3" t="s">
        <v>2555</v>
      </c>
      <c r="E884" s="3"/>
      <c r="F884" s="5" t="s">
        <v>2554</v>
      </c>
      <c r="G884" s="4" t="str">
        <f t="shared" si="23"/>
        <v>U</v>
      </c>
      <c r="H884" s="32"/>
      <c r="I884" s="31"/>
    </row>
    <row r="885" spans="1:9" ht="62" customHeight="1" x14ac:dyDescent="0.2">
      <c r="A885" s="33" t="str">
        <f>_xlfn.IFNA(VLOOKUP(B885, '[1]Departments guide'!A:C, 3, FALSE), "NONE")</f>
        <v>English</v>
      </c>
      <c r="B885" s="3" t="s">
        <v>473</v>
      </c>
      <c r="C885" s="3">
        <v>3375</v>
      </c>
      <c r="D885" s="3" t="s">
        <v>2553</v>
      </c>
      <c r="E885" s="3"/>
      <c r="F885" s="5" t="s">
        <v>2552</v>
      </c>
      <c r="G885" s="4" t="str">
        <f t="shared" si="23"/>
        <v>U</v>
      </c>
      <c r="H885" s="32"/>
      <c r="I885" s="31"/>
    </row>
    <row r="886" spans="1:9" ht="62" customHeight="1" x14ac:dyDescent="0.2">
      <c r="A886" s="33" t="str">
        <f>_xlfn.IFNA(VLOOKUP(B886, '[1]Departments guide'!A:C, 3, FALSE), "NONE")</f>
        <v>English</v>
      </c>
      <c r="B886" s="3" t="s">
        <v>473</v>
      </c>
      <c r="C886" s="3">
        <v>3385</v>
      </c>
      <c r="D886" s="3" t="s">
        <v>2551</v>
      </c>
      <c r="E886" s="3"/>
      <c r="F886" s="5" t="s">
        <v>2550</v>
      </c>
      <c r="G886" s="4" t="str">
        <f t="shared" si="23"/>
        <v>U</v>
      </c>
      <c r="H886" s="32"/>
      <c r="I886" s="31"/>
    </row>
    <row r="887" spans="1:9" ht="62" customHeight="1" x14ac:dyDescent="0.2">
      <c r="A887" s="33" t="str">
        <f>_xlfn.IFNA(VLOOKUP(B887, '[1]Departments guide'!A:C, 3, FALSE), "NONE")</f>
        <v>English</v>
      </c>
      <c r="B887" s="3" t="s">
        <v>473</v>
      </c>
      <c r="C887" s="3">
        <v>3395</v>
      </c>
      <c r="D887" s="3" t="s">
        <v>2549</v>
      </c>
      <c r="E887" s="3"/>
      <c r="F887" s="5" t="s">
        <v>2548</v>
      </c>
      <c r="G887" s="4" t="str">
        <f t="shared" si="23"/>
        <v>U</v>
      </c>
      <c r="H887" s="32"/>
      <c r="I887" s="31"/>
    </row>
    <row r="888" spans="1:9" ht="62" customHeight="1" x14ac:dyDescent="0.2">
      <c r="A888" s="33" t="str">
        <f>_xlfn.IFNA(VLOOKUP(B888, '[1]Departments guide'!A:C, 3, FALSE), "NONE")</f>
        <v>English</v>
      </c>
      <c r="B888" s="3" t="s">
        <v>473</v>
      </c>
      <c r="C888" s="3">
        <v>3400</v>
      </c>
      <c r="D888" s="3" t="s">
        <v>2547</v>
      </c>
      <c r="E888" s="3"/>
      <c r="F888" s="5" t="s">
        <v>2546</v>
      </c>
      <c r="G888" s="4" t="str">
        <f t="shared" si="23"/>
        <v>U</v>
      </c>
      <c r="H888" s="32"/>
      <c r="I888" s="31"/>
    </row>
    <row r="889" spans="1:9" ht="62" customHeight="1" x14ac:dyDescent="0.2">
      <c r="A889" s="33" t="str">
        <f>_xlfn.IFNA(VLOOKUP(B889, '[1]Departments guide'!A:C, 3, FALSE), "NONE")</f>
        <v>English</v>
      </c>
      <c r="B889" s="3" t="s">
        <v>473</v>
      </c>
      <c r="C889" s="3">
        <v>3410</v>
      </c>
      <c r="D889" s="3" t="s">
        <v>2545</v>
      </c>
      <c r="E889" s="3"/>
      <c r="F889" s="5" t="s">
        <v>2544</v>
      </c>
      <c r="G889" s="4" t="str">
        <f t="shared" si="23"/>
        <v>U</v>
      </c>
      <c r="H889" s="32"/>
      <c r="I889" s="31"/>
    </row>
    <row r="890" spans="1:9" ht="62" customHeight="1" x14ac:dyDescent="0.2">
      <c r="A890" s="33" t="str">
        <f>_xlfn.IFNA(VLOOKUP(B890, '[1]Departments guide'!A:C, 3, FALSE), "NONE")</f>
        <v>English</v>
      </c>
      <c r="B890" s="3" t="s">
        <v>473</v>
      </c>
      <c r="C890" s="3">
        <v>3420</v>
      </c>
      <c r="D890" s="3" t="s">
        <v>2543</v>
      </c>
      <c r="E890" s="3"/>
      <c r="F890" s="5" t="s">
        <v>2542</v>
      </c>
      <c r="G890" s="4" t="str">
        <f t="shared" si="23"/>
        <v>U</v>
      </c>
      <c r="H890" s="32"/>
      <c r="I890" s="31"/>
    </row>
    <row r="891" spans="1:9" ht="62" customHeight="1" x14ac:dyDescent="0.2">
      <c r="A891" s="33" t="str">
        <f>_xlfn.IFNA(VLOOKUP(B891, '[1]Departments guide'!A:C, 3, FALSE), "NONE")</f>
        <v>English</v>
      </c>
      <c r="B891" s="3" t="s">
        <v>473</v>
      </c>
      <c r="C891" s="3">
        <v>3430</v>
      </c>
      <c r="D891" s="3" t="s">
        <v>2541</v>
      </c>
      <c r="E891" s="3"/>
      <c r="F891" s="5" t="s">
        <v>2540</v>
      </c>
      <c r="G891" s="4" t="str">
        <f t="shared" si="23"/>
        <v>U</v>
      </c>
      <c r="H891" s="32"/>
      <c r="I891" s="31"/>
    </row>
    <row r="892" spans="1:9" ht="62" customHeight="1" x14ac:dyDescent="0.2">
      <c r="A892" s="33" t="str">
        <f>_xlfn.IFNA(VLOOKUP(B892, '[1]Departments guide'!A:C, 3, FALSE), "NONE")</f>
        <v>English</v>
      </c>
      <c r="B892" s="3" t="s">
        <v>473</v>
      </c>
      <c r="C892" s="3">
        <v>3440</v>
      </c>
      <c r="D892" s="3" t="s">
        <v>2539</v>
      </c>
      <c r="E892" s="3"/>
      <c r="F892" s="5" t="s">
        <v>2538</v>
      </c>
      <c r="G892" s="4" t="str">
        <f t="shared" si="23"/>
        <v>U</v>
      </c>
      <c r="H892" s="32"/>
      <c r="I892" s="31"/>
    </row>
    <row r="893" spans="1:9" ht="62" customHeight="1" x14ac:dyDescent="0.2">
      <c r="A893" s="33" t="str">
        <f>_xlfn.IFNA(VLOOKUP(B893, '[1]Departments guide'!A:C, 3, FALSE), "NONE")</f>
        <v>English</v>
      </c>
      <c r="B893" s="3" t="s">
        <v>473</v>
      </c>
      <c r="C893" s="3">
        <v>3450</v>
      </c>
      <c r="D893" s="3" t="s">
        <v>2537</v>
      </c>
      <c r="E893" s="3"/>
      <c r="F893" s="5" t="s">
        <v>2536</v>
      </c>
      <c r="G893" s="4" t="str">
        <f t="shared" si="23"/>
        <v>U</v>
      </c>
      <c r="H893" s="32"/>
      <c r="I893" s="31"/>
    </row>
    <row r="894" spans="1:9" ht="62" customHeight="1" x14ac:dyDescent="0.2">
      <c r="A894" s="33" t="str">
        <f>_xlfn.IFNA(VLOOKUP(B894, '[1]Departments guide'!A:C, 3, FALSE), "NONE")</f>
        <v>English</v>
      </c>
      <c r="B894" s="3" t="s">
        <v>473</v>
      </c>
      <c r="C894" s="3">
        <v>3460</v>
      </c>
      <c r="D894" s="3" t="s">
        <v>2535</v>
      </c>
      <c r="E894" s="3"/>
      <c r="F894" s="5" t="s">
        <v>2534</v>
      </c>
      <c r="G894" s="4" t="str">
        <f t="shared" si="23"/>
        <v>U</v>
      </c>
      <c r="H894" s="32"/>
      <c r="I894" s="31"/>
    </row>
    <row r="895" spans="1:9" ht="62" customHeight="1" x14ac:dyDescent="0.2">
      <c r="A895" s="33" t="str">
        <f>_xlfn.IFNA(VLOOKUP(B895, '[1]Departments guide'!A:C, 3, FALSE), "NONE")</f>
        <v>English</v>
      </c>
      <c r="B895" s="3" t="s">
        <v>473</v>
      </c>
      <c r="C895" s="3">
        <v>3470</v>
      </c>
      <c r="D895" s="3" t="s">
        <v>2533</v>
      </c>
      <c r="E895" s="3"/>
      <c r="F895" s="5" t="s">
        <v>2532</v>
      </c>
      <c r="G895" s="4" t="str">
        <f t="shared" si="23"/>
        <v>U</v>
      </c>
      <c r="H895" s="32"/>
      <c r="I895" s="31"/>
    </row>
    <row r="896" spans="1:9" ht="62" customHeight="1" x14ac:dyDescent="0.2">
      <c r="A896" s="33" t="str">
        <f>_xlfn.IFNA(VLOOKUP(B896, '[1]Departments guide'!A:C, 3, FALSE), "NONE")</f>
        <v>English</v>
      </c>
      <c r="B896" s="3" t="s">
        <v>473</v>
      </c>
      <c r="C896" s="3">
        <v>3500</v>
      </c>
      <c r="D896" s="3" t="s">
        <v>2531</v>
      </c>
      <c r="E896" s="3"/>
      <c r="F896" s="5" t="s">
        <v>2530</v>
      </c>
      <c r="G896" s="4" t="str">
        <f t="shared" si="23"/>
        <v>U</v>
      </c>
      <c r="H896" s="32"/>
      <c r="I896" s="31"/>
    </row>
    <row r="897" spans="1:9" ht="62" customHeight="1" x14ac:dyDescent="0.2">
      <c r="A897" s="33" t="str">
        <f>_xlfn.IFNA(VLOOKUP(B897, '[1]Departments guide'!A:C, 3, FALSE), "NONE")</f>
        <v>English</v>
      </c>
      <c r="B897" s="3" t="s">
        <v>473</v>
      </c>
      <c r="C897" s="3">
        <v>3510</v>
      </c>
      <c r="D897" s="3" t="s">
        <v>2529</v>
      </c>
      <c r="E897" s="3"/>
      <c r="F897" s="5" t="s">
        <v>2528</v>
      </c>
      <c r="G897" s="4" t="str">
        <f t="shared" si="23"/>
        <v>U</v>
      </c>
      <c r="H897" s="32"/>
      <c r="I897" s="31"/>
    </row>
    <row r="898" spans="1:9" ht="62" customHeight="1" x14ac:dyDescent="0.2">
      <c r="A898" s="33" t="str">
        <f>_xlfn.IFNA(VLOOKUP(B898, '[1]Departments guide'!A:C, 3, FALSE), "NONE")</f>
        <v>English</v>
      </c>
      <c r="B898" s="3" t="s">
        <v>473</v>
      </c>
      <c r="C898" s="3">
        <v>3610</v>
      </c>
      <c r="D898" s="3" t="s">
        <v>2527</v>
      </c>
      <c r="E898" s="3"/>
      <c r="F898" s="5" t="s">
        <v>2526</v>
      </c>
      <c r="G898" s="4" t="str">
        <f t="shared" si="23"/>
        <v>U</v>
      </c>
      <c r="H898" s="32"/>
      <c r="I898" s="31"/>
    </row>
    <row r="899" spans="1:9" ht="62" customHeight="1" x14ac:dyDescent="0.2">
      <c r="A899" s="33" t="str">
        <f>_xlfn.IFNA(VLOOKUP(B899, '[1]Departments guide'!A:C, 3, FALSE), "NONE")</f>
        <v>English</v>
      </c>
      <c r="B899" s="3" t="s">
        <v>473</v>
      </c>
      <c r="C899" s="3">
        <v>3620</v>
      </c>
      <c r="D899" s="3" t="s">
        <v>2525</v>
      </c>
      <c r="E899" s="3"/>
      <c r="F899" s="5" t="s">
        <v>2524</v>
      </c>
      <c r="G899" s="4" t="str">
        <f t="shared" ref="G899:G930" si="24">IF(E899=0, IF(C899&gt;5000, "G", "U"), "BOTH")</f>
        <v>U</v>
      </c>
      <c r="H899" s="32"/>
      <c r="I899" s="31"/>
    </row>
    <row r="900" spans="1:9" ht="62" customHeight="1" x14ac:dyDescent="0.2">
      <c r="A900" s="33" t="str">
        <f>_xlfn.IFNA(VLOOKUP(B900, '[1]Departments guide'!A:C, 3, FALSE), "NONE")</f>
        <v>English</v>
      </c>
      <c r="B900" s="3" t="s">
        <v>473</v>
      </c>
      <c r="C900" s="3">
        <v>3630</v>
      </c>
      <c r="D900" s="3" t="s">
        <v>2523</v>
      </c>
      <c r="E900" s="3"/>
      <c r="F900" s="5" t="s">
        <v>2522</v>
      </c>
      <c r="G900" s="4" t="str">
        <f t="shared" si="24"/>
        <v>U</v>
      </c>
      <c r="H900" s="32"/>
      <c r="I900" s="31"/>
    </row>
    <row r="901" spans="1:9" ht="62" customHeight="1" x14ac:dyDescent="0.2">
      <c r="A901" s="33" t="str">
        <f>_xlfn.IFNA(VLOOKUP(B901, '[1]Departments guide'!A:C, 3, FALSE), "NONE")</f>
        <v>English</v>
      </c>
      <c r="B901" s="3" t="s">
        <v>473</v>
      </c>
      <c r="C901" s="3">
        <v>4230</v>
      </c>
      <c r="D901" s="3" t="s">
        <v>2521</v>
      </c>
      <c r="E901" s="3"/>
      <c r="F901" s="5" t="s">
        <v>2520</v>
      </c>
      <c r="G901" s="4" t="str">
        <f t="shared" si="24"/>
        <v>U</v>
      </c>
      <c r="H901" s="32"/>
      <c r="I901" s="31"/>
    </row>
    <row r="902" spans="1:9" ht="62" customHeight="1" x14ac:dyDescent="0.2">
      <c r="A902" s="33" t="str">
        <f>_xlfn.IFNA(VLOOKUP(B902, '[1]Departments guide'!A:C, 3, FALSE), "NONE")</f>
        <v>English</v>
      </c>
      <c r="B902" s="3" t="s">
        <v>473</v>
      </c>
      <c r="C902" s="3">
        <v>4300</v>
      </c>
      <c r="D902" s="3" t="s">
        <v>2519</v>
      </c>
      <c r="E902" s="3"/>
      <c r="F902" s="5" t="s">
        <v>2518</v>
      </c>
      <c r="G902" s="4" t="str">
        <f t="shared" si="24"/>
        <v>U</v>
      </c>
      <c r="H902" s="32"/>
      <c r="I902" s="31"/>
    </row>
    <row r="903" spans="1:9" ht="62" customHeight="1" x14ac:dyDescent="0.2">
      <c r="A903" s="33" t="str">
        <f>_xlfn.IFNA(VLOOKUP(B903, '[1]Departments guide'!A:C, 3, FALSE), "NONE")</f>
        <v>English</v>
      </c>
      <c r="B903" s="3" t="s">
        <v>473</v>
      </c>
      <c r="C903" s="3">
        <v>4310</v>
      </c>
      <c r="D903" s="3" t="s">
        <v>2517</v>
      </c>
      <c r="E903" s="3"/>
      <c r="F903" s="5" t="s">
        <v>2516</v>
      </c>
      <c r="G903" s="4" t="str">
        <f t="shared" si="24"/>
        <v>U</v>
      </c>
      <c r="H903" s="32"/>
      <c r="I903" s="31"/>
    </row>
    <row r="904" spans="1:9" ht="62" customHeight="1" x14ac:dyDescent="0.2">
      <c r="A904" s="33" t="str">
        <f>_xlfn.IFNA(VLOOKUP(B904, '[1]Departments guide'!A:C, 3, FALSE), "NONE")</f>
        <v>English</v>
      </c>
      <c r="B904" s="3" t="s">
        <v>473</v>
      </c>
      <c r="C904" s="3">
        <v>4320</v>
      </c>
      <c r="D904" s="3" t="s">
        <v>2515</v>
      </c>
      <c r="E904" s="3"/>
      <c r="F904" s="5" t="s">
        <v>2514</v>
      </c>
      <c r="G904" s="4" t="str">
        <f t="shared" si="24"/>
        <v>U</v>
      </c>
      <c r="H904" s="32"/>
      <c r="I904" s="31"/>
    </row>
    <row r="905" spans="1:9" ht="62" customHeight="1" x14ac:dyDescent="0.2">
      <c r="A905" s="33" t="str">
        <f>_xlfn.IFNA(VLOOKUP(B905, '[1]Departments guide'!A:C, 3, FALSE), "NONE")</f>
        <v>English</v>
      </c>
      <c r="B905" s="3" t="s">
        <v>473</v>
      </c>
      <c r="C905" s="3">
        <v>4330</v>
      </c>
      <c r="D905" s="3" t="s">
        <v>2513</v>
      </c>
      <c r="E905" s="3"/>
      <c r="F905" s="5" t="s">
        <v>2512</v>
      </c>
      <c r="G905" s="4" t="str">
        <f t="shared" si="24"/>
        <v>U</v>
      </c>
      <c r="H905" s="32"/>
      <c r="I905" s="31"/>
    </row>
    <row r="906" spans="1:9" ht="62" customHeight="1" x14ac:dyDescent="0.2">
      <c r="A906" s="33" t="str">
        <f>_xlfn.IFNA(VLOOKUP(B906, '[1]Departments guide'!A:C, 3, FALSE), "NONE")</f>
        <v>English</v>
      </c>
      <c r="B906" s="3" t="s">
        <v>473</v>
      </c>
      <c r="C906" s="3">
        <v>4340</v>
      </c>
      <c r="D906" s="3" t="s">
        <v>2511</v>
      </c>
      <c r="E906" s="3"/>
      <c r="F906" s="5" t="s">
        <v>2510</v>
      </c>
      <c r="G906" s="4" t="str">
        <f t="shared" si="24"/>
        <v>U</v>
      </c>
      <c r="H906" s="32"/>
      <c r="I906" s="31"/>
    </row>
    <row r="907" spans="1:9" ht="62" customHeight="1" x14ac:dyDescent="0.2">
      <c r="A907" s="33" t="str">
        <f>_xlfn.IFNA(VLOOKUP(B907, '[1]Departments guide'!A:C, 3, FALSE), "NONE")</f>
        <v>English</v>
      </c>
      <c r="B907" s="3" t="s">
        <v>473</v>
      </c>
      <c r="C907" s="3">
        <v>4345</v>
      </c>
      <c r="D907" s="3" t="s">
        <v>2509</v>
      </c>
      <c r="E907" s="3"/>
      <c r="F907" s="5" t="s">
        <v>2508</v>
      </c>
      <c r="G907" s="4" t="str">
        <f t="shared" si="24"/>
        <v>U</v>
      </c>
      <c r="H907" s="32"/>
      <c r="I907" s="31"/>
    </row>
    <row r="908" spans="1:9" ht="62" customHeight="1" x14ac:dyDescent="0.2">
      <c r="A908" s="33" t="str">
        <f>_xlfn.IFNA(VLOOKUP(B908, '[1]Departments guide'!A:C, 3, FALSE), "NONE")</f>
        <v>English</v>
      </c>
      <c r="B908" s="3" t="s">
        <v>473</v>
      </c>
      <c r="C908" s="3">
        <v>4360</v>
      </c>
      <c r="D908" s="3" t="s">
        <v>2507</v>
      </c>
      <c r="E908" s="3"/>
      <c r="F908" s="5" t="s">
        <v>2506</v>
      </c>
      <c r="G908" s="4" t="str">
        <f t="shared" si="24"/>
        <v>U</v>
      </c>
      <c r="H908" s="32"/>
      <c r="I908" s="31"/>
    </row>
    <row r="909" spans="1:9" ht="62" customHeight="1" x14ac:dyDescent="0.2">
      <c r="A909" s="33" t="str">
        <f>_xlfn.IFNA(VLOOKUP(B909, '[1]Departments guide'!A:C, 3, FALSE), "NONE")</f>
        <v>English</v>
      </c>
      <c r="B909" s="3" t="s">
        <v>473</v>
      </c>
      <c r="C909" s="3">
        <v>4400</v>
      </c>
      <c r="D909" s="3" t="s">
        <v>2505</v>
      </c>
      <c r="E909" s="3"/>
      <c r="F909" s="5" t="s">
        <v>2504</v>
      </c>
      <c r="G909" s="4" t="str">
        <f t="shared" si="24"/>
        <v>U</v>
      </c>
      <c r="H909" s="32"/>
      <c r="I909" s="31"/>
    </row>
    <row r="910" spans="1:9" ht="62" customHeight="1" x14ac:dyDescent="0.2">
      <c r="A910" s="33" t="str">
        <f>_xlfn.IFNA(VLOOKUP(B910, '[1]Departments guide'!A:C, 3, FALSE), "NONE")</f>
        <v>English</v>
      </c>
      <c r="B910" s="3" t="s">
        <v>473</v>
      </c>
      <c r="C910" s="3">
        <v>4410</v>
      </c>
      <c r="D910" s="3" t="s">
        <v>2503</v>
      </c>
      <c r="E910" s="3"/>
      <c r="F910" s="5" t="s">
        <v>2502</v>
      </c>
      <c r="G910" s="4" t="str">
        <f t="shared" si="24"/>
        <v>U</v>
      </c>
      <c r="H910" s="32"/>
      <c r="I910" s="31"/>
    </row>
    <row r="911" spans="1:9" ht="62" customHeight="1" x14ac:dyDescent="0.2">
      <c r="A911" s="33" t="str">
        <f>_xlfn.IFNA(VLOOKUP(B911, '[1]Departments guide'!A:C, 3, FALSE), "NONE")</f>
        <v>English</v>
      </c>
      <c r="B911" s="3" t="s">
        <v>473</v>
      </c>
      <c r="C911" s="3">
        <v>4420</v>
      </c>
      <c r="D911" s="3" t="s">
        <v>2501</v>
      </c>
      <c r="E911" s="3"/>
      <c r="F911" s="5" t="s">
        <v>2500</v>
      </c>
      <c r="G911" s="4" t="str">
        <f t="shared" si="24"/>
        <v>U</v>
      </c>
      <c r="H911" s="32"/>
      <c r="I911" s="31"/>
    </row>
    <row r="912" spans="1:9" ht="62" customHeight="1" x14ac:dyDescent="0.2">
      <c r="A912" s="33" t="str">
        <f>_xlfn.IFNA(VLOOKUP(B912, '[1]Departments guide'!A:C, 3, FALSE), "NONE")</f>
        <v>English</v>
      </c>
      <c r="B912" s="3" t="s">
        <v>473</v>
      </c>
      <c r="C912" s="3">
        <v>4430</v>
      </c>
      <c r="D912" s="3" t="s">
        <v>2499</v>
      </c>
      <c r="E912" s="3"/>
      <c r="F912" s="5" t="s">
        <v>2498</v>
      </c>
      <c r="G912" s="4" t="str">
        <f t="shared" si="24"/>
        <v>U</v>
      </c>
      <c r="H912" s="32"/>
      <c r="I912" s="31"/>
    </row>
    <row r="913" spans="1:9" ht="62" customHeight="1" x14ac:dyDescent="0.2">
      <c r="A913" s="33" t="str">
        <f>_xlfn.IFNA(VLOOKUP(B913, '[1]Departments guide'!A:C, 3, FALSE), "NONE")</f>
        <v>English</v>
      </c>
      <c r="B913" s="3" t="s">
        <v>473</v>
      </c>
      <c r="C913" s="3">
        <v>4440</v>
      </c>
      <c r="D913" s="3" t="s">
        <v>2497</v>
      </c>
      <c r="E913" s="3"/>
      <c r="F913" s="5" t="s">
        <v>2496</v>
      </c>
      <c r="G913" s="4" t="str">
        <f t="shared" si="24"/>
        <v>U</v>
      </c>
      <c r="H913" s="32"/>
      <c r="I913" s="31"/>
    </row>
    <row r="914" spans="1:9" ht="62" customHeight="1" x14ac:dyDescent="0.2">
      <c r="A914" s="33" t="str">
        <f>_xlfn.IFNA(VLOOKUP(B914, '[1]Departments guide'!A:C, 3, FALSE), "NONE")</f>
        <v>English</v>
      </c>
      <c r="B914" s="3" t="s">
        <v>473</v>
      </c>
      <c r="C914" s="3">
        <v>4500</v>
      </c>
      <c r="D914" s="3" t="s">
        <v>2495</v>
      </c>
      <c r="E914" s="3"/>
      <c r="F914" s="5" t="s">
        <v>2494</v>
      </c>
      <c r="G914" s="4" t="str">
        <f t="shared" si="24"/>
        <v>U</v>
      </c>
      <c r="H914" s="32"/>
      <c r="I914" s="31"/>
    </row>
    <row r="915" spans="1:9" ht="62" customHeight="1" x14ac:dyDescent="0.2">
      <c r="A915" s="33" t="str">
        <f>_xlfn.IFNA(VLOOKUP(B915, '[1]Departments guide'!A:C, 3, FALSE), "NONE")</f>
        <v>English</v>
      </c>
      <c r="B915" s="3" t="s">
        <v>473</v>
      </c>
      <c r="C915" s="3">
        <v>4510</v>
      </c>
      <c r="D915" s="3" t="s">
        <v>2493</v>
      </c>
      <c r="E915" s="3"/>
      <c r="F915" s="5" t="s">
        <v>2492</v>
      </c>
      <c r="G915" s="4" t="str">
        <f t="shared" si="24"/>
        <v>U</v>
      </c>
      <c r="H915" s="32"/>
      <c r="I915" s="31"/>
    </row>
    <row r="916" spans="1:9" ht="62" customHeight="1" x14ac:dyDescent="0.2">
      <c r="A916" s="33" t="str">
        <f>_xlfn.IFNA(VLOOKUP(B916, '[1]Departments guide'!A:C, 3, FALSE), "NONE")</f>
        <v>English</v>
      </c>
      <c r="B916" s="3" t="s">
        <v>473</v>
      </c>
      <c r="C916" s="3">
        <v>4520</v>
      </c>
      <c r="D916" s="3" t="s">
        <v>2491</v>
      </c>
      <c r="E916" s="3"/>
      <c r="F916" s="5" t="s">
        <v>2490</v>
      </c>
      <c r="G916" s="4" t="str">
        <f t="shared" si="24"/>
        <v>U</v>
      </c>
      <c r="H916" s="32"/>
      <c r="I916" s="31"/>
    </row>
    <row r="917" spans="1:9" ht="62" customHeight="1" x14ac:dyDescent="0.2">
      <c r="A917" s="33" t="str">
        <f>_xlfn.IFNA(VLOOKUP(B917, '[1]Departments guide'!A:C, 3, FALSE), "NONE")</f>
        <v>English</v>
      </c>
      <c r="B917" s="3" t="s">
        <v>473</v>
      </c>
      <c r="C917" s="3">
        <v>4540</v>
      </c>
      <c r="D917" s="3" t="s">
        <v>2489</v>
      </c>
      <c r="E917" s="3"/>
      <c r="F917" s="5" t="s">
        <v>2488</v>
      </c>
      <c r="G917" s="4" t="str">
        <f t="shared" si="24"/>
        <v>U</v>
      </c>
      <c r="H917" s="32"/>
      <c r="I917" s="31"/>
    </row>
    <row r="918" spans="1:9" ht="62" customHeight="1" x14ac:dyDescent="0.2">
      <c r="A918" s="33" t="str">
        <f>_xlfn.IFNA(VLOOKUP(B918, '[1]Departments guide'!A:C, 3, FALSE), "NONE")</f>
        <v>English</v>
      </c>
      <c r="B918" s="3" t="s">
        <v>473</v>
      </c>
      <c r="C918" s="3">
        <v>5300</v>
      </c>
      <c r="D918" s="3" t="s">
        <v>2487</v>
      </c>
      <c r="E918" s="3"/>
      <c r="F918" s="5" t="s">
        <v>2486</v>
      </c>
      <c r="G918" s="4" t="str">
        <f t="shared" si="24"/>
        <v>G</v>
      </c>
      <c r="H918" s="32"/>
      <c r="I918" s="31"/>
    </row>
    <row r="919" spans="1:9" ht="62" customHeight="1" x14ac:dyDescent="0.2">
      <c r="A919" s="33" t="str">
        <f>_xlfn.IFNA(VLOOKUP(B919, '[1]Departments guide'!A:C, 3, FALSE), "NONE")</f>
        <v>English</v>
      </c>
      <c r="B919" s="3" t="s">
        <v>473</v>
      </c>
      <c r="C919" s="3">
        <v>5330</v>
      </c>
      <c r="D919" s="3" t="s">
        <v>2485</v>
      </c>
      <c r="E919" s="3"/>
      <c r="F919" s="5" t="s">
        <v>2484</v>
      </c>
      <c r="G919" s="4" t="str">
        <f t="shared" si="24"/>
        <v>G</v>
      </c>
      <c r="H919" s="32"/>
      <c r="I919" s="31"/>
    </row>
    <row r="920" spans="1:9" ht="62" customHeight="1" x14ac:dyDescent="0.2">
      <c r="A920" s="33" t="str">
        <f>_xlfn.IFNA(VLOOKUP(B920, '[1]Departments guide'!A:C, 3, FALSE), "NONE")</f>
        <v>English</v>
      </c>
      <c r="B920" s="3" t="s">
        <v>473</v>
      </c>
      <c r="C920" s="3">
        <v>5410</v>
      </c>
      <c r="D920" s="3" t="s">
        <v>2483</v>
      </c>
      <c r="E920" s="3"/>
      <c r="F920" s="5" t="s">
        <v>2482</v>
      </c>
      <c r="G920" s="4" t="str">
        <f t="shared" si="24"/>
        <v>G</v>
      </c>
      <c r="H920" s="32"/>
      <c r="I920" s="31"/>
    </row>
    <row r="921" spans="1:9" ht="62" customHeight="1" x14ac:dyDescent="0.2">
      <c r="A921" s="33" t="str">
        <f>_xlfn.IFNA(VLOOKUP(B921, '[1]Departments guide'!A:C, 3, FALSE), "NONE")</f>
        <v>English</v>
      </c>
      <c r="B921" s="3" t="s">
        <v>473</v>
      </c>
      <c r="C921" s="3">
        <v>5420</v>
      </c>
      <c r="D921" s="3" t="s">
        <v>2481</v>
      </c>
      <c r="E921" s="3"/>
      <c r="F921" s="5" t="s">
        <v>2480</v>
      </c>
      <c r="G921" s="4" t="str">
        <f t="shared" si="24"/>
        <v>G</v>
      </c>
      <c r="H921" s="32"/>
      <c r="I921" s="31"/>
    </row>
    <row r="922" spans="1:9" ht="62" customHeight="1" x14ac:dyDescent="0.2">
      <c r="A922" s="33" t="str">
        <f>_xlfn.IFNA(VLOOKUP(B922, '[1]Departments guide'!A:C, 3, FALSE), "NONE")</f>
        <v>English</v>
      </c>
      <c r="B922" s="3" t="s">
        <v>473</v>
      </c>
      <c r="C922" s="3">
        <v>5450</v>
      </c>
      <c r="D922" s="3" t="s">
        <v>2479</v>
      </c>
      <c r="E922" s="3"/>
      <c r="F922" s="5" t="s">
        <v>2478</v>
      </c>
      <c r="G922" s="4" t="str">
        <f t="shared" si="24"/>
        <v>G</v>
      </c>
      <c r="H922" s="32"/>
      <c r="I922" s="31"/>
    </row>
    <row r="923" spans="1:9" ht="62" customHeight="1" x14ac:dyDescent="0.2">
      <c r="A923" s="33" t="str">
        <f>_xlfn.IFNA(VLOOKUP(B923, '[1]Departments guide'!A:C, 3, FALSE), "NONE")</f>
        <v>English</v>
      </c>
      <c r="B923" s="3" t="s">
        <v>473</v>
      </c>
      <c r="C923" s="3">
        <v>5490</v>
      </c>
      <c r="D923" s="3" t="s">
        <v>2477</v>
      </c>
      <c r="E923" s="3"/>
      <c r="F923" s="5" t="s">
        <v>2476</v>
      </c>
      <c r="G923" s="4" t="str">
        <f t="shared" si="24"/>
        <v>G</v>
      </c>
      <c r="H923" s="32"/>
      <c r="I923" s="31"/>
    </row>
    <row r="924" spans="1:9" ht="62" customHeight="1" x14ac:dyDescent="0.2">
      <c r="A924" s="33" t="str">
        <f>_xlfn.IFNA(VLOOKUP(B924, '[1]Departments guide'!A:C, 3, FALSE), "NONE")</f>
        <v>English</v>
      </c>
      <c r="B924" s="3" t="s">
        <v>473</v>
      </c>
      <c r="C924" s="3">
        <v>6340</v>
      </c>
      <c r="D924" s="3" t="s">
        <v>2475</v>
      </c>
      <c r="E924" s="3"/>
      <c r="F924" s="5" t="s">
        <v>2474</v>
      </c>
      <c r="G924" s="4" t="str">
        <f t="shared" si="24"/>
        <v>G</v>
      </c>
      <c r="H924" s="32"/>
      <c r="I924" s="31"/>
    </row>
    <row r="925" spans="1:9" ht="62" customHeight="1" x14ac:dyDescent="0.2">
      <c r="A925" s="33" t="str">
        <f>_xlfn.IFNA(VLOOKUP(B925, '[1]Departments guide'!A:C, 3, FALSE), "NONE")</f>
        <v>English</v>
      </c>
      <c r="B925" s="3" t="s">
        <v>473</v>
      </c>
      <c r="C925" s="3">
        <v>6350</v>
      </c>
      <c r="D925" s="3" t="s">
        <v>2473</v>
      </c>
      <c r="E925" s="3"/>
      <c r="F925" s="5" t="s">
        <v>2472</v>
      </c>
      <c r="G925" s="4" t="str">
        <f t="shared" si="24"/>
        <v>G</v>
      </c>
      <c r="H925" s="32"/>
      <c r="I925" s="31"/>
    </row>
    <row r="926" spans="1:9" ht="62" customHeight="1" x14ac:dyDescent="0.2">
      <c r="A926" s="33" t="str">
        <f>_xlfn.IFNA(VLOOKUP(B926, '[1]Departments guide'!A:C, 3, FALSE), "NONE")</f>
        <v>English</v>
      </c>
      <c r="B926" s="3" t="s">
        <v>473</v>
      </c>
      <c r="C926" s="3">
        <v>6810</v>
      </c>
      <c r="D926" s="3" t="s">
        <v>2471</v>
      </c>
      <c r="E926" s="3"/>
      <c r="F926" s="5" t="s">
        <v>2470</v>
      </c>
      <c r="G926" s="4" t="str">
        <f t="shared" si="24"/>
        <v>G</v>
      </c>
      <c r="H926" s="32"/>
      <c r="I926" s="31"/>
    </row>
    <row r="927" spans="1:9" ht="62" customHeight="1" x14ac:dyDescent="0.2">
      <c r="A927" s="33" t="str">
        <f>_xlfn.IFNA(VLOOKUP(B927, '[1]Departments guide'!A:C, 3, FALSE), "NONE")</f>
        <v>English</v>
      </c>
      <c r="B927" s="3" t="s">
        <v>473</v>
      </c>
      <c r="C927" s="3">
        <v>6884</v>
      </c>
      <c r="D927" s="3" t="s">
        <v>2469</v>
      </c>
      <c r="E927" s="3"/>
      <c r="F927" s="5" t="s">
        <v>2468</v>
      </c>
      <c r="G927" s="4" t="str">
        <f t="shared" si="24"/>
        <v>G</v>
      </c>
      <c r="H927" s="32"/>
      <c r="I927" s="31"/>
    </row>
    <row r="928" spans="1:9" ht="62" customHeight="1" x14ac:dyDescent="0.2">
      <c r="A928" s="33" t="str">
        <f>_xlfn.IFNA(VLOOKUP(B928, '[1]Departments guide'!A:C, 3, FALSE), "NONE")</f>
        <v>NONE</v>
      </c>
      <c r="B928" s="3" t="s">
        <v>2451</v>
      </c>
      <c r="C928" s="3">
        <v>3080</v>
      </c>
      <c r="D928" s="3" t="s">
        <v>4206</v>
      </c>
      <c r="E928" s="3"/>
      <c r="F928" s="5" t="s">
        <v>4205</v>
      </c>
      <c r="G928" s="4" t="str">
        <f t="shared" si="24"/>
        <v>U</v>
      </c>
      <c r="H928" s="32"/>
      <c r="I928" s="42" t="s">
        <v>4204</v>
      </c>
    </row>
    <row r="929" spans="1:9" ht="62" customHeight="1" x14ac:dyDescent="0.2">
      <c r="A929" s="33" t="str">
        <f>_xlfn.IFNA(VLOOKUP(B929, '[1]Departments guide'!A:C, 3, FALSE), "NONE")</f>
        <v>NONE</v>
      </c>
      <c r="B929" s="3" t="s">
        <v>2451</v>
      </c>
      <c r="C929" s="3">
        <v>1500</v>
      </c>
      <c r="D929" s="3" t="s">
        <v>3833</v>
      </c>
      <c r="E929" s="3"/>
      <c r="F929" s="5" t="s">
        <v>3832</v>
      </c>
      <c r="G929" s="4" t="str">
        <f t="shared" si="24"/>
        <v>U</v>
      </c>
      <c r="H929" s="32"/>
      <c r="I929" s="31"/>
    </row>
    <row r="930" spans="1:9" ht="62" customHeight="1" x14ac:dyDescent="0.2">
      <c r="A930" s="33" t="str">
        <f>_xlfn.IFNA(VLOOKUP(B930, '[1]Departments guide'!A:C, 3, FALSE), "NONE")</f>
        <v>NONE</v>
      </c>
      <c r="B930" s="3" t="s">
        <v>2451</v>
      </c>
      <c r="C930" s="3">
        <v>3500</v>
      </c>
      <c r="D930" s="3" t="s">
        <v>3831</v>
      </c>
      <c r="E930" s="3"/>
      <c r="F930" s="5" t="s">
        <v>3830</v>
      </c>
      <c r="G930" s="4" t="str">
        <f t="shared" si="24"/>
        <v>U</v>
      </c>
      <c r="H930" s="32"/>
      <c r="I930" s="31"/>
    </row>
    <row r="931" spans="1:9" ht="62" customHeight="1" x14ac:dyDescent="0.2">
      <c r="A931" s="33" t="str">
        <f>_xlfn.IFNA(VLOOKUP(B931, '[1]Departments guide'!A:C, 3, FALSE), "NONE")</f>
        <v>NONE</v>
      </c>
      <c r="B931" s="3" t="s">
        <v>2451</v>
      </c>
      <c r="C931" s="3">
        <v>1000</v>
      </c>
      <c r="D931" s="3" t="s">
        <v>2467</v>
      </c>
      <c r="E931" s="3"/>
      <c r="F931" s="5" t="s">
        <v>2466</v>
      </c>
      <c r="G931" s="4" t="str">
        <f t="shared" ref="G931:G962" si="25">IF(E931=0, IF(C931&gt;5000, "G", "U"), "BOTH")</f>
        <v>U</v>
      </c>
      <c r="H931" s="32"/>
      <c r="I931" s="31"/>
    </row>
    <row r="932" spans="1:9" ht="62" customHeight="1" x14ac:dyDescent="0.2">
      <c r="A932" s="33" t="str">
        <f>_xlfn.IFNA(VLOOKUP(B932, '[1]Departments guide'!A:C, 3, FALSE), "NONE")</f>
        <v>NONE</v>
      </c>
      <c r="B932" s="3" t="s">
        <v>2451</v>
      </c>
      <c r="C932" s="3">
        <v>1940</v>
      </c>
      <c r="D932" s="3" t="s">
        <v>2465</v>
      </c>
      <c r="E932" s="3"/>
      <c r="F932" s="5" t="s">
        <v>2464</v>
      </c>
      <c r="G932" s="4" t="str">
        <f t="shared" si="25"/>
        <v>U</v>
      </c>
      <c r="H932" s="32"/>
      <c r="I932" s="31"/>
    </row>
    <row r="933" spans="1:9" ht="62" customHeight="1" x14ac:dyDescent="0.2">
      <c r="A933" s="33" t="str">
        <f>_xlfn.IFNA(VLOOKUP(B933, '[1]Departments guide'!A:C, 3, FALSE), "NONE")</f>
        <v>NONE</v>
      </c>
      <c r="B933" s="3" t="s">
        <v>2451</v>
      </c>
      <c r="C933" s="3">
        <v>2010</v>
      </c>
      <c r="D933" s="3" t="s">
        <v>2463</v>
      </c>
      <c r="E933" s="3"/>
      <c r="F933" s="5" t="s">
        <v>2462</v>
      </c>
      <c r="G933" s="4" t="str">
        <f t="shared" si="25"/>
        <v>U</v>
      </c>
      <c r="H933" s="32"/>
      <c r="I933" s="31"/>
    </row>
    <row r="934" spans="1:9" ht="62" customHeight="1" x14ac:dyDescent="0.2">
      <c r="A934" s="33" t="str">
        <f>_xlfn.IFNA(VLOOKUP(B934, '[1]Departments guide'!A:C, 3, FALSE), "NONE")</f>
        <v>NONE</v>
      </c>
      <c r="B934" s="3" t="s">
        <v>2451</v>
      </c>
      <c r="C934" s="3">
        <v>2140</v>
      </c>
      <c r="D934" s="3" t="s">
        <v>2461</v>
      </c>
      <c r="E934" s="3"/>
      <c r="F934" s="5" t="s">
        <v>2460</v>
      </c>
      <c r="G934" s="4" t="str">
        <f t="shared" si="25"/>
        <v>U</v>
      </c>
      <c r="H934" s="32"/>
      <c r="I934" s="31"/>
    </row>
    <row r="935" spans="1:9" ht="62" customHeight="1" x14ac:dyDescent="0.2">
      <c r="A935" s="33" t="str">
        <f>_xlfn.IFNA(VLOOKUP(B935, '[1]Departments guide'!A:C, 3, FALSE), "NONE")</f>
        <v>NONE</v>
      </c>
      <c r="B935" s="3" t="s">
        <v>2451</v>
      </c>
      <c r="C935" s="3">
        <v>2210</v>
      </c>
      <c r="D935" s="3" t="s">
        <v>2459</v>
      </c>
      <c r="E935" s="3"/>
      <c r="F935" s="5" t="s">
        <v>2458</v>
      </c>
      <c r="G935" s="4" t="str">
        <f t="shared" si="25"/>
        <v>U</v>
      </c>
      <c r="H935" s="32"/>
      <c r="I935" s="31"/>
    </row>
    <row r="936" spans="1:9" ht="62" customHeight="1" x14ac:dyDescent="0.2">
      <c r="A936" s="33" t="str">
        <f>_xlfn.IFNA(VLOOKUP(B936, '[1]Departments guide'!A:C, 3, FALSE), "NONE")</f>
        <v>NONE</v>
      </c>
      <c r="B936" s="3" t="s">
        <v>2451</v>
      </c>
      <c r="C936" s="3">
        <v>2270</v>
      </c>
      <c r="D936" s="3" t="s">
        <v>2457</v>
      </c>
      <c r="E936" s="3"/>
      <c r="F936" s="5" t="s">
        <v>2456</v>
      </c>
      <c r="G936" s="4" t="str">
        <f t="shared" si="25"/>
        <v>U</v>
      </c>
      <c r="H936" s="32"/>
      <c r="I936" s="31"/>
    </row>
    <row r="937" spans="1:9" ht="62" customHeight="1" x14ac:dyDescent="0.2">
      <c r="A937" s="33" t="str">
        <f>_xlfn.IFNA(VLOOKUP(B937, '[1]Departments guide'!A:C, 3, FALSE), "NONE")</f>
        <v>NONE</v>
      </c>
      <c r="B937" s="3" t="s">
        <v>2451</v>
      </c>
      <c r="C937" s="3">
        <v>2450</v>
      </c>
      <c r="D937" s="3" t="s">
        <v>2455</v>
      </c>
      <c r="E937" s="3"/>
      <c r="F937" s="5" t="s">
        <v>2454</v>
      </c>
      <c r="G937" s="4" t="str">
        <f t="shared" si="25"/>
        <v>U</v>
      </c>
      <c r="H937" s="32"/>
      <c r="I937" s="31"/>
    </row>
    <row r="938" spans="1:9" ht="62" customHeight="1" x14ac:dyDescent="0.2">
      <c r="A938" s="33" t="str">
        <f>_xlfn.IFNA(VLOOKUP(B938, '[1]Departments guide'!A:C, 3, FALSE), "NONE")</f>
        <v>NONE</v>
      </c>
      <c r="B938" s="3" t="s">
        <v>2451</v>
      </c>
      <c r="C938" s="3">
        <v>2930</v>
      </c>
      <c r="D938" s="3" t="s">
        <v>2453</v>
      </c>
      <c r="E938" s="3"/>
      <c r="F938" s="5" t="s">
        <v>2452</v>
      </c>
      <c r="G938" s="4" t="str">
        <f t="shared" si="25"/>
        <v>U</v>
      </c>
      <c r="H938" s="32"/>
      <c r="I938" s="31"/>
    </row>
    <row r="939" spans="1:9" ht="62" customHeight="1" x14ac:dyDescent="0.2">
      <c r="A939" s="33" t="str">
        <f>_xlfn.IFNA(VLOOKUP(B939, '[1]Departments guide'!A:C, 3, FALSE), "NONE")</f>
        <v>NONE</v>
      </c>
      <c r="B939" s="3" t="s">
        <v>2451</v>
      </c>
      <c r="C939" s="3">
        <v>5930</v>
      </c>
      <c r="D939" s="3" t="s">
        <v>2450</v>
      </c>
      <c r="E939" s="3"/>
      <c r="F939" s="5" t="s">
        <v>2449</v>
      </c>
      <c r="G939" s="4" t="str">
        <f t="shared" si="25"/>
        <v>G</v>
      </c>
      <c r="H939" s="32"/>
      <c r="I939" s="31"/>
    </row>
    <row r="940" spans="1:9" ht="62" customHeight="1" x14ac:dyDescent="0.2">
      <c r="A940" s="33" t="str">
        <f>_xlfn.IFNA(VLOOKUP(B940, '[1]Departments guide'!A:C, 3, FALSE), "NONE")</f>
        <v>Environment and Society</v>
      </c>
      <c r="B940" s="3" t="s">
        <v>474</v>
      </c>
      <c r="C940" s="3">
        <v>2000</v>
      </c>
      <c r="D940" s="3" t="s">
        <v>3829</v>
      </c>
      <c r="E940" s="3"/>
      <c r="F940" s="5" t="s">
        <v>3701</v>
      </c>
      <c r="G940" s="4" t="str">
        <f t="shared" si="25"/>
        <v>U</v>
      </c>
      <c r="H940" s="32"/>
      <c r="I940" s="31"/>
    </row>
    <row r="941" spans="1:9" ht="62" customHeight="1" x14ac:dyDescent="0.2">
      <c r="A941" s="33" t="str">
        <f>_xlfn.IFNA(VLOOKUP(B941, '[1]Departments guide'!A:C, 3, FALSE), "NONE")</f>
        <v>Environment and Society</v>
      </c>
      <c r="B941" s="3" t="s">
        <v>474</v>
      </c>
      <c r="C941" s="3">
        <v>3300</v>
      </c>
      <c r="D941" s="3" t="s">
        <v>2448</v>
      </c>
      <c r="E941" s="3"/>
      <c r="F941" s="5" t="s">
        <v>2447</v>
      </c>
      <c r="G941" s="4" t="str">
        <f t="shared" si="25"/>
        <v>U</v>
      </c>
      <c r="H941" s="32"/>
      <c r="I941" s="31"/>
    </row>
    <row r="942" spans="1:9" ht="62" customHeight="1" x14ac:dyDescent="0.2">
      <c r="A942" s="33" t="str">
        <f>_xlfn.IFNA(VLOOKUP(B942, '[1]Departments guide'!A:C, 3, FALSE), "NONE")</f>
        <v>Environment and Society</v>
      </c>
      <c r="B942" s="3" t="s">
        <v>474</v>
      </c>
      <c r="C942" s="3">
        <v>4130</v>
      </c>
      <c r="D942" s="3" t="s">
        <v>2446</v>
      </c>
      <c r="E942" s="3"/>
      <c r="F942" s="5" t="s">
        <v>2445</v>
      </c>
      <c r="G942" s="4" t="str">
        <f t="shared" si="25"/>
        <v>U</v>
      </c>
      <c r="H942" s="32"/>
      <c r="I942" s="31"/>
    </row>
    <row r="943" spans="1:9" ht="62" customHeight="1" x14ac:dyDescent="0.2">
      <c r="A943" s="33" t="str">
        <f>_xlfn.IFNA(VLOOKUP(B943, '[1]Departments guide'!A:C, 3, FALSE), "NONE")</f>
        <v>Environment and Society</v>
      </c>
      <c r="B943" s="3" t="s">
        <v>474</v>
      </c>
      <c r="C943" s="3">
        <v>4500</v>
      </c>
      <c r="D943" s="3" t="s">
        <v>2444</v>
      </c>
      <c r="E943" s="3"/>
      <c r="F943" s="5" t="s">
        <v>2443</v>
      </c>
      <c r="G943" s="4" t="str">
        <f t="shared" si="25"/>
        <v>U</v>
      </c>
      <c r="H943" s="32"/>
      <c r="I943" s="31"/>
    </row>
    <row r="944" spans="1:9" ht="62" customHeight="1" x14ac:dyDescent="0.2">
      <c r="A944" s="33" t="str">
        <f>_xlfn.IFNA(VLOOKUP(B944, '[1]Departments guide'!A:C, 3, FALSE), "NONE")</f>
        <v>Environment and Society</v>
      </c>
      <c r="B944" s="3" t="s">
        <v>474</v>
      </c>
      <c r="C944" s="3">
        <v>4600</v>
      </c>
      <c r="D944" s="3" t="s">
        <v>2442</v>
      </c>
      <c r="E944" s="3"/>
      <c r="F944" s="5" t="s">
        <v>2441</v>
      </c>
      <c r="G944" s="4" t="str">
        <f t="shared" si="25"/>
        <v>U</v>
      </c>
      <c r="H944" s="32"/>
      <c r="I944" s="31"/>
    </row>
    <row r="945" spans="1:9" ht="62" customHeight="1" x14ac:dyDescent="0.2">
      <c r="A945" s="33" t="str">
        <f>_xlfn.IFNA(VLOOKUP(B945, '[1]Departments guide'!A:C, 3, FALSE), "NONE")</f>
        <v>Environment and Society</v>
      </c>
      <c r="B945" s="3" t="s">
        <v>474</v>
      </c>
      <c r="C945" s="3">
        <v>6130</v>
      </c>
      <c r="D945" s="3" t="s">
        <v>2440</v>
      </c>
      <c r="E945" s="3"/>
      <c r="F945" s="5" t="s">
        <v>2439</v>
      </c>
      <c r="G945" s="4" t="str">
        <f t="shared" si="25"/>
        <v>G</v>
      </c>
      <c r="H945" s="32"/>
      <c r="I945" s="31"/>
    </row>
    <row r="946" spans="1:9" ht="62" customHeight="1" x14ac:dyDescent="0.2">
      <c r="A946" s="33" t="str">
        <f>_xlfn.IFNA(VLOOKUP(B946, '[1]Departments guide'!A:C, 3, FALSE), "NONE")</f>
        <v>Environment and Society</v>
      </c>
      <c r="B946" s="3" t="s">
        <v>474</v>
      </c>
      <c r="C946" s="3">
        <v>6500</v>
      </c>
      <c r="D946" s="3" t="s">
        <v>2438</v>
      </c>
      <c r="E946" s="3"/>
      <c r="F946" s="5" t="s">
        <v>2437</v>
      </c>
      <c r="G946" s="4" t="str">
        <f t="shared" si="25"/>
        <v>G</v>
      </c>
      <c r="H946" s="32"/>
      <c r="I946" s="31"/>
    </row>
    <row r="947" spans="1:9" ht="62" customHeight="1" x14ac:dyDescent="0.2">
      <c r="A947" s="33" t="str">
        <f>_xlfn.IFNA(VLOOKUP(B947, '[1]Departments guide'!A:C, 3, FALSE), "NONE")</f>
        <v>Applied Sciences, Technology and Education</v>
      </c>
      <c r="B947" s="3" t="s">
        <v>679</v>
      </c>
      <c r="C947" s="3">
        <v>1040</v>
      </c>
      <c r="D947" s="3" t="s">
        <v>2436</v>
      </c>
      <c r="E947" s="3"/>
      <c r="F947" s="5" t="s">
        <v>2435</v>
      </c>
      <c r="G947" s="4" t="str">
        <f t="shared" si="25"/>
        <v>U</v>
      </c>
      <c r="H947" s="32"/>
      <c r="I947" s="31"/>
    </row>
    <row r="948" spans="1:9" ht="62" customHeight="1" x14ac:dyDescent="0.2">
      <c r="A948" s="33" t="str">
        <f>_xlfn.IFNA(VLOOKUP(B948, '[1]Departments guide'!A:C, 3, FALSE), "NONE")</f>
        <v>Applied Sciences, Technology and Education</v>
      </c>
      <c r="B948" s="3" t="s">
        <v>679</v>
      </c>
      <c r="C948" s="3">
        <v>2040</v>
      </c>
      <c r="D948" s="3" t="s">
        <v>2434</v>
      </c>
      <c r="E948" s="3"/>
      <c r="F948" s="5" t="s">
        <v>2433</v>
      </c>
      <c r="G948" s="4" t="str">
        <f t="shared" si="25"/>
        <v>U</v>
      </c>
      <c r="H948" s="32"/>
      <c r="I948" s="31"/>
    </row>
    <row r="949" spans="1:9" ht="62" customHeight="1" x14ac:dyDescent="0.2">
      <c r="A949" s="33" t="str">
        <f>_xlfn.IFNA(VLOOKUP(B949, '[1]Departments guide'!A:C, 3, FALSE), "NONE")</f>
        <v>Applied Sciences, Technology and Education</v>
      </c>
      <c r="B949" s="3" t="s">
        <v>679</v>
      </c>
      <c r="C949" s="3">
        <v>2510</v>
      </c>
      <c r="D949" s="3" t="s">
        <v>2432</v>
      </c>
      <c r="E949" s="3"/>
      <c r="F949" s="5" t="s">
        <v>2431</v>
      </c>
      <c r="G949" s="4" t="str">
        <f t="shared" si="25"/>
        <v>U</v>
      </c>
      <c r="H949" s="32"/>
      <c r="I949" s="31"/>
    </row>
    <row r="950" spans="1:9" ht="62" customHeight="1" x14ac:dyDescent="0.2">
      <c r="A950" s="33" t="str">
        <f>_xlfn.IFNA(VLOOKUP(B950, '[1]Departments guide'!A:C, 3, FALSE), "NONE")</f>
        <v>Applied Sciences, Technology and Education</v>
      </c>
      <c r="B950" s="3" t="s">
        <v>679</v>
      </c>
      <c r="C950" s="3">
        <v>2520</v>
      </c>
      <c r="D950" s="3" t="s">
        <v>2430</v>
      </c>
      <c r="E950" s="3"/>
      <c r="F950" s="5" t="s">
        <v>2429</v>
      </c>
      <c r="G950" s="4" t="str">
        <f t="shared" si="25"/>
        <v>U</v>
      </c>
      <c r="H950" s="32"/>
      <c r="I950" s="31"/>
    </row>
    <row r="951" spans="1:9" ht="62" customHeight="1" x14ac:dyDescent="0.2">
      <c r="A951" s="33" t="str">
        <f>_xlfn.IFNA(VLOOKUP(B951, '[1]Departments guide'!A:C, 3, FALSE), "NONE")</f>
        <v>Applied Sciences, Technology and Education</v>
      </c>
      <c r="B951" s="3" t="s">
        <v>679</v>
      </c>
      <c r="C951" s="3">
        <v>3030</v>
      </c>
      <c r="D951" s="3" t="s">
        <v>2428</v>
      </c>
      <c r="E951" s="3"/>
      <c r="F951" s="5" t="s">
        <v>2427</v>
      </c>
      <c r="G951" s="4" t="str">
        <f t="shared" si="25"/>
        <v>U</v>
      </c>
      <c r="H951" s="32"/>
      <c r="I951" s="31"/>
    </row>
    <row r="952" spans="1:9" ht="62" customHeight="1" x14ac:dyDescent="0.2">
      <c r="A952" s="33" t="str">
        <f>_xlfn.IFNA(VLOOKUP(B952, '[1]Departments guide'!A:C, 3, FALSE), "NONE")</f>
        <v>Applied Sciences, Technology and Education</v>
      </c>
      <c r="B952" s="3" t="s">
        <v>679</v>
      </c>
      <c r="C952" s="3">
        <v>3040</v>
      </c>
      <c r="D952" s="3" t="s">
        <v>2426</v>
      </c>
      <c r="E952" s="3"/>
      <c r="F952" s="5" t="s">
        <v>2425</v>
      </c>
      <c r="G952" s="4" t="str">
        <f t="shared" si="25"/>
        <v>U</v>
      </c>
      <c r="H952" s="32"/>
      <c r="I952" s="31"/>
    </row>
    <row r="953" spans="1:9" ht="62" customHeight="1" x14ac:dyDescent="0.2">
      <c r="A953" s="33" t="str">
        <f>_xlfn.IFNA(VLOOKUP(B953, '[1]Departments guide'!A:C, 3, FALSE), "NONE")</f>
        <v>Applied Sciences, Technology and Education</v>
      </c>
      <c r="B953" s="3" t="s">
        <v>679</v>
      </c>
      <c r="C953" s="3">
        <v>3140</v>
      </c>
      <c r="D953" s="3" t="s">
        <v>2424</v>
      </c>
      <c r="E953" s="3"/>
      <c r="F953" s="5" t="s">
        <v>2423</v>
      </c>
      <c r="G953" s="4" t="str">
        <f t="shared" si="25"/>
        <v>U</v>
      </c>
      <c r="H953" s="32"/>
      <c r="I953" s="31"/>
    </row>
    <row r="954" spans="1:9" ht="62" customHeight="1" x14ac:dyDescent="0.2">
      <c r="A954" s="33" t="str">
        <f>_xlfn.IFNA(VLOOKUP(B954, '[1]Departments guide'!A:C, 3, FALSE), "NONE")</f>
        <v>Applied Sciences, Technology and Education</v>
      </c>
      <c r="B954" s="3" t="s">
        <v>679</v>
      </c>
      <c r="C954" s="3">
        <v>3300</v>
      </c>
      <c r="D954" s="3" t="s">
        <v>2422</v>
      </c>
      <c r="E954" s="3"/>
      <c r="F954" s="5" t="s">
        <v>2421</v>
      </c>
      <c r="G954" s="4" t="str">
        <f t="shared" si="25"/>
        <v>U</v>
      </c>
      <c r="H954" s="32"/>
      <c r="I954" s="31"/>
    </row>
    <row r="955" spans="1:9" ht="62" customHeight="1" x14ac:dyDescent="0.2">
      <c r="A955" s="33" t="str">
        <f>_xlfn.IFNA(VLOOKUP(B955, '[1]Departments guide'!A:C, 3, FALSE), "NONE")</f>
        <v>Applied Sciences, Technology and Education</v>
      </c>
      <c r="B955" s="3" t="s">
        <v>679</v>
      </c>
      <c r="C955" s="3">
        <v>3400</v>
      </c>
      <c r="D955" s="3" t="s">
        <v>2420</v>
      </c>
      <c r="E955" s="3"/>
      <c r="F955" s="5" t="s">
        <v>2419</v>
      </c>
      <c r="G955" s="4" t="str">
        <f t="shared" si="25"/>
        <v>U</v>
      </c>
      <c r="H955" s="32"/>
      <c r="I955" s="31"/>
    </row>
    <row r="956" spans="1:9" ht="62" customHeight="1" x14ac:dyDescent="0.2">
      <c r="A956" s="33" t="str">
        <f>_xlfn.IFNA(VLOOKUP(B956, '[1]Departments guide'!A:C, 3, FALSE), "NONE")</f>
        <v>Applied Sciences, Technology and Education</v>
      </c>
      <c r="B956" s="3" t="s">
        <v>679</v>
      </c>
      <c r="C956" s="3">
        <v>3700</v>
      </c>
      <c r="D956" s="3" t="s">
        <v>2418</v>
      </c>
      <c r="E956" s="3"/>
      <c r="F956" s="5" t="s">
        <v>2417</v>
      </c>
      <c r="G956" s="4" t="str">
        <f t="shared" si="25"/>
        <v>U</v>
      </c>
      <c r="H956" s="32"/>
      <c r="I956" s="31"/>
    </row>
    <row r="957" spans="1:9" ht="62" customHeight="1" x14ac:dyDescent="0.2">
      <c r="A957" s="33" t="str">
        <f>_xlfn.IFNA(VLOOKUP(B957, '[1]Departments guide'!A:C, 3, FALSE), "NONE")</f>
        <v>Applied Sciences, Technology and Education</v>
      </c>
      <c r="B957" s="3" t="s">
        <v>679</v>
      </c>
      <c r="C957" s="3">
        <v>4040</v>
      </c>
      <c r="D957" s="3" t="s">
        <v>2416</v>
      </c>
      <c r="E957" s="3"/>
      <c r="F957" s="5" t="s">
        <v>2415</v>
      </c>
      <c r="G957" s="4" t="str">
        <f t="shared" si="25"/>
        <v>U</v>
      </c>
      <c r="H957" s="32"/>
      <c r="I957" s="31"/>
    </row>
    <row r="958" spans="1:9" ht="62" customHeight="1" x14ac:dyDescent="0.2">
      <c r="A958" s="33" t="str">
        <f>_xlfn.IFNA(VLOOKUP(B958, '[1]Departments guide'!A:C, 3, FALSE), "NONE")</f>
        <v>Applied Sciences, Technology and Education</v>
      </c>
      <c r="B958" s="3" t="s">
        <v>679</v>
      </c>
      <c r="C958" s="3">
        <v>4140</v>
      </c>
      <c r="D958" s="3" t="s">
        <v>2414</v>
      </c>
      <c r="E958" s="3"/>
      <c r="F958" s="5" t="s">
        <v>2413</v>
      </c>
      <c r="G958" s="4" t="str">
        <f t="shared" si="25"/>
        <v>U</v>
      </c>
      <c r="H958" s="32"/>
      <c r="I958" s="31"/>
    </row>
    <row r="959" spans="1:9" ht="62" customHeight="1" x14ac:dyDescent="0.2">
      <c r="A959" s="33" t="str">
        <f>_xlfn.IFNA(VLOOKUP(B959, '[1]Departments guide'!A:C, 3, FALSE), "NONE")</f>
        <v>Applied Sciences, Technology and Education</v>
      </c>
      <c r="B959" s="3" t="s">
        <v>679</v>
      </c>
      <c r="C959" s="3">
        <v>4240</v>
      </c>
      <c r="D959" s="3" t="s">
        <v>2412</v>
      </c>
      <c r="E959" s="3"/>
      <c r="F959" s="5" t="s">
        <v>2411</v>
      </c>
      <c r="G959" s="4" t="str">
        <f t="shared" si="25"/>
        <v>U</v>
      </c>
      <c r="H959" s="32"/>
      <c r="I959" s="31"/>
    </row>
    <row r="960" spans="1:9" ht="62" customHeight="1" x14ac:dyDescent="0.2">
      <c r="A960" s="33" t="str">
        <f>_xlfn.IFNA(VLOOKUP(B960, '[1]Departments guide'!A:C, 3, FALSE), "NONE")</f>
        <v>Applied Sciences, Technology and Education</v>
      </c>
      <c r="B960" s="3" t="s">
        <v>679</v>
      </c>
      <c r="C960" s="3">
        <v>4400</v>
      </c>
      <c r="D960" s="3" t="s">
        <v>2410</v>
      </c>
      <c r="E960" s="3"/>
      <c r="F960" s="5" t="s">
        <v>2409</v>
      </c>
      <c r="G960" s="4" t="str">
        <f t="shared" si="25"/>
        <v>U</v>
      </c>
      <c r="H960" s="32"/>
      <c r="I960" s="31"/>
    </row>
    <row r="961" spans="1:9" ht="62" customHeight="1" x14ac:dyDescent="0.2">
      <c r="A961" s="33" t="str">
        <f>_xlfn.IFNA(VLOOKUP(B961, '[1]Departments guide'!A:C, 3, FALSE), "NONE")</f>
        <v>Economics and Finance</v>
      </c>
      <c r="B961" s="3" t="s">
        <v>2370</v>
      </c>
      <c r="C961" s="3">
        <v>3200</v>
      </c>
      <c r="D961" s="3" t="s">
        <v>2408</v>
      </c>
      <c r="E961" s="3"/>
      <c r="F961" s="5" t="s">
        <v>2407</v>
      </c>
      <c r="G961" s="4" t="str">
        <f t="shared" si="25"/>
        <v>U</v>
      </c>
      <c r="H961" s="32"/>
      <c r="I961" s="31"/>
    </row>
    <row r="962" spans="1:9" ht="62" customHeight="1" x14ac:dyDescent="0.2">
      <c r="A962" s="33" t="str">
        <f>_xlfn.IFNA(VLOOKUP(B962, '[1]Departments guide'!A:C, 3, FALSE), "NONE")</f>
        <v>Economics and Finance</v>
      </c>
      <c r="B962" s="3" t="s">
        <v>2370</v>
      </c>
      <c r="C962" s="3">
        <v>3400</v>
      </c>
      <c r="D962" s="3" t="s">
        <v>2406</v>
      </c>
      <c r="E962" s="3"/>
      <c r="F962" s="5" t="s">
        <v>2405</v>
      </c>
      <c r="G962" s="4" t="str">
        <f t="shared" si="25"/>
        <v>U</v>
      </c>
      <c r="H962" s="32"/>
      <c r="I962" s="31"/>
    </row>
    <row r="963" spans="1:9" ht="62" customHeight="1" x14ac:dyDescent="0.2">
      <c r="A963" s="33" t="str">
        <f>_xlfn.IFNA(VLOOKUP(B963, '[1]Departments guide'!A:C, 3, FALSE), "NONE")</f>
        <v>Economics and Finance</v>
      </c>
      <c r="B963" s="3" t="s">
        <v>2370</v>
      </c>
      <c r="C963" s="3">
        <v>4300</v>
      </c>
      <c r="D963" s="3" t="s">
        <v>2404</v>
      </c>
      <c r="E963" s="3"/>
      <c r="F963" s="5" t="s">
        <v>2403</v>
      </c>
      <c r="G963" s="4" t="str">
        <f t="shared" ref="G963:G994" si="26">IF(E963=0, IF(C963&gt;5000, "G", "U"), "BOTH")</f>
        <v>U</v>
      </c>
      <c r="H963" s="32"/>
      <c r="I963" s="31"/>
    </row>
    <row r="964" spans="1:9" ht="62" customHeight="1" x14ac:dyDescent="0.2">
      <c r="A964" s="33" t="str">
        <f>_xlfn.IFNA(VLOOKUP(B964, '[1]Departments guide'!A:C, 3, FALSE), "NONE")</f>
        <v>Economics and Finance</v>
      </c>
      <c r="B964" s="3" t="s">
        <v>2370</v>
      </c>
      <c r="C964" s="3">
        <v>4410</v>
      </c>
      <c r="D964" s="3" t="s">
        <v>2402</v>
      </c>
      <c r="E964" s="3"/>
      <c r="F964" s="5" t="s">
        <v>2401</v>
      </c>
      <c r="G964" s="4" t="str">
        <f t="shared" si="26"/>
        <v>U</v>
      </c>
      <c r="H964" s="32"/>
      <c r="I964" s="31"/>
    </row>
    <row r="965" spans="1:9" ht="62" customHeight="1" x14ac:dyDescent="0.2">
      <c r="A965" s="33" t="str">
        <f>_xlfn.IFNA(VLOOKUP(B965, '[1]Departments guide'!A:C, 3, FALSE), "NONE")</f>
        <v>Economics and Finance</v>
      </c>
      <c r="B965" s="3" t="s">
        <v>2370</v>
      </c>
      <c r="C965" s="3">
        <v>4430</v>
      </c>
      <c r="D965" s="3" t="s">
        <v>2400</v>
      </c>
      <c r="E965" s="3"/>
      <c r="F965" s="5" t="s">
        <v>2399</v>
      </c>
      <c r="G965" s="4" t="str">
        <f t="shared" si="26"/>
        <v>U</v>
      </c>
      <c r="H965" s="32"/>
      <c r="I965" s="31"/>
    </row>
    <row r="966" spans="1:9" ht="62" customHeight="1" x14ac:dyDescent="0.2">
      <c r="A966" s="33" t="str">
        <f>_xlfn.IFNA(VLOOKUP(B966, '[1]Departments guide'!A:C, 3, FALSE), "NONE")</f>
        <v>Economics and Finance</v>
      </c>
      <c r="B966" s="3" t="s">
        <v>2370</v>
      </c>
      <c r="C966" s="3">
        <v>4460</v>
      </c>
      <c r="D966" s="3" t="s">
        <v>2398</v>
      </c>
      <c r="E966" s="3"/>
      <c r="F966" s="5" t="s">
        <v>2397</v>
      </c>
      <c r="G966" s="4" t="str">
        <f t="shared" si="26"/>
        <v>U</v>
      </c>
      <c r="H966" s="32"/>
      <c r="I966" s="31"/>
    </row>
    <row r="967" spans="1:9" ht="62" customHeight="1" x14ac:dyDescent="0.2">
      <c r="A967" s="33" t="str">
        <f>_xlfn.IFNA(VLOOKUP(B967, '[1]Departments guide'!A:C, 3, FALSE), "NONE")</f>
        <v>Economics and Finance</v>
      </c>
      <c r="B967" s="3" t="s">
        <v>2370</v>
      </c>
      <c r="C967" s="3">
        <v>4480</v>
      </c>
      <c r="D967" s="3" t="s">
        <v>2396</v>
      </c>
      <c r="E967" s="3"/>
      <c r="F967" s="5" t="s">
        <v>2395</v>
      </c>
      <c r="G967" s="4" t="str">
        <f t="shared" si="26"/>
        <v>U</v>
      </c>
      <c r="H967" s="32"/>
      <c r="I967" s="31"/>
    </row>
    <row r="968" spans="1:9" ht="62" customHeight="1" x14ac:dyDescent="0.2">
      <c r="A968" s="33" t="str">
        <f>_xlfn.IFNA(VLOOKUP(B968, '[1]Departments guide'!A:C, 3, FALSE), "NONE")</f>
        <v>Economics and Finance</v>
      </c>
      <c r="B968" s="3" t="s">
        <v>2370</v>
      </c>
      <c r="C968" s="3">
        <v>4495</v>
      </c>
      <c r="D968" s="3" t="s">
        <v>2394</v>
      </c>
      <c r="E968" s="3"/>
      <c r="F968" s="5" t="s">
        <v>2393</v>
      </c>
      <c r="G968" s="4" t="str">
        <f t="shared" si="26"/>
        <v>U</v>
      </c>
      <c r="H968" s="32"/>
      <c r="I968" s="31"/>
    </row>
    <row r="969" spans="1:9" ht="62" customHeight="1" x14ac:dyDescent="0.2">
      <c r="A969" s="33" t="str">
        <f>_xlfn.IFNA(VLOOKUP(B969, '[1]Departments guide'!A:C, 3, FALSE), "NONE")</f>
        <v>Economics and Finance</v>
      </c>
      <c r="B969" s="3" t="s">
        <v>2370</v>
      </c>
      <c r="C969" s="3">
        <v>4540</v>
      </c>
      <c r="D969" s="3" t="s">
        <v>2392</v>
      </c>
      <c r="E969" s="3"/>
      <c r="F969" s="5" t="s">
        <v>2391</v>
      </c>
      <c r="G969" s="4" t="str">
        <f t="shared" si="26"/>
        <v>U</v>
      </c>
      <c r="H969" s="32"/>
      <c r="I969" s="31"/>
    </row>
    <row r="970" spans="1:9" ht="62" customHeight="1" x14ac:dyDescent="0.2">
      <c r="A970" s="33" t="str">
        <f>_xlfn.IFNA(VLOOKUP(B970, '[1]Departments guide'!A:C, 3, FALSE), "NONE")</f>
        <v>Economics and Finance</v>
      </c>
      <c r="B970" s="3" t="s">
        <v>2370</v>
      </c>
      <c r="C970" s="3">
        <v>4550</v>
      </c>
      <c r="D970" s="3" t="s">
        <v>2390</v>
      </c>
      <c r="E970" s="3"/>
      <c r="F970" s="5" t="s">
        <v>2389</v>
      </c>
      <c r="G970" s="4" t="str">
        <f t="shared" si="26"/>
        <v>U</v>
      </c>
      <c r="H970" s="32"/>
      <c r="I970" s="31"/>
    </row>
    <row r="971" spans="1:9" ht="62" customHeight="1" x14ac:dyDescent="0.2">
      <c r="A971" s="33" t="str">
        <f>_xlfn.IFNA(VLOOKUP(B971, '[1]Departments guide'!A:C, 3, FALSE), "NONE")</f>
        <v>Economics and Finance</v>
      </c>
      <c r="B971" s="3" t="s">
        <v>2370</v>
      </c>
      <c r="C971" s="3">
        <v>5100</v>
      </c>
      <c r="D971" s="3" t="s">
        <v>2388</v>
      </c>
      <c r="E971" s="3"/>
      <c r="F971" s="5" t="s">
        <v>2387</v>
      </c>
      <c r="G971" s="4" t="str">
        <f t="shared" si="26"/>
        <v>G</v>
      </c>
      <c r="H971" s="32"/>
      <c r="I971" s="31"/>
    </row>
    <row r="972" spans="1:9" ht="62" customHeight="1" x14ac:dyDescent="0.2">
      <c r="A972" s="33" t="str">
        <f>_xlfn.IFNA(VLOOKUP(B972, '[1]Departments guide'!A:C, 3, FALSE), "NONE")</f>
        <v>Economics and Finance</v>
      </c>
      <c r="B972" s="3" t="s">
        <v>2370</v>
      </c>
      <c r="C972" s="3">
        <v>5250</v>
      </c>
      <c r="D972" s="3" t="s">
        <v>2386</v>
      </c>
      <c r="E972" s="3"/>
      <c r="F972" s="5" t="s">
        <v>2385</v>
      </c>
      <c r="G972" s="4" t="str">
        <f t="shared" si="26"/>
        <v>G</v>
      </c>
      <c r="H972" s="32"/>
      <c r="I972" s="31"/>
    </row>
    <row r="973" spans="1:9" ht="62" customHeight="1" x14ac:dyDescent="0.2">
      <c r="A973" s="33" t="str">
        <f>_xlfn.IFNA(VLOOKUP(B973, '[1]Departments guide'!A:C, 3, FALSE), "NONE")</f>
        <v>Economics and Finance</v>
      </c>
      <c r="B973" s="3" t="s">
        <v>2370</v>
      </c>
      <c r="C973" s="3">
        <v>5300</v>
      </c>
      <c r="D973" s="3" t="s">
        <v>2384</v>
      </c>
      <c r="E973" s="3"/>
      <c r="F973" s="5" t="s">
        <v>2383</v>
      </c>
      <c r="G973" s="4" t="str">
        <f t="shared" si="26"/>
        <v>G</v>
      </c>
      <c r="H973" s="32"/>
      <c r="I973" s="31"/>
    </row>
    <row r="974" spans="1:9" ht="62" customHeight="1" x14ac:dyDescent="0.2">
      <c r="A974" s="33" t="str">
        <f>_xlfn.IFNA(VLOOKUP(B974, '[1]Departments guide'!A:C, 3, FALSE), "NONE")</f>
        <v>Economics and Finance</v>
      </c>
      <c r="B974" s="3" t="s">
        <v>2370</v>
      </c>
      <c r="C974" s="3">
        <v>5330</v>
      </c>
      <c r="D974" s="3" t="s">
        <v>2382</v>
      </c>
      <c r="E974" s="3"/>
      <c r="F974" s="5" t="s">
        <v>2381</v>
      </c>
      <c r="G974" s="4" t="str">
        <f t="shared" si="26"/>
        <v>G</v>
      </c>
      <c r="H974" s="32"/>
      <c r="I974" s="31"/>
    </row>
    <row r="975" spans="1:9" ht="62" customHeight="1" x14ac:dyDescent="0.2">
      <c r="A975" s="33" t="str">
        <f>_xlfn.IFNA(VLOOKUP(B975, '[1]Departments guide'!A:C, 3, FALSE), "NONE")</f>
        <v>Economics and Finance</v>
      </c>
      <c r="B975" s="3" t="s">
        <v>2370</v>
      </c>
      <c r="C975" s="3">
        <v>5350</v>
      </c>
      <c r="D975" s="3" t="s">
        <v>2380</v>
      </c>
      <c r="E975" s="3"/>
      <c r="F975" s="5" t="s">
        <v>2379</v>
      </c>
      <c r="G975" s="4" t="str">
        <f t="shared" si="26"/>
        <v>G</v>
      </c>
      <c r="H975" s="32"/>
      <c r="I975" s="31"/>
    </row>
    <row r="976" spans="1:9" ht="62" customHeight="1" x14ac:dyDescent="0.2">
      <c r="A976" s="33" t="str">
        <f>_xlfn.IFNA(VLOOKUP(B976, '[1]Departments guide'!A:C, 3, FALSE), "NONE")</f>
        <v>Economics and Finance</v>
      </c>
      <c r="B976" s="3" t="s">
        <v>2370</v>
      </c>
      <c r="C976" s="3">
        <v>5440</v>
      </c>
      <c r="D976" s="3" t="s">
        <v>2378</v>
      </c>
      <c r="E976" s="3"/>
      <c r="F976" s="5" t="s">
        <v>2377</v>
      </c>
      <c r="G976" s="4" t="str">
        <f t="shared" si="26"/>
        <v>G</v>
      </c>
      <c r="H976" s="32"/>
      <c r="I976" s="31"/>
    </row>
    <row r="977" spans="1:9" ht="62" customHeight="1" x14ac:dyDescent="0.2">
      <c r="A977" s="33" t="str">
        <f>_xlfn.IFNA(VLOOKUP(B977, '[1]Departments guide'!A:C, 3, FALSE), "NONE")</f>
        <v>Economics and Finance</v>
      </c>
      <c r="B977" s="3" t="s">
        <v>2370</v>
      </c>
      <c r="C977" s="3">
        <v>5600</v>
      </c>
      <c r="D977" s="3" t="s">
        <v>2376</v>
      </c>
      <c r="E977" s="3"/>
      <c r="F977" s="5" t="s">
        <v>2375</v>
      </c>
      <c r="G977" s="4" t="str">
        <f t="shared" si="26"/>
        <v>G</v>
      </c>
      <c r="H977" s="32"/>
      <c r="I977" s="31"/>
    </row>
    <row r="978" spans="1:9" ht="62" customHeight="1" x14ac:dyDescent="0.2">
      <c r="A978" s="33" t="str">
        <f>_xlfn.IFNA(VLOOKUP(B978, '[1]Departments guide'!A:C, 3, FALSE), "NONE")</f>
        <v>Economics and Finance</v>
      </c>
      <c r="B978" s="3" t="s">
        <v>2370</v>
      </c>
      <c r="C978" s="3">
        <v>6410</v>
      </c>
      <c r="D978" s="3" t="s">
        <v>2374</v>
      </c>
      <c r="E978" s="3"/>
      <c r="F978" s="5" t="s">
        <v>2373</v>
      </c>
      <c r="G978" s="4" t="str">
        <f t="shared" si="26"/>
        <v>G</v>
      </c>
      <c r="H978" s="32"/>
      <c r="I978" s="31"/>
    </row>
    <row r="979" spans="1:9" ht="62" customHeight="1" x14ac:dyDescent="0.2">
      <c r="A979" s="33" t="str">
        <f>_xlfn.IFNA(VLOOKUP(B979, '[1]Departments guide'!A:C, 3, FALSE), "NONE")</f>
        <v>Economics and Finance</v>
      </c>
      <c r="B979" s="3" t="s">
        <v>2370</v>
      </c>
      <c r="C979" s="3">
        <v>6420</v>
      </c>
      <c r="D979" s="3" t="s">
        <v>2372</v>
      </c>
      <c r="E979" s="3"/>
      <c r="F979" s="5" t="s">
        <v>2371</v>
      </c>
      <c r="G979" s="4" t="str">
        <f t="shared" si="26"/>
        <v>G</v>
      </c>
      <c r="H979" s="32"/>
      <c r="I979" s="31"/>
    </row>
    <row r="980" spans="1:9" ht="62" customHeight="1" x14ac:dyDescent="0.2">
      <c r="A980" s="33" t="str">
        <f>_xlfn.IFNA(VLOOKUP(B980, '[1]Departments guide'!A:C, 3, FALSE), "NONE")</f>
        <v>Economics and Finance</v>
      </c>
      <c r="B980" s="3" t="s">
        <v>2370</v>
      </c>
      <c r="C980" s="3">
        <v>6470</v>
      </c>
      <c r="D980" s="3" t="s">
        <v>2369</v>
      </c>
      <c r="E980" s="3"/>
      <c r="F980" s="5" t="s">
        <v>2368</v>
      </c>
      <c r="G980" s="4" t="str">
        <f t="shared" si="26"/>
        <v>G</v>
      </c>
      <c r="H980" s="32"/>
      <c r="I980" s="31"/>
    </row>
    <row r="981" spans="1:9" ht="62" customHeight="1" x14ac:dyDescent="0.2">
      <c r="A981" s="33" t="str">
        <f>_xlfn.IFNA(VLOOKUP(B981, '[1]Departments guide'!A:C, 3, FALSE), "NONE")</f>
        <v>World Languages and Cultures</v>
      </c>
      <c r="B981" s="3" t="s">
        <v>2343</v>
      </c>
      <c r="C981" s="3">
        <v>1010</v>
      </c>
      <c r="D981" s="3" t="s">
        <v>3828</v>
      </c>
      <c r="E981" s="3"/>
      <c r="F981" s="5" t="s">
        <v>3827</v>
      </c>
      <c r="G981" s="4" t="str">
        <f t="shared" si="26"/>
        <v>U</v>
      </c>
      <c r="H981" s="32"/>
      <c r="I981" s="31"/>
    </row>
    <row r="982" spans="1:9" ht="62" customHeight="1" x14ac:dyDescent="0.2">
      <c r="A982" s="33" t="str">
        <f>_xlfn.IFNA(VLOOKUP(B982, '[1]Departments guide'!A:C, 3, FALSE), "NONE")</f>
        <v>World Languages and Cultures</v>
      </c>
      <c r="B982" s="3" t="s">
        <v>2343</v>
      </c>
      <c r="C982" s="3">
        <v>1020</v>
      </c>
      <c r="D982" s="3" t="s">
        <v>3826</v>
      </c>
      <c r="E982" s="3"/>
      <c r="F982" s="5" t="s">
        <v>3825</v>
      </c>
      <c r="G982" s="4" t="str">
        <f t="shared" si="26"/>
        <v>U</v>
      </c>
      <c r="H982" s="32"/>
      <c r="I982" s="31"/>
    </row>
    <row r="983" spans="1:9" ht="62" customHeight="1" x14ac:dyDescent="0.2">
      <c r="A983" s="33" t="str">
        <f>_xlfn.IFNA(VLOOKUP(B983, '[1]Departments guide'!A:C, 3, FALSE), "NONE")</f>
        <v>World Languages and Cultures</v>
      </c>
      <c r="B983" s="3" t="s">
        <v>2343</v>
      </c>
      <c r="C983" s="3">
        <v>2010</v>
      </c>
      <c r="D983" s="3" t="s">
        <v>3824</v>
      </c>
      <c r="E983" s="3"/>
      <c r="F983" s="5" t="s">
        <v>3823</v>
      </c>
      <c r="G983" s="4" t="str">
        <f t="shared" si="26"/>
        <v>U</v>
      </c>
      <c r="H983" s="32"/>
      <c r="I983" s="31"/>
    </row>
    <row r="984" spans="1:9" ht="62" customHeight="1" x14ac:dyDescent="0.2">
      <c r="A984" s="33" t="str">
        <f>_xlfn.IFNA(VLOOKUP(B984, '[1]Departments guide'!A:C, 3, FALSE), "NONE")</f>
        <v>World Languages and Cultures</v>
      </c>
      <c r="B984" s="3" t="s">
        <v>2343</v>
      </c>
      <c r="C984" s="3">
        <v>2020</v>
      </c>
      <c r="D984" s="3" t="s">
        <v>3822</v>
      </c>
      <c r="E984" s="3"/>
      <c r="F984" s="5" t="s">
        <v>3821</v>
      </c>
      <c r="G984" s="4" t="str">
        <f t="shared" si="26"/>
        <v>U</v>
      </c>
      <c r="H984" s="32"/>
      <c r="I984" s="31"/>
    </row>
    <row r="985" spans="1:9" ht="62" customHeight="1" x14ac:dyDescent="0.2">
      <c r="A985" s="33" t="str">
        <f>_xlfn.IFNA(VLOOKUP(B985, '[1]Departments guide'!A:C, 3, FALSE), "NONE")</f>
        <v>World Languages and Cultures</v>
      </c>
      <c r="B985" s="3" t="s">
        <v>2343</v>
      </c>
      <c r="C985" s="3">
        <v>4920</v>
      </c>
      <c r="D985" s="3" t="s">
        <v>3820</v>
      </c>
      <c r="E985" s="3"/>
      <c r="F985" s="5" t="s">
        <v>3819</v>
      </c>
      <c r="G985" s="4" t="str">
        <f t="shared" si="26"/>
        <v>U</v>
      </c>
      <c r="H985" s="32"/>
      <c r="I985" s="31"/>
    </row>
    <row r="986" spans="1:9" ht="62" customHeight="1" x14ac:dyDescent="0.2">
      <c r="A986" s="33" t="str">
        <f>_xlfn.IFNA(VLOOKUP(B986, '[1]Departments guide'!A:C, 3, FALSE), "NONE")</f>
        <v>World Languages and Cultures</v>
      </c>
      <c r="B986" s="3" t="s">
        <v>2343</v>
      </c>
      <c r="C986" s="3">
        <v>1050</v>
      </c>
      <c r="D986" s="3" t="s">
        <v>2367</v>
      </c>
      <c r="E986" s="3"/>
      <c r="F986" s="5" t="s">
        <v>2366</v>
      </c>
      <c r="G986" s="4" t="str">
        <f t="shared" si="26"/>
        <v>U</v>
      </c>
      <c r="H986" s="32"/>
      <c r="I986" s="31"/>
    </row>
    <row r="987" spans="1:9" ht="62" customHeight="1" x14ac:dyDescent="0.2">
      <c r="A987" s="33" t="str">
        <f>_xlfn.IFNA(VLOOKUP(B987, '[1]Departments guide'!A:C, 3, FALSE), "NONE")</f>
        <v>World Languages and Cultures</v>
      </c>
      <c r="B987" s="3" t="s">
        <v>2343</v>
      </c>
      <c r="C987" s="3">
        <v>1820</v>
      </c>
      <c r="D987" s="3" t="s">
        <v>2365</v>
      </c>
      <c r="E987" s="3"/>
      <c r="F987" s="5" t="s">
        <v>2364</v>
      </c>
      <c r="G987" s="4" t="str">
        <f t="shared" si="26"/>
        <v>U</v>
      </c>
      <c r="H987" s="32"/>
      <c r="I987" s="31"/>
    </row>
    <row r="988" spans="1:9" ht="62" customHeight="1" x14ac:dyDescent="0.2">
      <c r="A988" s="33" t="str">
        <f>_xlfn.IFNA(VLOOKUP(B988, '[1]Departments guide'!A:C, 3, FALSE), "NONE")</f>
        <v>World Languages and Cultures</v>
      </c>
      <c r="B988" s="3" t="s">
        <v>2343</v>
      </c>
      <c r="C988" s="3">
        <v>3060</v>
      </c>
      <c r="D988" s="3" t="s">
        <v>2363</v>
      </c>
      <c r="E988" s="3"/>
      <c r="F988" s="5" t="s">
        <v>2362</v>
      </c>
      <c r="G988" s="4" t="str">
        <f t="shared" si="26"/>
        <v>U</v>
      </c>
      <c r="H988" s="32"/>
      <c r="I988" s="31"/>
    </row>
    <row r="989" spans="1:9" ht="62" customHeight="1" x14ac:dyDescent="0.2">
      <c r="A989" s="33" t="str">
        <f>_xlfn.IFNA(VLOOKUP(B989, '[1]Departments guide'!A:C, 3, FALSE), "NONE")</f>
        <v>World Languages and Cultures</v>
      </c>
      <c r="B989" s="3" t="s">
        <v>2343</v>
      </c>
      <c r="C989" s="3">
        <v>3070</v>
      </c>
      <c r="D989" s="3" t="s">
        <v>2361</v>
      </c>
      <c r="E989" s="3"/>
      <c r="F989" s="5" t="s">
        <v>2360</v>
      </c>
      <c r="G989" s="4" t="str">
        <f t="shared" si="26"/>
        <v>U</v>
      </c>
      <c r="H989" s="32"/>
      <c r="I989" s="31"/>
    </row>
    <row r="990" spans="1:9" ht="62" customHeight="1" x14ac:dyDescent="0.2">
      <c r="A990" s="33" t="str">
        <f>_xlfn.IFNA(VLOOKUP(B990, '[1]Departments guide'!A:C, 3, FALSE), "NONE")</f>
        <v>World Languages and Cultures</v>
      </c>
      <c r="B990" s="3" t="s">
        <v>2343</v>
      </c>
      <c r="C990" s="3">
        <v>3090</v>
      </c>
      <c r="D990" s="3" t="s">
        <v>2359</v>
      </c>
      <c r="E990" s="3"/>
      <c r="F990" s="5" t="s">
        <v>2358</v>
      </c>
      <c r="G990" s="4" t="str">
        <f t="shared" si="26"/>
        <v>U</v>
      </c>
      <c r="H990" s="32"/>
      <c r="I990" s="31"/>
    </row>
    <row r="991" spans="1:9" ht="62" customHeight="1" x14ac:dyDescent="0.2">
      <c r="A991" s="33" t="str">
        <f>_xlfn.IFNA(VLOOKUP(B991, '[1]Departments guide'!A:C, 3, FALSE), "NONE")</f>
        <v>World Languages and Cultures</v>
      </c>
      <c r="B991" s="3" t="s">
        <v>2343</v>
      </c>
      <c r="C991" s="3">
        <v>3510</v>
      </c>
      <c r="D991" s="3" t="s">
        <v>2357</v>
      </c>
      <c r="E991" s="3"/>
      <c r="F991" s="5" t="s">
        <v>2356</v>
      </c>
      <c r="G991" s="4" t="str">
        <f t="shared" si="26"/>
        <v>U</v>
      </c>
      <c r="H991" s="32"/>
      <c r="I991" s="31"/>
    </row>
    <row r="992" spans="1:9" ht="62" customHeight="1" x14ac:dyDescent="0.2">
      <c r="A992" s="33" t="str">
        <f>_xlfn.IFNA(VLOOKUP(B992, '[1]Departments guide'!A:C, 3, FALSE), "NONE")</f>
        <v>World Languages and Cultures</v>
      </c>
      <c r="B992" s="3" t="s">
        <v>2343</v>
      </c>
      <c r="C992" s="3">
        <v>3570</v>
      </c>
      <c r="D992" s="3" t="s">
        <v>2355</v>
      </c>
      <c r="E992" s="3"/>
      <c r="F992" s="5" t="s">
        <v>2354</v>
      </c>
      <c r="G992" s="4" t="str">
        <f t="shared" si="26"/>
        <v>U</v>
      </c>
      <c r="H992" s="32"/>
      <c r="I992" s="31"/>
    </row>
    <row r="993" spans="1:9" ht="62" customHeight="1" x14ac:dyDescent="0.2">
      <c r="A993" s="33" t="str">
        <f>_xlfn.IFNA(VLOOKUP(B993, '[1]Departments guide'!A:C, 3, FALSE), "NONE")</f>
        <v>World Languages and Cultures</v>
      </c>
      <c r="B993" s="3" t="s">
        <v>2343</v>
      </c>
      <c r="C993" s="3">
        <v>3600</v>
      </c>
      <c r="D993" s="3" t="s">
        <v>2353</v>
      </c>
      <c r="E993" s="3"/>
      <c r="F993" s="5" t="s">
        <v>2352</v>
      </c>
      <c r="G993" s="4" t="str">
        <f t="shared" si="26"/>
        <v>U</v>
      </c>
      <c r="H993" s="32"/>
      <c r="I993" s="31"/>
    </row>
    <row r="994" spans="1:9" ht="62" customHeight="1" x14ac:dyDescent="0.2">
      <c r="A994" s="33" t="str">
        <f>_xlfn.IFNA(VLOOKUP(B994, '[1]Departments guide'!A:C, 3, FALSE), "NONE")</f>
        <v>World Languages and Cultures</v>
      </c>
      <c r="B994" s="3" t="s">
        <v>2343</v>
      </c>
      <c r="C994" s="3">
        <v>3820</v>
      </c>
      <c r="D994" s="3" t="s">
        <v>2351</v>
      </c>
      <c r="E994" s="3"/>
      <c r="F994" s="5" t="s">
        <v>2350</v>
      </c>
      <c r="G994" s="4" t="str">
        <f t="shared" si="26"/>
        <v>U</v>
      </c>
      <c r="H994" s="32"/>
      <c r="I994" s="31"/>
    </row>
    <row r="995" spans="1:9" ht="62" customHeight="1" x14ac:dyDescent="0.2">
      <c r="A995" s="33" t="str">
        <f>_xlfn.IFNA(VLOOKUP(B995, '[1]Departments guide'!A:C, 3, FALSE), "NONE")</f>
        <v>World Languages and Cultures</v>
      </c>
      <c r="B995" s="3" t="s">
        <v>2343</v>
      </c>
      <c r="C995" s="3">
        <v>3900</v>
      </c>
      <c r="D995" s="3" t="s">
        <v>2349</v>
      </c>
      <c r="E995" s="3"/>
      <c r="F995" s="5" t="s">
        <v>2348</v>
      </c>
      <c r="G995" s="4" t="str">
        <f t="shared" ref="G995:G1014" si="27">IF(E995=0, IF(C995&gt;5000, "G", "U"), "BOTH")</f>
        <v>U</v>
      </c>
      <c r="H995" s="32"/>
      <c r="I995" s="31"/>
    </row>
    <row r="996" spans="1:9" ht="62" customHeight="1" x14ac:dyDescent="0.2">
      <c r="A996" s="33" t="str">
        <f>_xlfn.IFNA(VLOOKUP(B996, '[1]Departments guide'!A:C, 3, FALSE), "NONE")</f>
        <v>World Languages and Cultures</v>
      </c>
      <c r="B996" s="3" t="s">
        <v>2343</v>
      </c>
      <c r="C996" s="3">
        <v>4060</v>
      </c>
      <c r="D996" s="3" t="s">
        <v>2347</v>
      </c>
      <c r="E996" s="3"/>
      <c r="F996" s="5" t="s">
        <v>2346</v>
      </c>
      <c r="G996" s="4" t="str">
        <f t="shared" si="27"/>
        <v>U</v>
      </c>
      <c r="H996" s="32"/>
      <c r="I996" s="31"/>
    </row>
    <row r="997" spans="1:9" ht="62" customHeight="1" x14ac:dyDescent="0.2">
      <c r="A997" s="33" t="str">
        <f>_xlfn.IFNA(VLOOKUP(B997, '[1]Departments guide'!A:C, 3, FALSE), "NONE")</f>
        <v>World Languages and Cultures</v>
      </c>
      <c r="B997" s="3" t="s">
        <v>2343</v>
      </c>
      <c r="C997" s="3">
        <v>4090</v>
      </c>
      <c r="D997" s="3" t="s">
        <v>2345</v>
      </c>
      <c r="E997" s="3"/>
      <c r="F997" s="5" t="s">
        <v>2344</v>
      </c>
      <c r="G997" s="4" t="str">
        <f t="shared" si="27"/>
        <v>U</v>
      </c>
      <c r="H997" s="32"/>
      <c r="I997" s="31"/>
    </row>
    <row r="998" spans="1:9" ht="62" customHeight="1" x14ac:dyDescent="0.2">
      <c r="A998" s="33" t="str">
        <f>_xlfn.IFNA(VLOOKUP(B998, '[1]Departments guide'!A:C, 3, FALSE), "NONE")</f>
        <v>World Languages and Cultures</v>
      </c>
      <c r="B998" s="3" t="s">
        <v>2343</v>
      </c>
      <c r="C998" s="3">
        <v>4620</v>
      </c>
      <c r="D998" s="3" t="s">
        <v>2342</v>
      </c>
      <c r="E998" s="3"/>
      <c r="F998" s="5" t="s">
        <v>2341</v>
      </c>
      <c r="G998" s="4" t="str">
        <f t="shared" si="27"/>
        <v>U</v>
      </c>
      <c r="H998" s="32"/>
      <c r="I998" s="31"/>
    </row>
    <row r="999" spans="1:9" ht="62" customHeight="1" x14ac:dyDescent="0.2">
      <c r="A999" s="33" t="str">
        <f>_xlfn.IFNA(VLOOKUP(B999, '[1]Departments guide'!A:C, 3, FALSE), "NONE")</f>
        <v>Geosciences</v>
      </c>
      <c r="B999" s="3" t="s">
        <v>475</v>
      </c>
      <c r="C999" s="3">
        <v>1010</v>
      </c>
      <c r="D999" s="3" t="s">
        <v>4203</v>
      </c>
      <c r="E999" s="3"/>
      <c r="F999" s="5" t="s">
        <v>4202</v>
      </c>
      <c r="G999" s="4" t="str">
        <f t="shared" si="27"/>
        <v>U</v>
      </c>
      <c r="H999" s="32"/>
      <c r="I999" s="41" t="s">
        <v>4201</v>
      </c>
    </row>
    <row r="1000" spans="1:9" ht="62" customHeight="1" x14ac:dyDescent="0.2">
      <c r="A1000" s="33" t="str">
        <f>_xlfn.IFNA(VLOOKUP(B1000, '[1]Departments guide'!A:C, 3, FALSE), "NONE")</f>
        <v>Geosciences</v>
      </c>
      <c r="B1000" s="3" t="s">
        <v>475</v>
      </c>
      <c r="C1000" s="3">
        <v>1115</v>
      </c>
      <c r="D1000" s="3" t="s">
        <v>2340</v>
      </c>
      <c r="E1000" s="3"/>
      <c r="F1000" s="5" t="s">
        <v>2339</v>
      </c>
      <c r="G1000" s="4" t="str">
        <f t="shared" si="27"/>
        <v>U</v>
      </c>
      <c r="H1000" s="32"/>
      <c r="I1000" s="31"/>
    </row>
    <row r="1001" spans="1:9" ht="62" customHeight="1" x14ac:dyDescent="0.2">
      <c r="A1001" s="33" t="str">
        <f>_xlfn.IFNA(VLOOKUP(B1001, '[1]Departments guide'!A:C, 3, FALSE), "NONE")</f>
        <v>Geosciences</v>
      </c>
      <c r="B1001" s="3" t="s">
        <v>475</v>
      </c>
      <c r="C1001" s="3">
        <v>2500</v>
      </c>
      <c r="D1001" s="3" t="s">
        <v>2338</v>
      </c>
      <c r="E1001" s="3"/>
      <c r="F1001" s="5" t="s">
        <v>2337</v>
      </c>
      <c r="G1001" s="4" t="str">
        <f t="shared" si="27"/>
        <v>U</v>
      </c>
      <c r="H1001" s="32"/>
      <c r="I1001" s="31"/>
    </row>
    <row r="1002" spans="1:9" ht="62" customHeight="1" x14ac:dyDescent="0.2">
      <c r="A1002" s="33" t="str">
        <f>_xlfn.IFNA(VLOOKUP(B1002, '[1]Departments guide'!A:C, 3, FALSE), "NONE")</f>
        <v>Geosciences</v>
      </c>
      <c r="B1002" s="3" t="s">
        <v>475</v>
      </c>
      <c r="C1002" s="3">
        <v>3200</v>
      </c>
      <c r="D1002" s="3" t="s">
        <v>2336</v>
      </c>
      <c r="E1002" s="3"/>
      <c r="F1002" s="5" t="s">
        <v>2335</v>
      </c>
      <c r="G1002" s="4" t="str">
        <f t="shared" si="27"/>
        <v>U</v>
      </c>
      <c r="H1002" s="32"/>
      <c r="I1002" s="31"/>
    </row>
    <row r="1003" spans="1:9" ht="62" customHeight="1" x14ac:dyDescent="0.2">
      <c r="A1003" s="33" t="str">
        <f>_xlfn.IFNA(VLOOKUP(B1003, '[1]Departments guide'!A:C, 3, FALSE), "NONE")</f>
        <v>Geosciences</v>
      </c>
      <c r="B1003" s="3" t="s">
        <v>475</v>
      </c>
      <c r="C1003" s="3">
        <v>3205</v>
      </c>
      <c r="D1003" s="3" t="s">
        <v>2334</v>
      </c>
      <c r="E1003" s="3"/>
      <c r="F1003" s="5" t="s">
        <v>2333</v>
      </c>
      <c r="G1003" s="4" t="str">
        <f t="shared" si="27"/>
        <v>U</v>
      </c>
      <c r="H1003" s="32"/>
      <c r="I1003" s="31"/>
    </row>
    <row r="1004" spans="1:9" ht="62" customHeight="1" x14ac:dyDescent="0.2">
      <c r="A1004" s="33" t="str">
        <f>_xlfn.IFNA(VLOOKUP(B1004, '[1]Departments guide'!A:C, 3, FALSE), "NONE")</f>
        <v>Geosciences</v>
      </c>
      <c r="B1004" s="3" t="s">
        <v>475</v>
      </c>
      <c r="C1004" s="3">
        <v>3250</v>
      </c>
      <c r="D1004" s="3" t="s">
        <v>2332</v>
      </c>
      <c r="E1004" s="3"/>
      <c r="F1004" s="5" t="s">
        <v>2331</v>
      </c>
      <c r="G1004" s="4" t="str">
        <f t="shared" si="27"/>
        <v>U</v>
      </c>
      <c r="H1004" s="32"/>
      <c r="I1004" s="31"/>
    </row>
    <row r="1005" spans="1:9" ht="62" customHeight="1" x14ac:dyDescent="0.2">
      <c r="A1005" s="33" t="str">
        <f>_xlfn.IFNA(VLOOKUP(B1005, '[1]Departments guide'!A:C, 3, FALSE), "NONE")</f>
        <v>Geosciences</v>
      </c>
      <c r="B1005" s="3" t="s">
        <v>475</v>
      </c>
      <c r="C1005" s="3">
        <v>3400</v>
      </c>
      <c r="D1005" s="3" t="s">
        <v>2330</v>
      </c>
      <c r="E1005" s="3"/>
      <c r="F1005" s="5" t="s">
        <v>2329</v>
      </c>
      <c r="G1005" s="4" t="str">
        <f t="shared" si="27"/>
        <v>U</v>
      </c>
      <c r="H1005" s="32"/>
      <c r="I1005" s="31"/>
    </row>
    <row r="1006" spans="1:9" ht="62" customHeight="1" x14ac:dyDescent="0.2">
      <c r="A1006" s="33" t="str">
        <f>_xlfn.IFNA(VLOOKUP(B1006, '[1]Departments guide'!A:C, 3, FALSE), "NONE")</f>
        <v>Geosciences</v>
      </c>
      <c r="B1006" s="3" t="s">
        <v>475</v>
      </c>
      <c r="C1006" s="3">
        <v>3500</v>
      </c>
      <c r="D1006" s="3" t="s">
        <v>2328</v>
      </c>
      <c r="E1006" s="3"/>
      <c r="F1006" s="5" t="s">
        <v>2327</v>
      </c>
      <c r="G1006" s="4" t="str">
        <f t="shared" si="27"/>
        <v>U</v>
      </c>
      <c r="H1006" s="32"/>
      <c r="I1006" s="31"/>
    </row>
    <row r="1007" spans="1:9" ht="62" customHeight="1" x14ac:dyDescent="0.2">
      <c r="A1007" s="33" t="str">
        <f>_xlfn.IFNA(VLOOKUP(B1007, '[1]Departments guide'!A:C, 3, FALSE), "NONE")</f>
        <v>Geosciences</v>
      </c>
      <c r="B1007" s="3" t="s">
        <v>475</v>
      </c>
      <c r="C1007" s="3">
        <v>3550</v>
      </c>
      <c r="D1007" s="3" t="s">
        <v>2326</v>
      </c>
      <c r="E1007" s="3"/>
      <c r="F1007" s="5" t="s">
        <v>2325</v>
      </c>
      <c r="G1007" s="4" t="str">
        <f t="shared" si="27"/>
        <v>U</v>
      </c>
      <c r="H1007" s="32"/>
      <c r="I1007" s="31"/>
    </row>
    <row r="1008" spans="1:9" ht="62" customHeight="1" x14ac:dyDescent="0.2">
      <c r="A1008" s="33" t="str">
        <f>_xlfn.IFNA(VLOOKUP(B1008, '[1]Departments guide'!A:C, 3, FALSE), "NONE")</f>
        <v>Geosciences</v>
      </c>
      <c r="B1008" s="3" t="s">
        <v>475</v>
      </c>
      <c r="C1008" s="3">
        <v>3700</v>
      </c>
      <c r="D1008" s="3" t="s">
        <v>2324</v>
      </c>
      <c r="E1008" s="3"/>
      <c r="F1008" s="5" t="s">
        <v>2323</v>
      </c>
      <c r="G1008" s="4" t="str">
        <f t="shared" si="27"/>
        <v>U</v>
      </c>
      <c r="H1008" s="32"/>
      <c r="I1008" s="31"/>
    </row>
    <row r="1009" spans="1:10" ht="62" customHeight="1" x14ac:dyDescent="0.2">
      <c r="A1009" s="33" t="str">
        <f>_xlfn.IFNA(VLOOKUP(B1009, '[1]Departments guide'!A:C, 3, FALSE), "NONE")</f>
        <v>Geosciences</v>
      </c>
      <c r="B1009" s="3" t="s">
        <v>475</v>
      </c>
      <c r="C1009" s="3">
        <v>4500</v>
      </c>
      <c r="D1009" s="3" t="s">
        <v>2322</v>
      </c>
      <c r="E1009" s="3"/>
      <c r="F1009" s="5" t="s">
        <v>2321</v>
      </c>
      <c r="G1009" s="4" t="str">
        <f t="shared" si="27"/>
        <v>U</v>
      </c>
      <c r="H1009" s="32"/>
      <c r="I1009" s="31"/>
    </row>
    <row r="1010" spans="1:10" ht="62" customHeight="1" x14ac:dyDescent="0.2">
      <c r="A1010" s="33" t="str">
        <f>_xlfn.IFNA(VLOOKUP(B1010, '[1]Departments guide'!A:C, 3, FALSE), "NONE")</f>
        <v>Geosciences</v>
      </c>
      <c r="B1010" s="3" t="s">
        <v>475</v>
      </c>
      <c r="C1010" s="3">
        <v>4700</v>
      </c>
      <c r="D1010" s="3" t="s">
        <v>2320</v>
      </c>
      <c r="E1010" s="3"/>
      <c r="F1010" s="5" t="s">
        <v>2319</v>
      </c>
      <c r="G1010" s="4" t="str">
        <f t="shared" si="27"/>
        <v>U</v>
      </c>
      <c r="H1010" s="32"/>
      <c r="I1010" s="31"/>
    </row>
    <row r="1011" spans="1:10" ht="62" customHeight="1" x14ac:dyDescent="0.2">
      <c r="A1011" s="33" t="str">
        <f>_xlfn.IFNA(VLOOKUP(B1011, '[1]Departments guide'!A:C, 3, FALSE), "NONE")</f>
        <v>Geosciences</v>
      </c>
      <c r="B1011" s="3" t="s">
        <v>475</v>
      </c>
      <c r="C1011" s="3">
        <v>4800</v>
      </c>
      <c r="D1011" s="3" t="s">
        <v>2318</v>
      </c>
      <c r="E1011" s="3"/>
      <c r="F1011" s="5" t="s">
        <v>2317</v>
      </c>
      <c r="G1011" s="4" t="str">
        <f t="shared" si="27"/>
        <v>U</v>
      </c>
      <c r="H1011" s="32"/>
      <c r="I1011" s="31"/>
    </row>
    <row r="1012" spans="1:10" ht="62" customHeight="1" x14ac:dyDescent="0.2">
      <c r="A1012" s="33" t="str">
        <f>_xlfn.IFNA(VLOOKUP(B1012, '[1]Departments guide'!A:C, 3, FALSE), "NONE")</f>
        <v>Geosciences</v>
      </c>
      <c r="B1012" s="3" t="s">
        <v>475</v>
      </c>
      <c r="C1012" s="3">
        <v>4900</v>
      </c>
      <c r="D1012" s="3" t="s">
        <v>2316</v>
      </c>
      <c r="E1012" s="3"/>
      <c r="F1012" s="5" t="s">
        <v>2315</v>
      </c>
      <c r="G1012" s="4" t="str">
        <f t="shared" si="27"/>
        <v>U</v>
      </c>
      <c r="H1012" s="32"/>
      <c r="I1012" s="31"/>
    </row>
    <row r="1013" spans="1:10" ht="62" customHeight="1" x14ac:dyDescent="0.2">
      <c r="A1013" s="33" t="str">
        <f>_xlfn.IFNA(VLOOKUP(B1013, '[1]Departments guide'!A:C, 3, FALSE), "NONE")</f>
        <v>Geosciences</v>
      </c>
      <c r="B1013" s="3" t="s">
        <v>475</v>
      </c>
      <c r="C1013" s="3">
        <v>5600</v>
      </c>
      <c r="D1013" s="3" t="s">
        <v>2314</v>
      </c>
      <c r="E1013" s="3"/>
      <c r="F1013" s="5" t="s">
        <v>2313</v>
      </c>
      <c r="G1013" s="4" t="str">
        <f t="shared" si="27"/>
        <v>G</v>
      </c>
      <c r="H1013" s="32"/>
      <c r="I1013" s="31"/>
    </row>
    <row r="1014" spans="1:10" ht="62" customHeight="1" x14ac:dyDescent="0.2">
      <c r="A1014" s="33" t="str">
        <f>_xlfn.IFNA(VLOOKUP(B1014, '[1]Departments guide'!A:C, 3, FALSE), "NONE")</f>
        <v>Geosciences</v>
      </c>
      <c r="B1014" s="3" t="s">
        <v>475</v>
      </c>
      <c r="C1014" s="3">
        <v>6820</v>
      </c>
      <c r="D1014" s="3" t="s">
        <v>2312</v>
      </c>
      <c r="E1014" s="3"/>
      <c r="F1014" s="5" t="s">
        <v>2311</v>
      </c>
      <c r="G1014" s="4" t="str">
        <f t="shared" si="27"/>
        <v>G</v>
      </c>
      <c r="H1014" s="32"/>
      <c r="I1014" s="31"/>
    </row>
    <row r="1015" spans="1:10" ht="62" customHeight="1" x14ac:dyDescent="0.2">
      <c r="A1015" s="33" t="str">
        <f>_xlfn.IFNA(VLOOKUP(B1015, '[1]Departments guide'!A:C, 3, FALSE), "NONE")</f>
        <v>Geosciences</v>
      </c>
      <c r="B1015" s="3" t="s">
        <v>475</v>
      </c>
      <c r="C1015" s="3">
        <v>3600</v>
      </c>
      <c r="D1015" s="3" t="s">
        <v>583</v>
      </c>
      <c r="E1015" s="4" t="s">
        <v>582</v>
      </c>
      <c r="F1015" s="5" t="s">
        <v>581</v>
      </c>
      <c r="G1015" s="3" t="s">
        <v>19</v>
      </c>
      <c r="H1015" s="32"/>
      <c r="I1015" s="31"/>
      <c r="J1015" s="23" t="s">
        <v>580</v>
      </c>
    </row>
    <row r="1016" spans="1:10" ht="62" customHeight="1" x14ac:dyDescent="0.2">
      <c r="A1016" s="33" t="str">
        <f>_xlfn.IFNA(VLOOKUP(B1016, '[1]Departments guide'!A:C, 3, FALSE), "NONE")</f>
        <v>Environment and Society</v>
      </c>
      <c r="B1016" s="3" t="s">
        <v>476</v>
      </c>
      <c r="C1016" s="3">
        <v>1000</v>
      </c>
      <c r="D1016" s="3" t="s">
        <v>2310</v>
      </c>
      <c r="E1016" s="3"/>
      <c r="F1016" s="5" t="s">
        <v>2309</v>
      </c>
      <c r="G1016" s="4" t="str">
        <f t="shared" ref="G1016:G1047" si="28">IF(E1016=0, IF(C1016&gt;5000, "G", "U"), "BOTH")</f>
        <v>U</v>
      </c>
      <c r="H1016" s="32"/>
      <c r="I1016" s="31"/>
    </row>
    <row r="1017" spans="1:10" ht="62" customHeight="1" x14ac:dyDescent="0.2">
      <c r="A1017" s="33" t="str">
        <f>_xlfn.IFNA(VLOOKUP(B1017, '[1]Departments guide'!A:C, 3, FALSE), "NONE")</f>
        <v>Environment and Society</v>
      </c>
      <c r="B1017" s="3" t="s">
        <v>476</v>
      </c>
      <c r="C1017" s="3">
        <v>1005</v>
      </c>
      <c r="D1017" s="3" t="s">
        <v>2308</v>
      </c>
      <c r="E1017" s="3"/>
      <c r="F1017" s="5" t="s">
        <v>2307</v>
      </c>
      <c r="G1017" s="4" t="str">
        <f t="shared" si="28"/>
        <v>U</v>
      </c>
      <c r="H1017" s="32"/>
      <c r="I1017" s="31"/>
    </row>
    <row r="1018" spans="1:10" ht="62" customHeight="1" x14ac:dyDescent="0.2">
      <c r="A1018" s="33" t="str">
        <f>_xlfn.IFNA(VLOOKUP(B1018, '[1]Departments guide'!A:C, 3, FALSE), "NONE")</f>
        <v>Environment and Society</v>
      </c>
      <c r="B1018" s="3" t="s">
        <v>476</v>
      </c>
      <c r="C1018" s="3">
        <v>3800</v>
      </c>
      <c r="D1018" s="3" t="s">
        <v>2306</v>
      </c>
      <c r="E1018" s="3"/>
      <c r="F1018" s="5" t="s">
        <v>2305</v>
      </c>
      <c r="G1018" s="4" t="str">
        <f t="shared" si="28"/>
        <v>U</v>
      </c>
      <c r="H1018" s="32"/>
      <c r="I1018" s="31"/>
    </row>
    <row r="1019" spans="1:10" ht="62" customHeight="1" x14ac:dyDescent="0.2">
      <c r="A1019" s="33" t="str">
        <f>_xlfn.IFNA(VLOOKUP(B1019, '[1]Departments guide'!A:C, 3, FALSE), "NONE")</f>
        <v>World Languages and Cultures</v>
      </c>
      <c r="B1019" s="3" t="s">
        <v>2296</v>
      </c>
      <c r="C1019" s="3">
        <v>1010</v>
      </c>
      <c r="D1019" s="3" t="s">
        <v>3818</v>
      </c>
      <c r="E1019" s="3"/>
      <c r="F1019" s="5" t="s">
        <v>3817</v>
      </c>
      <c r="G1019" s="4" t="str">
        <f t="shared" si="28"/>
        <v>U</v>
      </c>
      <c r="H1019" s="32"/>
      <c r="I1019" s="31"/>
    </row>
    <row r="1020" spans="1:10" ht="62" customHeight="1" x14ac:dyDescent="0.2">
      <c r="A1020" s="33" t="str">
        <f>_xlfn.IFNA(VLOOKUP(B1020, '[1]Departments guide'!A:C, 3, FALSE), "NONE")</f>
        <v>World Languages and Cultures</v>
      </c>
      <c r="B1020" s="3" t="s">
        <v>2296</v>
      </c>
      <c r="C1020" s="3">
        <v>1020</v>
      </c>
      <c r="D1020" s="3" t="s">
        <v>3816</v>
      </c>
      <c r="E1020" s="3"/>
      <c r="F1020" s="5" t="s">
        <v>3815</v>
      </c>
      <c r="G1020" s="4" t="str">
        <f t="shared" si="28"/>
        <v>U</v>
      </c>
      <c r="H1020" s="32"/>
      <c r="I1020" s="31"/>
    </row>
    <row r="1021" spans="1:10" ht="62" customHeight="1" x14ac:dyDescent="0.2">
      <c r="A1021" s="33" t="str">
        <f>_xlfn.IFNA(VLOOKUP(B1021, '[1]Departments guide'!A:C, 3, FALSE), "NONE")</f>
        <v>World Languages and Cultures</v>
      </c>
      <c r="B1021" s="3" t="s">
        <v>2296</v>
      </c>
      <c r="C1021" s="3">
        <v>2010</v>
      </c>
      <c r="D1021" s="3" t="s">
        <v>3814</v>
      </c>
      <c r="E1021" s="3"/>
      <c r="F1021" s="5" t="s">
        <v>3813</v>
      </c>
      <c r="G1021" s="4" t="str">
        <f t="shared" si="28"/>
        <v>U</v>
      </c>
      <c r="H1021" s="32"/>
      <c r="I1021" s="31"/>
    </row>
    <row r="1022" spans="1:10" ht="62" customHeight="1" x14ac:dyDescent="0.2">
      <c r="A1022" s="33" t="str">
        <f>_xlfn.IFNA(VLOOKUP(B1022, '[1]Departments guide'!A:C, 3, FALSE), "NONE")</f>
        <v>World Languages and Cultures</v>
      </c>
      <c r="B1022" s="3" t="s">
        <v>2296</v>
      </c>
      <c r="C1022" s="3">
        <v>2020</v>
      </c>
      <c r="D1022" s="3" t="s">
        <v>3812</v>
      </c>
      <c r="E1022" s="3"/>
      <c r="F1022" s="5" t="s">
        <v>3811</v>
      </c>
      <c r="G1022" s="4" t="str">
        <f t="shared" si="28"/>
        <v>U</v>
      </c>
      <c r="H1022" s="32"/>
      <c r="I1022" s="31"/>
    </row>
    <row r="1023" spans="1:10" ht="62" customHeight="1" x14ac:dyDescent="0.2">
      <c r="A1023" s="33" t="str">
        <f>_xlfn.IFNA(VLOOKUP(B1023, '[1]Departments guide'!A:C, 3, FALSE), "NONE")</f>
        <v>World Languages and Cultures</v>
      </c>
      <c r="B1023" s="3" t="s">
        <v>2296</v>
      </c>
      <c r="C1023" s="3">
        <v>3040</v>
      </c>
      <c r="D1023" s="3" t="s">
        <v>2304</v>
      </c>
      <c r="E1023" s="3"/>
      <c r="F1023" s="5" t="s">
        <v>2303</v>
      </c>
      <c r="G1023" s="4" t="str">
        <f t="shared" si="28"/>
        <v>U</v>
      </c>
      <c r="H1023" s="32"/>
      <c r="I1023" s="31"/>
    </row>
    <row r="1024" spans="1:10" ht="62" customHeight="1" x14ac:dyDescent="0.2">
      <c r="A1024" s="33" t="str">
        <f>_xlfn.IFNA(VLOOKUP(B1024, '[1]Departments guide'!A:C, 3, FALSE), "NONE")</f>
        <v>World Languages and Cultures</v>
      </c>
      <c r="B1024" s="3" t="s">
        <v>2296</v>
      </c>
      <c r="C1024" s="3">
        <v>3300</v>
      </c>
      <c r="D1024" s="3" t="s">
        <v>2302</v>
      </c>
      <c r="E1024" s="3"/>
      <c r="F1024" s="5" t="s">
        <v>2301</v>
      </c>
      <c r="G1024" s="4" t="str">
        <f t="shared" si="28"/>
        <v>U</v>
      </c>
      <c r="H1024" s="32"/>
      <c r="I1024" s="31"/>
    </row>
    <row r="1025" spans="1:9" ht="62" customHeight="1" x14ac:dyDescent="0.2">
      <c r="A1025" s="33" t="str">
        <f>_xlfn.IFNA(VLOOKUP(B1025, '[1]Departments guide'!A:C, 3, FALSE), "NONE")</f>
        <v>World Languages and Cultures</v>
      </c>
      <c r="B1025" s="3" t="s">
        <v>2296</v>
      </c>
      <c r="C1025" s="3">
        <v>3540</v>
      </c>
      <c r="D1025" s="3" t="s">
        <v>2300</v>
      </c>
      <c r="E1025" s="3"/>
      <c r="F1025" s="5" t="s">
        <v>2299</v>
      </c>
      <c r="G1025" s="4" t="str">
        <f t="shared" si="28"/>
        <v>U</v>
      </c>
      <c r="H1025" s="32"/>
      <c r="I1025" s="31"/>
    </row>
    <row r="1026" spans="1:9" ht="62" customHeight="1" x14ac:dyDescent="0.2">
      <c r="A1026" s="33" t="str">
        <f>_xlfn.IFNA(VLOOKUP(B1026, '[1]Departments guide'!A:C, 3, FALSE), "NONE")</f>
        <v>World Languages and Cultures</v>
      </c>
      <c r="B1026" s="3" t="s">
        <v>2296</v>
      </c>
      <c r="C1026" s="3">
        <v>3550</v>
      </c>
      <c r="D1026" s="3" t="s">
        <v>2298</v>
      </c>
      <c r="E1026" s="3"/>
      <c r="F1026" s="5" t="s">
        <v>2297</v>
      </c>
      <c r="G1026" s="4" t="str">
        <f t="shared" si="28"/>
        <v>U</v>
      </c>
      <c r="H1026" s="32"/>
      <c r="I1026" s="31"/>
    </row>
    <row r="1027" spans="1:9" ht="62" customHeight="1" x14ac:dyDescent="0.2">
      <c r="A1027" s="33" t="str">
        <f>_xlfn.IFNA(VLOOKUP(B1027, '[1]Departments guide'!A:C, 3, FALSE), "NONE")</f>
        <v>World Languages and Cultures</v>
      </c>
      <c r="B1027" s="3" t="s">
        <v>2296</v>
      </c>
      <c r="C1027" s="3">
        <v>4910</v>
      </c>
      <c r="D1027" s="3" t="s">
        <v>2295</v>
      </c>
      <c r="E1027" s="3"/>
      <c r="F1027" s="5" t="s">
        <v>2294</v>
      </c>
      <c r="G1027" s="4" t="str">
        <f t="shared" si="28"/>
        <v>U</v>
      </c>
      <c r="H1027" s="32"/>
      <c r="I1027" s="31"/>
    </row>
    <row r="1028" spans="1:9" ht="62" customHeight="1" x14ac:dyDescent="0.2">
      <c r="A1028" s="33" t="str">
        <f>_xlfn.IFNA(VLOOKUP(B1028, '[1]Departments guide'!A:C, 3, FALSE), "NONE")</f>
        <v>History</v>
      </c>
      <c r="B1028" s="3" t="s">
        <v>2293</v>
      </c>
      <c r="C1028" s="3">
        <v>4300</v>
      </c>
      <c r="D1028" s="3" t="s">
        <v>2292</v>
      </c>
      <c r="E1028" s="3"/>
      <c r="F1028" s="5" t="s">
        <v>2291</v>
      </c>
      <c r="G1028" s="4" t="str">
        <f t="shared" si="28"/>
        <v>U</v>
      </c>
      <c r="H1028" s="32"/>
      <c r="I1028" s="31"/>
    </row>
    <row r="1029" spans="1:9" ht="62" customHeight="1" x14ac:dyDescent="0.2">
      <c r="A1029" s="33" t="str">
        <f>_xlfn.IFNA(VLOOKUP(B1029, '[1]Departments guide'!A:C, 3, FALSE), "NONE")</f>
        <v>Human Development and Family Studies</v>
      </c>
      <c r="B1029" s="3" t="s">
        <v>506</v>
      </c>
      <c r="C1029" s="3">
        <v>1010</v>
      </c>
      <c r="D1029" s="3" t="s">
        <v>2290</v>
      </c>
      <c r="E1029" s="3"/>
      <c r="F1029" s="5" t="s">
        <v>2289</v>
      </c>
      <c r="G1029" s="4" t="str">
        <f t="shared" si="28"/>
        <v>U</v>
      </c>
      <c r="H1029" s="32"/>
      <c r="I1029" s="31"/>
    </row>
    <row r="1030" spans="1:9" ht="62" customHeight="1" x14ac:dyDescent="0.2">
      <c r="A1030" s="33" t="str">
        <f>_xlfn.IFNA(VLOOKUP(B1030, '[1]Departments guide'!A:C, 3, FALSE), "NONE")</f>
        <v>Human Development and Family Studies</v>
      </c>
      <c r="B1030" s="3" t="s">
        <v>506</v>
      </c>
      <c r="C1030" s="3">
        <v>1500</v>
      </c>
      <c r="D1030" s="3" t="s">
        <v>2288</v>
      </c>
      <c r="E1030" s="3"/>
      <c r="F1030" s="5" t="s">
        <v>2287</v>
      </c>
      <c r="G1030" s="4" t="str">
        <f t="shared" si="28"/>
        <v>U</v>
      </c>
      <c r="H1030" s="32"/>
      <c r="I1030" s="31"/>
    </row>
    <row r="1031" spans="1:9" ht="62" customHeight="1" x14ac:dyDescent="0.2">
      <c r="A1031" s="33" t="str">
        <f>_xlfn.IFNA(VLOOKUP(B1031, '[1]Departments guide'!A:C, 3, FALSE), "NONE")</f>
        <v>Human Development and Family Studies</v>
      </c>
      <c r="B1031" s="3" t="s">
        <v>506</v>
      </c>
      <c r="C1031" s="3">
        <v>2000</v>
      </c>
      <c r="D1031" s="3" t="s">
        <v>2286</v>
      </c>
      <c r="E1031" s="3"/>
      <c r="F1031" s="5" t="s">
        <v>2285</v>
      </c>
      <c r="G1031" s="4" t="str">
        <f t="shared" si="28"/>
        <v>U</v>
      </c>
      <c r="H1031" s="32"/>
      <c r="I1031" s="31"/>
    </row>
    <row r="1032" spans="1:9" ht="62" customHeight="1" x14ac:dyDescent="0.2">
      <c r="A1032" s="33" t="str">
        <f>_xlfn.IFNA(VLOOKUP(B1032, '[1]Departments guide'!A:C, 3, FALSE), "NONE")</f>
        <v>Human Development and Family Studies</v>
      </c>
      <c r="B1032" s="3" t="s">
        <v>506</v>
      </c>
      <c r="C1032" s="3">
        <v>2400</v>
      </c>
      <c r="D1032" s="3" t="s">
        <v>2284</v>
      </c>
      <c r="E1032" s="3"/>
      <c r="F1032" s="5" t="s">
        <v>2283</v>
      </c>
      <c r="G1032" s="4" t="str">
        <f t="shared" si="28"/>
        <v>U</v>
      </c>
      <c r="H1032" s="32"/>
      <c r="I1032" s="31"/>
    </row>
    <row r="1033" spans="1:9" ht="62" customHeight="1" x14ac:dyDescent="0.2">
      <c r="A1033" s="33" t="str">
        <f>_xlfn.IFNA(VLOOKUP(B1033, '[1]Departments guide'!A:C, 3, FALSE), "NONE")</f>
        <v>Human Development and Family Studies</v>
      </c>
      <c r="B1033" s="3" t="s">
        <v>506</v>
      </c>
      <c r="C1033" s="3">
        <v>2450</v>
      </c>
      <c r="D1033" s="3" t="s">
        <v>2282</v>
      </c>
      <c r="E1033" s="3"/>
      <c r="F1033" s="5" t="s">
        <v>2281</v>
      </c>
      <c r="G1033" s="4" t="str">
        <f t="shared" si="28"/>
        <v>U</v>
      </c>
      <c r="H1033" s="32"/>
      <c r="I1033" s="31"/>
    </row>
    <row r="1034" spans="1:9" ht="62" customHeight="1" x14ac:dyDescent="0.2">
      <c r="A1034" s="33" t="str">
        <f>_xlfn.IFNA(VLOOKUP(B1034, '[1]Departments guide'!A:C, 3, FALSE), "NONE")</f>
        <v>Human Development and Family Studies</v>
      </c>
      <c r="B1034" s="3" t="s">
        <v>506</v>
      </c>
      <c r="C1034" s="3">
        <v>2600</v>
      </c>
      <c r="D1034" s="3" t="s">
        <v>2280</v>
      </c>
      <c r="E1034" s="3"/>
      <c r="F1034" s="5" t="s">
        <v>2279</v>
      </c>
      <c r="G1034" s="4" t="str">
        <f t="shared" si="28"/>
        <v>U</v>
      </c>
      <c r="H1034" s="32"/>
      <c r="I1034" s="31"/>
    </row>
    <row r="1035" spans="1:9" ht="62" customHeight="1" x14ac:dyDescent="0.2">
      <c r="A1035" s="33" t="str">
        <f>_xlfn.IFNA(VLOOKUP(B1035, '[1]Departments guide'!A:C, 3, FALSE), "NONE")</f>
        <v>Human Development and Family Studies</v>
      </c>
      <c r="B1035" s="3" t="s">
        <v>506</v>
      </c>
      <c r="C1035" s="3">
        <v>2660</v>
      </c>
      <c r="D1035" s="3" t="s">
        <v>2278</v>
      </c>
      <c r="E1035" s="3"/>
      <c r="F1035" s="5" t="s">
        <v>2277</v>
      </c>
      <c r="G1035" s="4" t="str">
        <f t="shared" si="28"/>
        <v>U</v>
      </c>
      <c r="H1035" s="32"/>
      <c r="I1035" s="31"/>
    </row>
    <row r="1036" spans="1:9" ht="62" customHeight="1" x14ac:dyDescent="0.2">
      <c r="A1036" s="33" t="str">
        <f>_xlfn.IFNA(VLOOKUP(B1036, '[1]Departments guide'!A:C, 3, FALSE), "NONE")</f>
        <v>Human Development and Family Studies</v>
      </c>
      <c r="B1036" s="3" t="s">
        <v>506</v>
      </c>
      <c r="C1036" s="3">
        <v>3100</v>
      </c>
      <c r="D1036" s="3" t="s">
        <v>2276</v>
      </c>
      <c r="E1036" s="3"/>
      <c r="F1036" s="5" t="s">
        <v>2275</v>
      </c>
      <c r="G1036" s="4" t="str">
        <f t="shared" si="28"/>
        <v>U</v>
      </c>
      <c r="H1036" s="32"/>
      <c r="I1036" s="31"/>
    </row>
    <row r="1037" spans="1:9" ht="62" customHeight="1" x14ac:dyDescent="0.2">
      <c r="A1037" s="33" t="str">
        <f>_xlfn.IFNA(VLOOKUP(B1037, '[1]Departments guide'!A:C, 3, FALSE), "NONE")</f>
        <v>Human Development and Family Studies</v>
      </c>
      <c r="B1037" s="3" t="s">
        <v>506</v>
      </c>
      <c r="C1037" s="3">
        <v>3110</v>
      </c>
      <c r="D1037" s="3" t="s">
        <v>2274</v>
      </c>
      <c r="E1037" s="3"/>
      <c r="F1037" s="5" t="s">
        <v>2273</v>
      </c>
      <c r="G1037" s="4" t="str">
        <f t="shared" si="28"/>
        <v>U</v>
      </c>
      <c r="H1037" s="32"/>
      <c r="I1037" s="31"/>
    </row>
    <row r="1038" spans="1:9" ht="62" customHeight="1" x14ac:dyDescent="0.2">
      <c r="A1038" s="33" t="str">
        <f>_xlfn.IFNA(VLOOKUP(B1038, '[1]Departments guide'!A:C, 3, FALSE), "NONE")</f>
        <v>Human Development and Family Studies</v>
      </c>
      <c r="B1038" s="3" t="s">
        <v>506</v>
      </c>
      <c r="C1038" s="3">
        <v>3130</v>
      </c>
      <c r="D1038" s="3" t="s">
        <v>2272</v>
      </c>
      <c r="E1038" s="3"/>
      <c r="F1038" s="5" t="s">
        <v>2271</v>
      </c>
      <c r="G1038" s="4" t="str">
        <f t="shared" si="28"/>
        <v>U</v>
      </c>
      <c r="H1038" s="32"/>
      <c r="I1038" s="31"/>
    </row>
    <row r="1039" spans="1:9" ht="62" customHeight="1" x14ac:dyDescent="0.2">
      <c r="A1039" s="33" t="str">
        <f>_xlfn.IFNA(VLOOKUP(B1039, '[1]Departments guide'!A:C, 3, FALSE), "NONE")</f>
        <v>Human Development and Family Studies</v>
      </c>
      <c r="B1039" s="3" t="s">
        <v>506</v>
      </c>
      <c r="C1039" s="3">
        <v>3210</v>
      </c>
      <c r="D1039" s="3" t="s">
        <v>2270</v>
      </c>
      <c r="E1039" s="3"/>
      <c r="F1039" s="5" t="s">
        <v>2269</v>
      </c>
      <c r="G1039" s="4" t="str">
        <f t="shared" si="28"/>
        <v>U</v>
      </c>
      <c r="H1039" s="32"/>
      <c r="I1039" s="31"/>
    </row>
    <row r="1040" spans="1:9" ht="62" customHeight="1" x14ac:dyDescent="0.2">
      <c r="A1040" s="33" t="str">
        <f>_xlfn.IFNA(VLOOKUP(B1040, '[1]Departments guide'!A:C, 3, FALSE), "NONE")</f>
        <v>Human Development and Family Studies</v>
      </c>
      <c r="B1040" s="3" t="s">
        <v>506</v>
      </c>
      <c r="C1040" s="3">
        <v>3350</v>
      </c>
      <c r="D1040" s="3" t="s">
        <v>2268</v>
      </c>
      <c r="E1040" s="3"/>
      <c r="F1040" s="5" t="s">
        <v>2267</v>
      </c>
      <c r="G1040" s="4" t="str">
        <f t="shared" si="28"/>
        <v>U</v>
      </c>
      <c r="H1040" s="32"/>
      <c r="I1040" s="31"/>
    </row>
    <row r="1041" spans="1:9" ht="62" customHeight="1" x14ac:dyDescent="0.2">
      <c r="A1041" s="33" t="str">
        <f>_xlfn.IFNA(VLOOKUP(B1041, '[1]Departments guide'!A:C, 3, FALSE), "NONE")</f>
        <v>Human Development and Family Studies</v>
      </c>
      <c r="B1041" s="3" t="s">
        <v>506</v>
      </c>
      <c r="C1041" s="3">
        <v>3450</v>
      </c>
      <c r="D1041" s="3" t="s">
        <v>2266</v>
      </c>
      <c r="E1041" s="3"/>
      <c r="F1041" s="5" t="s">
        <v>2265</v>
      </c>
      <c r="G1041" s="4" t="str">
        <f t="shared" si="28"/>
        <v>U</v>
      </c>
      <c r="H1041" s="32"/>
      <c r="I1041" s="31"/>
    </row>
    <row r="1042" spans="1:9" ht="62" customHeight="1" x14ac:dyDescent="0.2">
      <c r="A1042" s="33" t="str">
        <f>_xlfn.IFNA(VLOOKUP(B1042, '[1]Departments guide'!A:C, 3, FALSE), "NONE")</f>
        <v>Human Development and Family Studies</v>
      </c>
      <c r="B1042" s="3" t="s">
        <v>506</v>
      </c>
      <c r="C1042" s="3">
        <v>3500</v>
      </c>
      <c r="D1042" s="3" t="s">
        <v>2264</v>
      </c>
      <c r="E1042" s="3"/>
      <c r="F1042" s="5" t="s">
        <v>2263</v>
      </c>
      <c r="G1042" s="4" t="str">
        <f t="shared" si="28"/>
        <v>U</v>
      </c>
      <c r="H1042" s="32"/>
      <c r="I1042" s="31"/>
    </row>
    <row r="1043" spans="1:9" ht="62" customHeight="1" x14ac:dyDescent="0.2">
      <c r="A1043" s="33" t="str">
        <f>_xlfn.IFNA(VLOOKUP(B1043, '[1]Departments guide'!A:C, 3, FALSE), "NONE")</f>
        <v>Human Development and Family Studies</v>
      </c>
      <c r="B1043" s="3" t="s">
        <v>506</v>
      </c>
      <c r="C1043" s="3">
        <v>3540</v>
      </c>
      <c r="D1043" s="3" t="s">
        <v>2262</v>
      </c>
      <c r="E1043" s="3"/>
      <c r="F1043" s="5" t="s">
        <v>2261</v>
      </c>
      <c r="G1043" s="4" t="str">
        <f t="shared" si="28"/>
        <v>U</v>
      </c>
      <c r="H1043" s="32"/>
      <c r="I1043" s="31"/>
    </row>
    <row r="1044" spans="1:9" ht="62" customHeight="1" x14ac:dyDescent="0.2">
      <c r="A1044" s="33" t="str">
        <f>_xlfn.IFNA(VLOOKUP(B1044, '[1]Departments guide'!A:C, 3, FALSE), "NONE")</f>
        <v>Human Development and Family Studies</v>
      </c>
      <c r="B1044" s="3" t="s">
        <v>506</v>
      </c>
      <c r="C1044" s="3">
        <v>3550</v>
      </c>
      <c r="D1044" s="3" t="s">
        <v>2260</v>
      </c>
      <c r="E1044" s="3"/>
      <c r="F1044" s="5" t="s">
        <v>2259</v>
      </c>
      <c r="G1044" s="4" t="str">
        <f t="shared" si="28"/>
        <v>U</v>
      </c>
      <c r="H1044" s="32"/>
      <c r="I1044" s="31"/>
    </row>
    <row r="1045" spans="1:9" ht="62" customHeight="1" x14ac:dyDescent="0.2">
      <c r="A1045" s="33" t="str">
        <f>_xlfn.IFNA(VLOOKUP(B1045, '[1]Departments guide'!A:C, 3, FALSE), "NONE")</f>
        <v>Human Development and Family Studies</v>
      </c>
      <c r="B1045" s="3" t="s">
        <v>506</v>
      </c>
      <c r="C1045" s="3">
        <v>3560</v>
      </c>
      <c r="D1045" s="3" t="s">
        <v>2258</v>
      </c>
      <c r="E1045" s="3"/>
      <c r="F1045" s="5" t="s">
        <v>2257</v>
      </c>
      <c r="G1045" s="4" t="str">
        <f t="shared" si="28"/>
        <v>U</v>
      </c>
      <c r="H1045" s="32"/>
      <c r="I1045" s="31"/>
    </row>
    <row r="1046" spans="1:9" ht="62" customHeight="1" x14ac:dyDescent="0.2">
      <c r="A1046" s="33" t="str">
        <f>_xlfn.IFNA(VLOOKUP(B1046, '[1]Departments guide'!A:C, 3, FALSE), "NONE")</f>
        <v>Human Development and Family Studies</v>
      </c>
      <c r="B1046" s="3" t="s">
        <v>506</v>
      </c>
      <c r="C1046" s="3">
        <v>3570</v>
      </c>
      <c r="D1046" s="3" t="s">
        <v>2256</v>
      </c>
      <c r="E1046" s="3"/>
      <c r="F1046" s="5" t="s">
        <v>2255</v>
      </c>
      <c r="G1046" s="4" t="str">
        <f t="shared" si="28"/>
        <v>U</v>
      </c>
      <c r="H1046" s="32"/>
      <c r="I1046" s="31"/>
    </row>
    <row r="1047" spans="1:9" ht="62" customHeight="1" x14ac:dyDescent="0.2">
      <c r="A1047" s="33" t="str">
        <f>_xlfn.IFNA(VLOOKUP(B1047, '[1]Departments guide'!A:C, 3, FALSE), "NONE")</f>
        <v>Human Development and Family Studies</v>
      </c>
      <c r="B1047" s="3" t="s">
        <v>506</v>
      </c>
      <c r="C1047" s="3">
        <v>3580</v>
      </c>
      <c r="D1047" s="3" t="s">
        <v>2254</v>
      </c>
      <c r="E1047" s="3"/>
      <c r="F1047" s="5" t="s">
        <v>2253</v>
      </c>
      <c r="G1047" s="4" t="str">
        <f t="shared" si="28"/>
        <v>U</v>
      </c>
      <c r="H1047" s="32"/>
      <c r="I1047" s="31"/>
    </row>
    <row r="1048" spans="1:9" ht="62" customHeight="1" x14ac:dyDescent="0.2">
      <c r="A1048" s="33" t="str">
        <f>_xlfn.IFNA(VLOOKUP(B1048, '[1]Departments guide'!A:C, 3, FALSE), "NONE")</f>
        <v>Human Development and Family Studies</v>
      </c>
      <c r="B1048" s="3" t="s">
        <v>506</v>
      </c>
      <c r="C1048" s="3">
        <v>3590</v>
      </c>
      <c r="D1048" s="3" t="s">
        <v>2252</v>
      </c>
      <c r="E1048" s="3"/>
      <c r="F1048" s="5" t="s">
        <v>2251</v>
      </c>
      <c r="G1048" s="4" t="str">
        <f t="shared" ref="G1048:G1073" si="29">IF(E1048=0, IF(C1048&gt;5000, "G", "U"), "BOTH")</f>
        <v>U</v>
      </c>
      <c r="H1048" s="32"/>
      <c r="I1048" s="31"/>
    </row>
    <row r="1049" spans="1:9" ht="62" customHeight="1" x14ac:dyDescent="0.2">
      <c r="A1049" s="33" t="str">
        <f>_xlfn.IFNA(VLOOKUP(B1049, '[1]Departments guide'!A:C, 3, FALSE), "NONE")</f>
        <v>Human Development and Family Studies</v>
      </c>
      <c r="B1049" s="3" t="s">
        <v>506</v>
      </c>
      <c r="C1049" s="3">
        <v>4220</v>
      </c>
      <c r="D1049" s="3" t="s">
        <v>2250</v>
      </c>
      <c r="E1049" s="3"/>
      <c r="F1049" s="5" t="s">
        <v>2249</v>
      </c>
      <c r="G1049" s="4" t="str">
        <f t="shared" si="29"/>
        <v>U</v>
      </c>
      <c r="H1049" s="32"/>
      <c r="I1049" s="31"/>
    </row>
    <row r="1050" spans="1:9" ht="62" customHeight="1" x14ac:dyDescent="0.2">
      <c r="A1050" s="33" t="str">
        <f>_xlfn.IFNA(VLOOKUP(B1050, '[1]Departments guide'!A:C, 3, FALSE), "NONE")</f>
        <v>Human Development and Family Studies</v>
      </c>
      <c r="B1050" s="3" t="s">
        <v>506</v>
      </c>
      <c r="C1050" s="3">
        <v>4230</v>
      </c>
      <c r="D1050" s="3" t="s">
        <v>2248</v>
      </c>
      <c r="E1050" s="3"/>
      <c r="F1050" s="5" t="s">
        <v>2247</v>
      </c>
      <c r="G1050" s="4" t="str">
        <f t="shared" si="29"/>
        <v>U</v>
      </c>
      <c r="H1050" s="32"/>
      <c r="I1050" s="31"/>
    </row>
    <row r="1051" spans="1:9" ht="62" customHeight="1" x14ac:dyDescent="0.2">
      <c r="A1051" s="33" t="str">
        <f>_xlfn.IFNA(VLOOKUP(B1051, '[1]Departments guide'!A:C, 3, FALSE), "NONE")</f>
        <v>Human Development and Family Studies</v>
      </c>
      <c r="B1051" s="3" t="s">
        <v>506</v>
      </c>
      <c r="C1051" s="3">
        <v>4400</v>
      </c>
      <c r="D1051" s="3" t="s">
        <v>2246</v>
      </c>
      <c r="E1051" s="3"/>
      <c r="F1051" s="5" t="s">
        <v>2245</v>
      </c>
      <c r="G1051" s="4" t="str">
        <f t="shared" si="29"/>
        <v>U</v>
      </c>
      <c r="H1051" s="32"/>
      <c r="I1051" s="31"/>
    </row>
    <row r="1052" spans="1:9" ht="62" customHeight="1" x14ac:dyDescent="0.2">
      <c r="A1052" s="33" t="str">
        <f>_xlfn.IFNA(VLOOKUP(B1052, '[1]Departments guide'!A:C, 3, FALSE), "NONE")</f>
        <v>Human Development and Family Studies</v>
      </c>
      <c r="B1052" s="3" t="s">
        <v>506</v>
      </c>
      <c r="C1052" s="3">
        <v>4460</v>
      </c>
      <c r="D1052" s="3" t="s">
        <v>2244</v>
      </c>
      <c r="E1052" s="3"/>
      <c r="F1052" s="5" t="s">
        <v>2243</v>
      </c>
      <c r="G1052" s="4" t="str">
        <f t="shared" si="29"/>
        <v>U</v>
      </c>
      <c r="H1052" s="32"/>
      <c r="I1052" s="31"/>
    </row>
    <row r="1053" spans="1:9" ht="62" customHeight="1" x14ac:dyDescent="0.2">
      <c r="A1053" s="33" t="str">
        <f>_xlfn.IFNA(VLOOKUP(B1053, '[1]Departments guide'!A:C, 3, FALSE), "NONE")</f>
        <v>Human Development and Family Studies</v>
      </c>
      <c r="B1053" s="3" t="s">
        <v>506</v>
      </c>
      <c r="C1053" s="3">
        <v>4550</v>
      </c>
      <c r="D1053" s="3" t="s">
        <v>2242</v>
      </c>
      <c r="E1053" s="3"/>
      <c r="F1053" s="5" t="s">
        <v>2241</v>
      </c>
      <c r="G1053" s="4" t="str">
        <f t="shared" si="29"/>
        <v>U</v>
      </c>
      <c r="H1053" s="32"/>
      <c r="I1053" s="31"/>
    </row>
    <row r="1054" spans="1:9" ht="62" customHeight="1" x14ac:dyDescent="0.2">
      <c r="A1054" s="33" t="str">
        <f>_xlfn.IFNA(VLOOKUP(B1054, '[1]Departments guide'!A:C, 3, FALSE), "NONE")</f>
        <v>Human Development and Family Studies</v>
      </c>
      <c r="B1054" s="3" t="s">
        <v>506</v>
      </c>
      <c r="C1054" s="3">
        <v>5340</v>
      </c>
      <c r="D1054" s="3" t="s">
        <v>2240</v>
      </c>
      <c r="E1054" s="3"/>
      <c r="F1054" s="5" t="s">
        <v>2239</v>
      </c>
      <c r="G1054" s="4" t="str">
        <f t="shared" si="29"/>
        <v>G</v>
      </c>
      <c r="H1054" s="32"/>
      <c r="I1054" s="31"/>
    </row>
    <row r="1055" spans="1:9" ht="62" customHeight="1" x14ac:dyDescent="0.2">
      <c r="A1055" s="33" t="str">
        <f>_xlfn.IFNA(VLOOKUP(B1055, '[1]Departments guide'!A:C, 3, FALSE), "NONE")</f>
        <v>Human Development and Family Studies</v>
      </c>
      <c r="B1055" s="3" t="s">
        <v>506</v>
      </c>
      <c r="C1055" s="3">
        <v>5350</v>
      </c>
      <c r="D1055" s="3" t="s">
        <v>2238</v>
      </c>
      <c r="E1055" s="3"/>
      <c r="F1055" s="5" t="s">
        <v>2237</v>
      </c>
      <c r="G1055" s="4" t="str">
        <f t="shared" si="29"/>
        <v>G</v>
      </c>
      <c r="H1055" s="32"/>
      <c r="I1055" s="31"/>
    </row>
    <row r="1056" spans="1:9" ht="62" customHeight="1" x14ac:dyDescent="0.2">
      <c r="A1056" s="33" t="str">
        <f>_xlfn.IFNA(VLOOKUP(B1056, '[1]Departments guide'!A:C, 3, FALSE), "NONE")</f>
        <v>Human Development and Family Studies</v>
      </c>
      <c r="B1056" s="3" t="s">
        <v>506</v>
      </c>
      <c r="C1056" s="3">
        <v>5540</v>
      </c>
      <c r="D1056" s="3" t="s">
        <v>2236</v>
      </c>
      <c r="E1056" s="3"/>
      <c r="F1056" s="5" t="s">
        <v>2235</v>
      </c>
      <c r="G1056" s="4" t="str">
        <f t="shared" si="29"/>
        <v>G</v>
      </c>
      <c r="H1056" s="32"/>
      <c r="I1056" s="31"/>
    </row>
    <row r="1057" spans="1:9" ht="62" customHeight="1" x14ac:dyDescent="0.2">
      <c r="A1057" s="33" t="str">
        <f>_xlfn.IFNA(VLOOKUP(B1057, '[1]Departments guide'!A:C, 3, FALSE), "NONE")</f>
        <v>Human Development and Family Studies</v>
      </c>
      <c r="B1057" s="3" t="s">
        <v>506</v>
      </c>
      <c r="C1057" s="3">
        <v>6010</v>
      </c>
      <c r="D1057" s="3" t="s">
        <v>2234</v>
      </c>
      <c r="E1057" s="3"/>
      <c r="F1057" s="5" t="s">
        <v>2233</v>
      </c>
      <c r="G1057" s="4" t="str">
        <f t="shared" si="29"/>
        <v>G</v>
      </c>
      <c r="H1057" s="32"/>
      <c r="I1057" s="31"/>
    </row>
    <row r="1058" spans="1:9" ht="62" customHeight="1" x14ac:dyDescent="0.2">
      <c r="A1058" s="33" t="str">
        <f>_xlfn.IFNA(VLOOKUP(B1058, '[1]Departments guide'!A:C, 3, FALSE), "NONE")</f>
        <v>Human Development and Family Studies</v>
      </c>
      <c r="B1058" s="3" t="s">
        <v>506</v>
      </c>
      <c r="C1058" s="3">
        <v>6031</v>
      </c>
      <c r="D1058" s="3" t="s">
        <v>2232</v>
      </c>
      <c r="E1058" s="3"/>
      <c r="F1058" s="5" t="s">
        <v>2231</v>
      </c>
      <c r="G1058" s="4" t="str">
        <f t="shared" si="29"/>
        <v>G</v>
      </c>
      <c r="H1058" s="32"/>
      <c r="I1058" s="31"/>
    </row>
    <row r="1059" spans="1:9" ht="62" customHeight="1" x14ac:dyDescent="0.2">
      <c r="A1059" s="33" t="str">
        <f>_xlfn.IFNA(VLOOKUP(B1059, '[1]Departments guide'!A:C, 3, FALSE), "NONE")</f>
        <v>Human Development and Family Studies</v>
      </c>
      <c r="B1059" s="3" t="s">
        <v>506</v>
      </c>
      <c r="C1059" s="3">
        <v>6050</v>
      </c>
      <c r="D1059" s="3" t="s">
        <v>2230</v>
      </c>
      <c r="E1059" s="3"/>
      <c r="F1059" s="5" t="s">
        <v>2229</v>
      </c>
      <c r="G1059" s="4" t="str">
        <f t="shared" si="29"/>
        <v>G</v>
      </c>
      <c r="H1059" s="32"/>
      <c r="I1059" s="31"/>
    </row>
    <row r="1060" spans="1:9" ht="62" customHeight="1" x14ac:dyDescent="0.2">
      <c r="A1060" s="33" t="str">
        <f>_xlfn.IFNA(VLOOKUP(B1060, '[1]Departments guide'!A:C, 3, FALSE), "NONE")</f>
        <v>Human Development and Family Studies</v>
      </c>
      <c r="B1060" s="3" t="s">
        <v>506</v>
      </c>
      <c r="C1060" s="3">
        <v>6060</v>
      </c>
      <c r="D1060" s="3" t="s">
        <v>2228</v>
      </c>
      <c r="E1060" s="3"/>
      <c r="F1060" s="5" t="s">
        <v>2227</v>
      </c>
      <c r="G1060" s="4" t="str">
        <f t="shared" si="29"/>
        <v>G</v>
      </c>
      <c r="H1060" s="32"/>
      <c r="I1060" s="31"/>
    </row>
    <row r="1061" spans="1:9" ht="62" customHeight="1" x14ac:dyDescent="0.2">
      <c r="A1061" s="33" t="str">
        <f>_xlfn.IFNA(VLOOKUP(B1061, '[1]Departments guide'!A:C, 3, FALSE), "NONE")</f>
        <v>Human Development and Family Studies</v>
      </c>
      <c r="B1061" s="3" t="s">
        <v>506</v>
      </c>
      <c r="C1061" s="3">
        <v>6070</v>
      </c>
      <c r="D1061" s="3" t="s">
        <v>2226</v>
      </c>
      <c r="E1061" s="3"/>
      <c r="F1061" s="5" t="s">
        <v>2225</v>
      </c>
      <c r="G1061" s="4" t="str">
        <f t="shared" si="29"/>
        <v>G</v>
      </c>
      <c r="H1061" s="32"/>
      <c r="I1061" s="31"/>
    </row>
    <row r="1062" spans="1:9" ht="62" customHeight="1" x14ac:dyDescent="0.2">
      <c r="A1062" s="33" t="str">
        <f>_xlfn.IFNA(VLOOKUP(B1062, '[1]Departments guide'!A:C, 3, FALSE), "NONE")</f>
        <v>Human Development and Family Studies</v>
      </c>
      <c r="B1062" s="3" t="s">
        <v>506</v>
      </c>
      <c r="C1062" s="3">
        <v>6310</v>
      </c>
      <c r="D1062" s="3" t="s">
        <v>2224</v>
      </c>
      <c r="E1062" s="3"/>
      <c r="F1062" s="5" t="s">
        <v>2223</v>
      </c>
      <c r="G1062" s="4" t="str">
        <f t="shared" si="29"/>
        <v>G</v>
      </c>
      <c r="H1062" s="32"/>
      <c r="I1062" s="31"/>
    </row>
    <row r="1063" spans="1:9" ht="62" customHeight="1" x14ac:dyDescent="0.2">
      <c r="A1063" s="33" t="str">
        <f>_xlfn.IFNA(VLOOKUP(B1063, '[1]Departments guide'!A:C, 3, FALSE), "NONE")</f>
        <v>Human Development and Family Studies</v>
      </c>
      <c r="B1063" s="3" t="s">
        <v>506</v>
      </c>
      <c r="C1063" s="3">
        <v>6320</v>
      </c>
      <c r="D1063" s="3" t="s">
        <v>2222</v>
      </c>
      <c r="E1063" s="3"/>
      <c r="F1063" s="5" t="s">
        <v>2221</v>
      </c>
      <c r="G1063" s="4" t="str">
        <f t="shared" si="29"/>
        <v>G</v>
      </c>
      <c r="H1063" s="32"/>
      <c r="I1063" s="31"/>
    </row>
    <row r="1064" spans="1:9" ht="62" customHeight="1" x14ac:dyDescent="0.2">
      <c r="A1064" s="33" t="str">
        <f>_xlfn.IFNA(VLOOKUP(B1064, '[1]Departments guide'!A:C, 3, FALSE), "NONE")</f>
        <v>Human Development and Family Studies</v>
      </c>
      <c r="B1064" s="3" t="s">
        <v>506</v>
      </c>
      <c r="C1064" s="3">
        <v>6325</v>
      </c>
      <c r="D1064" s="3" t="s">
        <v>2220</v>
      </c>
      <c r="E1064" s="3"/>
      <c r="F1064" s="5" t="s">
        <v>2219</v>
      </c>
      <c r="G1064" s="4" t="str">
        <f t="shared" si="29"/>
        <v>G</v>
      </c>
      <c r="H1064" s="32"/>
      <c r="I1064" s="31"/>
    </row>
    <row r="1065" spans="1:9" ht="62" customHeight="1" x14ac:dyDescent="0.2">
      <c r="A1065" s="33" t="str">
        <f>_xlfn.IFNA(VLOOKUP(B1065, '[1]Departments guide'!A:C, 3, FALSE), "NONE")</f>
        <v>Human Development and Family Studies</v>
      </c>
      <c r="B1065" s="3" t="s">
        <v>506</v>
      </c>
      <c r="C1065" s="3">
        <v>6330</v>
      </c>
      <c r="D1065" s="3" t="s">
        <v>2218</v>
      </c>
      <c r="E1065" s="3"/>
      <c r="F1065" s="5" t="s">
        <v>2217</v>
      </c>
      <c r="G1065" s="4" t="str">
        <f t="shared" si="29"/>
        <v>G</v>
      </c>
      <c r="H1065" s="32"/>
      <c r="I1065" s="31"/>
    </row>
    <row r="1066" spans="1:9" ht="62" customHeight="1" x14ac:dyDescent="0.2">
      <c r="A1066" s="33" t="str">
        <f>_xlfn.IFNA(VLOOKUP(B1066, '[1]Departments guide'!A:C, 3, FALSE), "NONE")</f>
        <v>Human Development and Family Studies</v>
      </c>
      <c r="B1066" s="3" t="s">
        <v>506</v>
      </c>
      <c r="C1066" s="3">
        <v>6355</v>
      </c>
      <c r="D1066" s="3" t="s">
        <v>2216</v>
      </c>
      <c r="E1066" s="3"/>
      <c r="F1066" s="5" t="s">
        <v>2215</v>
      </c>
      <c r="G1066" s="4" t="str">
        <f t="shared" si="29"/>
        <v>G</v>
      </c>
      <c r="H1066" s="32"/>
      <c r="I1066" s="31"/>
    </row>
    <row r="1067" spans="1:9" ht="62" customHeight="1" x14ac:dyDescent="0.2">
      <c r="A1067" s="33" t="str">
        <f>_xlfn.IFNA(VLOOKUP(B1067, '[1]Departments guide'!A:C, 3, FALSE), "NONE")</f>
        <v>Human Development and Family Studies</v>
      </c>
      <c r="B1067" s="3" t="s">
        <v>506</v>
      </c>
      <c r="C1067" s="3">
        <v>6370</v>
      </c>
      <c r="D1067" s="3" t="s">
        <v>2214</v>
      </c>
      <c r="E1067" s="3"/>
      <c r="F1067" s="5" t="s">
        <v>2213</v>
      </c>
      <c r="G1067" s="4" t="str">
        <f t="shared" si="29"/>
        <v>G</v>
      </c>
      <c r="H1067" s="32"/>
      <c r="I1067" s="31"/>
    </row>
    <row r="1068" spans="1:9" ht="62" customHeight="1" x14ac:dyDescent="0.2">
      <c r="A1068" s="33" t="str">
        <f>_xlfn.IFNA(VLOOKUP(B1068, '[1]Departments guide'!A:C, 3, FALSE), "NONE")</f>
        <v>Human Development and Family Studies</v>
      </c>
      <c r="B1068" s="3" t="s">
        <v>506</v>
      </c>
      <c r="C1068" s="3">
        <v>6900</v>
      </c>
      <c r="D1068" s="3" t="s">
        <v>2212</v>
      </c>
      <c r="E1068" s="3"/>
      <c r="F1068" s="5" t="s">
        <v>2211</v>
      </c>
      <c r="G1068" s="4" t="str">
        <f t="shared" si="29"/>
        <v>G</v>
      </c>
      <c r="H1068" s="32"/>
      <c r="I1068" s="31"/>
    </row>
    <row r="1069" spans="1:9" ht="62" customHeight="1" x14ac:dyDescent="0.2">
      <c r="A1069" s="33" t="str">
        <f>_xlfn.IFNA(VLOOKUP(B1069, '[1]Departments guide'!A:C, 3, FALSE), "NONE")</f>
        <v>Human Development and Family Studies</v>
      </c>
      <c r="B1069" s="3" t="s">
        <v>506</v>
      </c>
      <c r="C1069" s="3">
        <v>6961</v>
      </c>
      <c r="D1069" s="3" t="s">
        <v>2210</v>
      </c>
      <c r="E1069" s="3"/>
      <c r="F1069" s="5" t="s">
        <v>2209</v>
      </c>
      <c r="G1069" s="4" t="str">
        <f t="shared" si="29"/>
        <v>G</v>
      </c>
      <c r="H1069" s="32"/>
      <c r="I1069" s="31"/>
    </row>
    <row r="1070" spans="1:9" ht="62" customHeight="1" x14ac:dyDescent="0.2">
      <c r="A1070" s="33" t="str">
        <f>_xlfn.IFNA(VLOOKUP(B1070, '[1]Departments guide'!A:C, 3, FALSE), "NONE")</f>
        <v>Human Development and Family Studies</v>
      </c>
      <c r="B1070" s="3" t="s">
        <v>506</v>
      </c>
      <c r="C1070" s="3">
        <v>7032</v>
      </c>
      <c r="D1070" s="3" t="s">
        <v>2208</v>
      </c>
      <c r="E1070" s="3"/>
      <c r="F1070" s="5" t="s">
        <v>2207</v>
      </c>
      <c r="G1070" s="4" t="str">
        <f t="shared" si="29"/>
        <v>G</v>
      </c>
      <c r="H1070" s="32"/>
      <c r="I1070" s="31"/>
    </row>
    <row r="1071" spans="1:9" ht="62" customHeight="1" x14ac:dyDescent="0.2">
      <c r="A1071" s="33" t="str">
        <f>_xlfn.IFNA(VLOOKUP(B1071, '[1]Departments guide'!A:C, 3, FALSE), "NONE")</f>
        <v>Human Development and Family Studies</v>
      </c>
      <c r="B1071" s="3" t="s">
        <v>506</v>
      </c>
      <c r="C1071" s="3">
        <v>7070</v>
      </c>
      <c r="D1071" s="3" t="s">
        <v>2206</v>
      </c>
      <c r="E1071" s="3"/>
      <c r="F1071" s="5" t="s">
        <v>2205</v>
      </c>
      <c r="G1071" s="4" t="str">
        <f t="shared" si="29"/>
        <v>G</v>
      </c>
      <c r="H1071" s="32"/>
      <c r="I1071" s="31"/>
    </row>
    <row r="1072" spans="1:9" ht="62" customHeight="1" x14ac:dyDescent="0.2">
      <c r="A1072" s="33" t="str">
        <f>_xlfn.IFNA(VLOOKUP(B1072, '[1]Departments guide'!A:C, 3, FALSE), "NONE")</f>
        <v>Human Development and Family Studies</v>
      </c>
      <c r="B1072" s="3" t="s">
        <v>506</v>
      </c>
      <c r="C1072" s="3">
        <v>7300</v>
      </c>
      <c r="D1072" s="3" t="s">
        <v>2204</v>
      </c>
      <c r="E1072" s="3"/>
      <c r="F1072" s="5" t="s">
        <v>2203</v>
      </c>
      <c r="G1072" s="4" t="str">
        <f t="shared" si="29"/>
        <v>G</v>
      </c>
      <c r="H1072" s="32"/>
      <c r="I1072" s="31"/>
    </row>
    <row r="1073" spans="1:10" ht="62" customHeight="1" x14ac:dyDescent="0.2">
      <c r="A1073" s="33" t="str">
        <f>_xlfn.IFNA(VLOOKUP(B1073, '[1]Departments guide'!A:C, 3, FALSE), "NONE")</f>
        <v>Human Development and Family Studies</v>
      </c>
      <c r="B1073" s="3" t="s">
        <v>506</v>
      </c>
      <c r="C1073" s="3">
        <v>7900</v>
      </c>
      <c r="D1073" s="3" t="s">
        <v>2202</v>
      </c>
      <c r="E1073" s="3"/>
      <c r="F1073" s="5" t="s">
        <v>2201</v>
      </c>
      <c r="G1073" s="4" t="str">
        <f t="shared" si="29"/>
        <v>G</v>
      </c>
      <c r="H1073" s="32"/>
      <c r="I1073" s="31"/>
    </row>
    <row r="1074" spans="1:10" ht="62" customHeight="1" x14ac:dyDescent="0.2">
      <c r="A1074" s="33" t="str">
        <f>_xlfn.IFNA(VLOOKUP(B1074, '[1]Departments guide'!A:C, 3, FALSE), "NONE")</f>
        <v>Human Development and Family Studies</v>
      </c>
      <c r="B1074" s="3" t="s">
        <v>506</v>
      </c>
      <c r="C1074" s="3">
        <v>3700</v>
      </c>
      <c r="D1074" s="3" t="s">
        <v>652</v>
      </c>
      <c r="E1074" s="4" t="s">
        <v>651</v>
      </c>
      <c r="F1074" s="5" t="s">
        <v>650</v>
      </c>
      <c r="G1074" s="3" t="s">
        <v>19</v>
      </c>
      <c r="H1074" s="32"/>
      <c r="I1074" s="31"/>
      <c r="J1074" s="23" t="s">
        <v>649</v>
      </c>
    </row>
    <row r="1075" spans="1:10" ht="62" customHeight="1" x14ac:dyDescent="0.2">
      <c r="A1075" s="33" t="str">
        <f>_xlfn.IFNA(VLOOKUP(B1075, '[1]Departments guide'!A:C, 3, FALSE), "NONE")</f>
        <v>Human Development and Family Studies</v>
      </c>
      <c r="B1075" s="3" t="s">
        <v>506</v>
      </c>
      <c r="C1075" s="3">
        <v>4930</v>
      </c>
      <c r="D1075" s="3" t="s">
        <v>648</v>
      </c>
      <c r="E1075" s="4" t="s">
        <v>647</v>
      </c>
      <c r="F1075" s="5" t="s">
        <v>646</v>
      </c>
      <c r="G1075" s="3" t="s">
        <v>19</v>
      </c>
      <c r="H1075" s="32"/>
      <c r="I1075" s="31"/>
      <c r="J1075" s="23" t="s">
        <v>645</v>
      </c>
    </row>
    <row r="1076" spans="1:10" ht="62" customHeight="1" x14ac:dyDescent="0.2">
      <c r="A1076" s="33" t="str">
        <f>_xlfn.IFNA(VLOOKUP(B1076, '[1]Departments guide'!A:C, 3, FALSE), "NONE")</f>
        <v>NONE</v>
      </c>
      <c r="B1076" s="24" t="s">
        <v>576</v>
      </c>
      <c r="C1076" s="24">
        <v>1008</v>
      </c>
      <c r="D1076" s="3" t="s">
        <v>2200</v>
      </c>
      <c r="E1076" s="3"/>
      <c r="F1076" s="5" t="s">
        <v>2199</v>
      </c>
      <c r="G1076" s="4" t="str">
        <f t="shared" ref="G1076:G1107" si="30">IF(E1076=0, IF(C1076&gt;5000, "G", "U"), "BOTH")</f>
        <v>U</v>
      </c>
      <c r="H1076" s="32"/>
      <c r="I1076" s="31"/>
    </row>
    <row r="1077" spans="1:10" ht="62" customHeight="1" x14ac:dyDescent="0.2">
      <c r="A1077" s="33" t="str">
        <f>_xlfn.IFNA(VLOOKUP(B1077, '[1]Departments guide'!A:C, 3, FALSE), "NONE")</f>
        <v>Kinesiology and Health Science</v>
      </c>
      <c r="B1077" s="3" t="s">
        <v>2168</v>
      </c>
      <c r="C1077" s="3">
        <v>2000</v>
      </c>
      <c r="D1077" s="3" t="s">
        <v>2198</v>
      </c>
      <c r="E1077" s="3"/>
      <c r="F1077" s="5" t="s">
        <v>2197</v>
      </c>
      <c r="G1077" s="4" t="str">
        <f t="shared" si="30"/>
        <v>U</v>
      </c>
      <c r="H1077" s="32"/>
      <c r="I1077" s="31"/>
    </row>
    <row r="1078" spans="1:10" ht="62" customHeight="1" x14ac:dyDescent="0.2">
      <c r="A1078" s="33" t="str">
        <f>_xlfn.IFNA(VLOOKUP(B1078, '[1]Departments guide'!A:C, 3, FALSE), "NONE")</f>
        <v>Kinesiology and Health Science</v>
      </c>
      <c r="B1078" s="3" t="s">
        <v>2168</v>
      </c>
      <c r="C1078" s="3">
        <v>2500</v>
      </c>
      <c r="D1078" s="3" t="s">
        <v>2196</v>
      </c>
      <c r="E1078" s="3"/>
      <c r="F1078" s="5" t="s">
        <v>2195</v>
      </c>
      <c r="G1078" s="4" t="str">
        <f t="shared" si="30"/>
        <v>U</v>
      </c>
      <c r="H1078" s="32"/>
      <c r="I1078" s="31"/>
    </row>
    <row r="1079" spans="1:10" ht="62" customHeight="1" x14ac:dyDescent="0.2">
      <c r="A1079" s="33" t="str">
        <f>_xlfn.IFNA(VLOOKUP(B1079, '[1]Departments guide'!A:C, 3, FALSE), "NONE")</f>
        <v>Kinesiology and Health Science</v>
      </c>
      <c r="B1079" s="3" t="s">
        <v>2168</v>
      </c>
      <c r="C1079" s="3">
        <v>3000</v>
      </c>
      <c r="D1079" s="3" t="s">
        <v>2194</v>
      </c>
      <c r="E1079" s="3"/>
      <c r="F1079" s="5" t="s">
        <v>2193</v>
      </c>
      <c r="G1079" s="4" t="str">
        <f t="shared" si="30"/>
        <v>U</v>
      </c>
      <c r="H1079" s="32"/>
      <c r="I1079" s="31"/>
    </row>
    <row r="1080" spans="1:10" ht="62" customHeight="1" x14ac:dyDescent="0.2">
      <c r="A1080" s="33" t="str">
        <f>_xlfn.IFNA(VLOOKUP(B1080, '[1]Departments guide'!A:C, 3, FALSE), "NONE")</f>
        <v>Kinesiology and Health Science</v>
      </c>
      <c r="B1080" s="3" t="s">
        <v>2168</v>
      </c>
      <c r="C1080" s="3">
        <v>3600</v>
      </c>
      <c r="D1080" s="3" t="s">
        <v>2192</v>
      </c>
      <c r="E1080" s="3"/>
      <c r="F1080" s="5" t="s">
        <v>2191</v>
      </c>
      <c r="G1080" s="4" t="str">
        <f t="shared" si="30"/>
        <v>U</v>
      </c>
      <c r="H1080" s="32"/>
      <c r="I1080" s="31"/>
    </row>
    <row r="1081" spans="1:10" ht="62" customHeight="1" x14ac:dyDescent="0.2">
      <c r="A1081" s="33" t="str">
        <f>_xlfn.IFNA(VLOOKUP(B1081, '[1]Departments guide'!A:C, 3, FALSE), "NONE")</f>
        <v>Kinesiology and Health Science</v>
      </c>
      <c r="B1081" s="3" t="s">
        <v>2168</v>
      </c>
      <c r="C1081" s="3">
        <v>3700</v>
      </c>
      <c r="D1081" s="3" t="s">
        <v>2190</v>
      </c>
      <c r="E1081" s="3"/>
      <c r="F1081" s="5" t="s">
        <v>2189</v>
      </c>
      <c r="G1081" s="4" t="str">
        <f t="shared" si="30"/>
        <v>U</v>
      </c>
      <c r="H1081" s="32"/>
      <c r="I1081" s="31"/>
    </row>
    <row r="1082" spans="1:10" ht="62" customHeight="1" x14ac:dyDescent="0.2">
      <c r="A1082" s="33" t="str">
        <f>_xlfn.IFNA(VLOOKUP(B1082, '[1]Departments guide'!A:C, 3, FALSE), "NONE")</f>
        <v>Kinesiology and Health Science</v>
      </c>
      <c r="B1082" s="3" t="s">
        <v>2168</v>
      </c>
      <c r="C1082" s="3">
        <v>3800</v>
      </c>
      <c r="D1082" s="3" t="s">
        <v>2188</v>
      </c>
      <c r="E1082" s="3"/>
      <c r="F1082" s="5" t="s">
        <v>2187</v>
      </c>
      <c r="G1082" s="4" t="str">
        <f t="shared" si="30"/>
        <v>U</v>
      </c>
      <c r="H1082" s="32"/>
      <c r="I1082" s="31"/>
    </row>
    <row r="1083" spans="1:10" ht="62" customHeight="1" x14ac:dyDescent="0.2">
      <c r="A1083" s="33" t="str">
        <f>_xlfn.IFNA(VLOOKUP(B1083, '[1]Departments guide'!A:C, 3, FALSE), "NONE")</f>
        <v>Kinesiology and Health Science</v>
      </c>
      <c r="B1083" s="3" t="s">
        <v>2168</v>
      </c>
      <c r="C1083" s="3">
        <v>3900</v>
      </c>
      <c r="D1083" s="3" t="s">
        <v>2186</v>
      </c>
      <c r="E1083" s="3"/>
      <c r="F1083" s="5" t="s">
        <v>2185</v>
      </c>
      <c r="G1083" s="4" t="str">
        <f t="shared" si="30"/>
        <v>U</v>
      </c>
      <c r="H1083" s="32"/>
      <c r="I1083" s="31"/>
    </row>
    <row r="1084" spans="1:10" ht="62" customHeight="1" x14ac:dyDescent="0.2">
      <c r="A1084" s="33" t="str">
        <f>_xlfn.IFNA(VLOOKUP(B1084, '[1]Departments guide'!A:C, 3, FALSE), "NONE")</f>
        <v>Kinesiology and Health Science</v>
      </c>
      <c r="B1084" s="3" t="s">
        <v>2168</v>
      </c>
      <c r="C1084" s="3">
        <v>4000</v>
      </c>
      <c r="D1084" s="3" t="s">
        <v>2184</v>
      </c>
      <c r="E1084" s="3"/>
      <c r="F1084" s="5" t="s">
        <v>2183</v>
      </c>
      <c r="G1084" s="4" t="str">
        <f t="shared" si="30"/>
        <v>U</v>
      </c>
      <c r="H1084" s="32"/>
      <c r="I1084" s="31"/>
    </row>
    <row r="1085" spans="1:10" ht="62" customHeight="1" x14ac:dyDescent="0.2">
      <c r="A1085" s="33" t="str">
        <f>_xlfn.IFNA(VLOOKUP(B1085, '[1]Departments guide'!A:C, 3, FALSE), "NONE")</f>
        <v>Kinesiology and Health Science</v>
      </c>
      <c r="B1085" s="3" t="s">
        <v>2168</v>
      </c>
      <c r="C1085" s="3">
        <v>4100</v>
      </c>
      <c r="D1085" s="3" t="s">
        <v>2182</v>
      </c>
      <c r="E1085" s="3"/>
      <c r="F1085" s="5" t="s">
        <v>2181</v>
      </c>
      <c r="G1085" s="4" t="str">
        <f t="shared" si="30"/>
        <v>U</v>
      </c>
      <c r="H1085" s="32"/>
      <c r="I1085" s="31"/>
    </row>
    <row r="1086" spans="1:10" ht="62" customHeight="1" x14ac:dyDescent="0.2">
      <c r="A1086" s="33" t="str">
        <f>_xlfn.IFNA(VLOOKUP(B1086, '[1]Departments guide'!A:C, 3, FALSE), "NONE")</f>
        <v>Kinesiology and Health Science</v>
      </c>
      <c r="B1086" s="3" t="s">
        <v>2168</v>
      </c>
      <c r="C1086" s="3">
        <v>4200</v>
      </c>
      <c r="D1086" s="3" t="s">
        <v>2180</v>
      </c>
      <c r="E1086" s="3"/>
      <c r="F1086" s="5" t="s">
        <v>2179</v>
      </c>
      <c r="G1086" s="4" t="str">
        <f t="shared" si="30"/>
        <v>U</v>
      </c>
      <c r="H1086" s="32"/>
      <c r="I1086" s="31"/>
    </row>
    <row r="1087" spans="1:10" ht="62" customHeight="1" x14ac:dyDescent="0.2">
      <c r="A1087" s="33" t="str">
        <f>_xlfn.IFNA(VLOOKUP(B1087, '[1]Departments guide'!A:C, 3, FALSE), "NONE")</f>
        <v>Kinesiology and Health Science</v>
      </c>
      <c r="B1087" s="3" t="s">
        <v>2168</v>
      </c>
      <c r="C1087" s="3">
        <v>4400</v>
      </c>
      <c r="D1087" s="3" t="s">
        <v>2178</v>
      </c>
      <c r="E1087" s="3"/>
      <c r="F1087" s="5" t="s">
        <v>2177</v>
      </c>
      <c r="G1087" s="4" t="str">
        <f t="shared" si="30"/>
        <v>U</v>
      </c>
      <c r="H1087" s="32"/>
      <c r="I1087" s="31"/>
    </row>
    <row r="1088" spans="1:10" ht="62" customHeight="1" x14ac:dyDescent="0.2">
      <c r="A1088" s="33" t="str">
        <f>_xlfn.IFNA(VLOOKUP(B1088, '[1]Departments guide'!A:C, 3, FALSE), "NONE")</f>
        <v>Kinesiology and Health Science</v>
      </c>
      <c r="B1088" s="3" t="s">
        <v>2168</v>
      </c>
      <c r="C1088" s="3">
        <v>4800</v>
      </c>
      <c r="D1088" s="3" t="s">
        <v>2176</v>
      </c>
      <c r="E1088" s="3"/>
      <c r="F1088" s="5" t="s">
        <v>2175</v>
      </c>
      <c r="G1088" s="4" t="str">
        <f t="shared" si="30"/>
        <v>U</v>
      </c>
      <c r="H1088" s="32"/>
      <c r="I1088" s="31"/>
    </row>
    <row r="1089" spans="1:9" ht="62" customHeight="1" x14ac:dyDescent="0.2">
      <c r="A1089" s="33" t="str">
        <f>_xlfn.IFNA(VLOOKUP(B1089, '[1]Departments guide'!A:C, 3, FALSE), "NONE")</f>
        <v>Kinesiology and Health Science</v>
      </c>
      <c r="B1089" s="3" t="s">
        <v>2168</v>
      </c>
      <c r="C1089" s="3">
        <v>5000</v>
      </c>
      <c r="D1089" s="3" t="s">
        <v>2174</v>
      </c>
      <c r="E1089" s="3"/>
      <c r="F1089" s="5" t="s">
        <v>2173</v>
      </c>
      <c r="G1089" s="4" t="str">
        <f t="shared" si="30"/>
        <v>U</v>
      </c>
      <c r="H1089" s="32"/>
      <c r="I1089" s="31"/>
    </row>
    <row r="1090" spans="1:9" ht="62" customHeight="1" x14ac:dyDescent="0.2">
      <c r="A1090" s="33" t="str">
        <f>_xlfn.IFNA(VLOOKUP(B1090, '[1]Departments guide'!A:C, 3, FALSE), "NONE")</f>
        <v>Kinesiology and Health Science</v>
      </c>
      <c r="B1090" s="3" t="s">
        <v>2168</v>
      </c>
      <c r="C1090" s="3">
        <v>5250</v>
      </c>
      <c r="D1090" s="3" t="s">
        <v>2172</v>
      </c>
      <c r="E1090" s="3"/>
      <c r="F1090" s="5" t="s">
        <v>2171</v>
      </c>
      <c r="G1090" s="4" t="str">
        <f t="shared" si="30"/>
        <v>G</v>
      </c>
      <c r="H1090" s="32"/>
      <c r="I1090" s="31"/>
    </row>
    <row r="1091" spans="1:9" ht="62" customHeight="1" x14ac:dyDescent="0.2">
      <c r="A1091" s="33" t="str">
        <f>_xlfn.IFNA(VLOOKUP(B1091, '[1]Departments guide'!A:C, 3, FALSE), "NONE")</f>
        <v>Kinesiology and Health Science</v>
      </c>
      <c r="B1091" s="3" t="s">
        <v>2168</v>
      </c>
      <c r="C1091" s="3">
        <v>5400</v>
      </c>
      <c r="D1091" s="3" t="s">
        <v>2170</v>
      </c>
      <c r="E1091" s="3"/>
      <c r="F1091" s="5" t="s">
        <v>2169</v>
      </c>
      <c r="G1091" s="4" t="str">
        <f t="shared" si="30"/>
        <v>G</v>
      </c>
      <c r="H1091" s="32"/>
      <c r="I1091" s="31"/>
    </row>
    <row r="1092" spans="1:9" ht="62" customHeight="1" x14ac:dyDescent="0.2">
      <c r="A1092" s="33" t="str">
        <f>_xlfn.IFNA(VLOOKUP(B1092, '[1]Departments guide'!A:C, 3, FALSE), "NONE")</f>
        <v>Kinesiology and Health Science</v>
      </c>
      <c r="B1092" s="3" t="s">
        <v>2168</v>
      </c>
      <c r="C1092" s="3">
        <v>6120</v>
      </c>
      <c r="D1092" s="3" t="s">
        <v>2167</v>
      </c>
      <c r="E1092" s="3"/>
      <c r="F1092" s="5" t="s">
        <v>2166</v>
      </c>
      <c r="G1092" s="4" t="str">
        <f t="shared" si="30"/>
        <v>G</v>
      </c>
      <c r="H1092" s="32"/>
      <c r="I1092" s="31"/>
    </row>
    <row r="1093" spans="1:9" ht="62" customHeight="1" x14ac:dyDescent="0.2">
      <c r="A1093" s="33" t="str">
        <f>_xlfn.IFNA(VLOOKUP(B1093, '[1]Departments guide'!A:C, 3, FALSE), "NONE")</f>
        <v>History</v>
      </c>
      <c r="B1093" s="3" t="s">
        <v>477</v>
      </c>
      <c r="C1093" s="3">
        <v>1100</v>
      </c>
      <c r="D1093" s="3" t="s">
        <v>4190</v>
      </c>
      <c r="E1093" s="3"/>
      <c r="F1093" s="5" t="s">
        <v>4189</v>
      </c>
      <c r="G1093" s="4" t="str">
        <f t="shared" si="30"/>
        <v>U</v>
      </c>
      <c r="H1093" s="32"/>
      <c r="I1093" s="39" t="s">
        <v>4188</v>
      </c>
    </row>
    <row r="1094" spans="1:9" ht="62" customHeight="1" x14ac:dyDescent="0.2">
      <c r="A1094" s="33" t="str">
        <f>_xlfn.IFNA(VLOOKUP(B1094, '[1]Departments guide'!A:C, 3, FALSE), "NONE")</f>
        <v>History</v>
      </c>
      <c r="B1094" s="3" t="s">
        <v>477</v>
      </c>
      <c r="C1094" s="3">
        <v>1110</v>
      </c>
      <c r="D1094" s="3" t="s">
        <v>2165</v>
      </c>
      <c r="E1094" s="3"/>
      <c r="F1094" s="5" t="s">
        <v>2164</v>
      </c>
      <c r="G1094" s="4" t="str">
        <f t="shared" si="30"/>
        <v>U</v>
      </c>
      <c r="H1094" s="32"/>
      <c r="I1094" s="31"/>
    </row>
    <row r="1095" spans="1:9" ht="62" customHeight="1" x14ac:dyDescent="0.2">
      <c r="A1095" s="33" t="str">
        <f>_xlfn.IFNA(VLOOKUP(B1095, '[1]Departments guide'!A:C, 3, FALSE), "NONE")</f>
        <v>History</v>
      </c>
      <c r="B1095" s="3" t="s">
        <v>477</v>
      </c>
      <c r="C1095" s="3">
        <v>1500</v>
      </c>
      <c r="D1095" s="3" t="s">
        <v>2163</v>
      </c>
      <c r="E1095" s="3"/>
      <c r="F1095" s="5" t="s">
        <v>2162</v>
      </c>
      <c r="G1095" s="4" t="str">
        <f t="shared" si="30"/>
        <v>U</v>
      </c>
      <c r="H1095" s="32"/>
      <c r="I1095" s="31"/>
    </row>
    <row r="1096" spans="1:9" ht="62" customHeight="1" x14ac:dyDescent="0.2">
      <c r="A1096" s="33" t="str">
        <f>_xlfn.IFNA(VLOOKUP(B1096, '[1]Departments guide'!A:C, 3, FALSE), "NONE")</f>
        <v>History</v>
      </c>
      <c r="B1096" s="3" t="s">
        <v>477</v>
      </c>
      <c r="C1096" s="3">
        <v>1510</v>
      </c>
      <c r="D1096" s="3" t="s">
        <v>2161</v>
      </c>
      <c r="E1096" s="3"/>
      <c r="F1096" s="5" t="s">
        <v>2160</v>
      </c>
      <c r="G1096" s="4" t="str">
        <f t="shared" si="30"/>
        <v>U</v>
      </c>
      <c r="H1096" s="32"/>
      <c r="I1096" s="31"/>
    </row>
    <row r="1097" spans="1:9" ht="62" customHeight="1" x14ac:dyDescent="0.2">
      <c r="A1097" s="33" t="str">
        <f>_xlfn.IFNA(VLOOKUP(B1097, '[1]Departments guide'!A:C, 3, FALSE), "NONE")</f>
        <v>History</v>
      </c>
      <c r="B1097" s="3" t="s">
        <v>477</v>
      </c>
      <c r="C1097" s="3">
        <v>1700</v>
      </c>
      <c r="D1097" s="3" t="s">
        <v>2159</v>
      </c>
      <c r="E1097" s="3"/>
      <c r="F1097" s="5" t="s">
        <v>2158</v>
      </c>
      <c r="G1097" s="4" t="str">
        <f t="shared" si="30"/>
        <v>U</v>
      </c>
      <c r="H1097" s="32"/>
      <c r="I1097" s="31"/>
    </row>
    <row r="1098" spans="1:9" ht="62" customHeight="1" x14ac:dyDescent="0.2">
      <c r="A1098" s="33" t="str">
        <f>_xlfn.IFNA(VLOOKUP(B1098, '[1]Departments guide'!A:C, 3, FALSE), "NONE")</f>
        <v>History</v>
      </c>
      <c r="B1098" s="3" t="s">
        <v>477</v>
      </c>
      <c r="C1098" s="3">
        <v>2700</v>
      </c>
      <c r="D1098" s="3" t="s">
        <v>2157</v>
      </c>
      <c r="E1098" s="3"/>
      <c r="F1098" s="5" t="s">
        <v>2156</v>
      </c>
      <c r="G1098" s="4" t="str">
        <f t="shared" si="30"/>
        <v>U</v>
      </c>
      <c r="H1098" s="32"/>
      <c r="I1098" s="31"/>
    </row>
    <row r="1099" spans="1:9" ht="62" customHeight="1" x14ac:dyDescent="0.2">
      <c r="A1099" s="33" t="str">
        <f>_xlfn.IFNA(VLOOKUP(B1099, '[1]Departments guide'!A:C, 3, FALSE), "NONE")</f>
        <v>History</v>
      </c>
      <c r="B1099" s="3" t="s">
        <v>477</v>
      </c>
      <c r="C1099" s="3">
        <v>2710</v>
      </c>
      <c r="D1099" s="3" t="s">
        <v>2155</v>
      </c>
      <c r="E1099" s="3"/>
      <c r="F1099" s="5" t="s">
        <v>2154</v>
      </c>
      <c r="G1099" s="4" t="str">
        <f t="shared" si="30"/>
        <v>U</v>
      </c>
      <c r="H1099" s="32"/>
      <c r="I1099" s="31"/>
    </row>
    <row r="1100" spans="1:9" ht="62" customHeight="1" x14ac:dyDescent="0.2">
      <c r="A1100" s="33" t="str">
        <f>_xlfn.IFNA(VLOOKUP(B1100, '[1]Departments guide'!A:C, 3, FALSE), "NONE")</f>
        <v>History</v>
      </c>
      <c r="B1100" s="3" t="s">
        <v>477</v>
      </c>
      <c r="C1100" s="3">
        <v>3000</v>
      </c>
      <c r="D1100" s="3" t="s">
        <v>2153</v>
      </c>
      <c r="E1100" s="3"/>
      <c r="F1100" s="5" t="s">
        <v>2152</v>
      </c>
      <c r="G1100" s="4" t="str">
        <f t="shared" si="30"/>
        <v>U</v>
      </c>
      <c r="H1100" s="32"/>
      <c r="I1100" s="31"/>
    </row>
    <row r="1101" spans="1:9" ht="62" customHeight="1" x14ac:dyDescent="0.2">
      <c r="A1101" s="33" t="str">
        <f>_xlfn.IFNA(VLOOKUP(B1101, '[1]Departments guide'!A:C, 3, FALSE), "NONE")</f>
        <v>History</v>
      </c>
      <c r="B1101" s="3" t="s">
        <v>477</v>
      </c>
      <c r="C1101" s="3">
        <v>3130</v>
      </c>
      <c r="D1101" s="3" t="s">
        <v>2151</v>
      </c>
      <c r="E1101" s="3"/>
      <c r="F1101" s="5" t="s">
        <v>2150</v>
      </c>
      <c r="G1101" s="4" t="str">
        <f t="shared" si="30"/>
        <v>U</v>
      </c>
      <c r="H1101" s="32"/>
      <c r="I1101" s="31"/>
    </row>
    <row r="1102" spans="1:9" ht="62" customHeight="1" x14ac:dyDescent="0.2">
      <c r="A1102" s="33" t="str">
        <f>_xlfn.IFNA(VLOOKUP(B1102, '[1]Departments guide'!A:C, 3, FALSE), "NONE")</f>
        <v>History</v>
      </c>
      <c r="B1102" s="3" t="s">
        <v>477</v>
      </c>
      <c r="C1102" s="3">
        <v>3150</v>
      </c>
      <c r="D1102" s="3" t="s">
        <v>2149</v>
      </c>
      <c r="E1102" s="3"/>
      <c r="F1102" s="5" t="s">
        <v>2148</v>
      </c>
      <c r="G1102" s="4" t="str">
        <f t="shared" si="30"/>
        <v>U</v>
      </c>
      <c r="H1102" s="32"/>
      <c r="I1102" s="31"/>
    </row>
    <row r="1103" spans="1:9" ht="62" customHeight="1" x14ac:dyDescent="0.2">
      <c r="A1103" s="33" t="str">
        <f>_xlfn.IFNA(VLOOKUP(B1103, '[1]Departments guide'!A:C, 3, FALSE), "NONE")</f>
        <v>History</v>
      </c>
      <c r="B1103" s="3" t="s">
        <v>477</v>
      </c>
      <c r="C1103" s="3">
        <v>3225</v>
      </c>
      <c r="D1103" s="3" t="s">
        <v>2147</v>
      </c>
      <c r="E1103" s="3"/>
      <c r="F1103" s="5" t="s">
        <v>2146</v>
      </c>
      <c r="G1103" s="4" t="str">
        <f t="shared" si="30"/>
        <v>U</v>
      </c>
      <c r="H1103" s="32"/>
      <c r="I1103" s="31"/>
    </row>
    <row r="1104" spans="1:9" ht="62" customHeight="1" x14ac:dyDescent="0.2">
      <c r="A1104" s="33" t="str">
        <f>_xlfn.IFNA(VLOOKUP(B1104, '[1]Departments guide'!A:C, 3, FALSE), "NONE")</f>
        <v>History</v>
      </c>
      <c r="B1104" s="3" t="s">
        <v>477</v>
      </c>
      <c r="C1104" s="3">
        <v>3230</v>
      </c>
      <c r="D1104" s="3" t="s">
        <v>2145</v>
      </c>
      <c r="E1104" s="3"/>
      <c r="F1104" s="5" t="s">
        <v>2144</v>
      </c>
      <c r="G1104" s="4" t="str">
        <f t="shared" si="30"/>
        <v>U</v>
      </c>
      <c r="H1104" s="32"/>
      <c r="I1104" s="31"/>
    </row>
    <row r="1105" spans="1:9" ht="62" customHeight="1" x14ac:dyDescent="0.2">
      <c r="A1105" s="33" t="str">
        <f>_xlfn.IFNA(VLOOKUP(B1105, '[1]Departments guide'!A:C, 3, FALSE), "NONE")</f>
        <v>History</v>
      </c>
      <c r="B1105" s="3" t="s">
        <v>477</v>
      </c>
      <c r="C1105" s="3">
        <v>3270</v>
      </c>
      <c r="D1105" s="3" t="s">
        <v>2143</v>
      </c>
      <c r="E1105" s="3"/>
      <c r="F1105" s="5" t="s">
        <v>2142</v>
      </c>
      <c r="G1105" s="4" t="str">
        <f t="shared" si="30"/>
        <v>U</v>
      </c>
      <c r="H1105" s="32"/>
      <c r="I1105" s="31"/>
    </row>
    <row r="1106" spans="1:9" ht="62" customHeight="1" x14ac:dyDescent="0.2">
      <c r="A1106" s="33" t="str">
        <f>_xlfn.IFNA(VLOOKUP(B1106, '[1]Departments guide'!A:C, 3, FALSE), "NONE")</f>
        <v>History</v>
      </c>
      <c r="B1106" s="3" t="s">
        <v>477</v>
      </c>
      <c r="C1106" s="3">
        <v>3410</v>
      </c>
      <c r="D1106" s="3" t="s">
        <v>2141</v>
      </c>
      <c r="E1106" s="3"/>
      <c r="F1106" s="5" t="s">
        <v>2140</v>
      </c>
      <c r="G1106" s="4" t="str">
        <f t="shared" si="30"/>
        <v>U</v>
      </c>
      <c r="H1106" s="32"/>
      <c r="I1106" s="31"/>
    </row>
    <row r="1107" spans="1:9" ht="62" customHeight="1" x14ac:dyDescent="0.2">
      <c r="A1107" s="33" t="str">
        <f>_xlfn.IFNA(VLOOKUP(B1107, '[1]Departments guide'!A:C, 3, FALSE), "NONE")</f>
        <v>History</v>
      </c>
      <c r="B1107" s="3" t="s">
        <v>477</v>
      </c>
      <c r="C1107" s="3">
        <v>3483</v>
      </c>
      <c r="D1107" s="3" t="s">
        <v>2139</v>
      </c>
      <c r="E1107" s="3"/>
      <c r="F1107" s="5" t="s">
        <v>2138</v>
      </c>
      <c r="G1107" s="4" t="str">
        <f t="shared" si="30"/>
        <v>U</v>
      </c>
      <c r="H1107" s="32"/>
      <c r="I1107" s="31"/>
    </row>
    <row r="1108" spans="1:9" ht="62" customHeight="1" x14ac:dyDescent="0.2">
      <c r="A1108" s="33" t="str">
        <f>_xlfn.IFNA(VLOOKUP(B1108, '[1]Departments guide'!A:C, 3, FALSE), "NONE")</f>
        <v>History</v>
      </c>
      <c r="B1108" s="3" t="s">
        <v>477</v>
      </c>
      <c r="C1108" s="3">
        <v>3510</v>
      </c>
      <c r="D1108" s="3" t="s">
        <v>2137</v>
      </c>
      <c r="E1108" s="3"/>
      <c r="F1108" s="5" t="s">
        <v>2136</v>
      </c>
      <c r="G1108" s="4" t="str">
        <f t="shared" ref="G1108:G1133" si="31">IF(E1108=0, IF(C1108&gt;5000, "G", "U"), "BOTH")</f>
        <v>U</v>
      </c>
      <c r="H1108" s="32"/>
      <c r="I1108" s="31"/>
    </row>
    <row r="1109" spans="1:9" ht="62" customHeight="1" x14ac:dyDescent="0.2">
      <c r="A1109" s="33" t="str">
        <f>_xlfn.IFNA(VLOOKUP(B1109, '[1]Departments guide'!A:C, 3, FALSE), "NONE")</f>
        <v>History</v>
      </c>
      <c r="B1109" s="3" t="s">
        <v>477</v>
      </c>
      <c r="C1109" s="3">
        <v>3550</v>
      </c>
      <c r="D1109" s="3" t="s">
        <v>2135</v>
      </c>
      <c r="E1109" s="3"/>
      <c r="F1109" s="5" t="s">
        <v>2134</v>
      </c>
      <c r="G1109" s="4" t="str">
        <f t="shared" si="31"/>
        <v>U</v>
      </c>
      <c r="H1109" s="32"/>
      <c r="I1109" s="31"/>
    </row>
    <row r="1110" spans="1:9" ht="62" customHeight="1" x14ac:dyDescent="0.2">
      <c r="A1110" s="33" t="str">
        <f>_xlfn.IFNA(VLOOKUP(B1110, '[1]Departments guide'!A:C, 3, FALSE), "NONE")</f>
        <v>History</v>
      </c>
      <c r="B1110" s="3" t="s">
        <v>477</v>
      </c>
      <c r="C1110" s="3">
        <v>3615</v>
      </c>
      <c r="D1110" s="3" t="s">
        <v>2133</v>
      </c>
      <c r="E1110" s="3"/>
      <c r="F1110" s="5" t="s">
        <v>2132</v>
      </c>
      <c r="G1110" s="4" t="str">
        <f t="shared" si="31"/>
        <v>U</v>
      </c>
      <c r="H1110" s="32"/>
      <c r="I1110" s="31"/>
    </row>
    <row r="1111" spans="1:9" ht="62" customHeight="1" x14ac:dyDescent="0.2">
      <c r="A1111" s="33" t="str">
        <f>_xlfn.IFNA(VLOOKUP(B1111, '[1]Departments guide'!A:C, 3, FALSE), "NONE")</f>
        <v>History</v>
      </c>
      <c r="B1111" s="3" t="s">
        <v>477</v>
      </c>
      <c r="C1111" s="3">
        <v>3720</v>
      </c>
      <c r="D1111" s="3" t="s">
        <v>2131</v>
      </c>
      <c r="E1111" s="3"/>
      <c r="F1111" s="5" t="s">
        <v>2130</v>
      </c>
      <c r="G1111" s="4" t="str">
        <f t="shared" si="31"/>
        <v>U</v>
      </c>
      <c r="H1111" s="32"/>
      <c r="I1111" s="31"/>
    </row>
    <row r="1112" spans="1:9" ht="62" customHeight="1" x14ac:dyDescent="0.2">
      <c r="A1112" s="33" t="str">
        <f>_xlfn.IFNA(VLOOKUP(B1112, '[1]Departments guide'!A:C, 3, FALSE), "NONE")</f>
        <v>History</v>
      </c>
      <c r="B1112" s="3" t="s">
        <v>477</v>
      </c>
      <c r="C1112" s="3">
        <v>3750</v>
      </c>
      <c r="D1112" s="3" t="s">
        <v>2129</v>
      </c>
      <c r="E1112" s="3"/>
      <c r="F1112" s="5" t="s">
        <v>2128</v>
      </c>
      <c r="G1112" s="4" t="str">
        <f t="shared" si="31"/>
        <v>U</v>
      </c>
      <c r="H1112" s="32"/>
      <c r="I1112" s="31"/>
    </row>
    <row r="1113" spans="1:9" ht="62" customHeight="1" x14ac:dyDescent="0.2">
      <c r="A1113" s="33" t="str">
        <f>_xlfn.IFNA(VLOOKUP(B1113, '[1]Departments guide'!A:C, 3, FALSE), "NONE")</f>
        <v>History</v>
      </c>
      <c r="B1113" s="3" t="s">
        <v>477</v>
      </c>
      <c r="C1113" s="3">
        <v>3760</v>
      </c>
      <c r="D1113" s="3" t="s">
        <v>2127</v>
      </c>
      <c r="E1113" s="3"/>
      <c r="F1113" s="5" t="s">
        <v>2126</v>
      </c>
      <c r="G1113" s="4" t="str">
        <f t="shared" si="31"/>
        <v>U</v>
      </c>
      <c r="H1113" s="32"/>
      <c r="I1113" s="31"/>
    </row>
    <row r="1114" spans="1:9" ht="62" customHeight="1" x14ac:dyDescent="0.2">
      <c r="A1114" s="33" t="str">
        <f>_xlfn.IFNA(VLOOKUP(B1114, '[1]Departments guide'!A:C, 3, FALSE), "NONE")</f>
        <v>History</v>
      </c>
      <c r="B1114" s="3" t="s">
        <v>477</v>
      </c>
      <c r="C1114" s="3">
        <v>4251</v>
      </c>
      <c r="D1114" s="3" t="s">
        <v>2125</v>
      </c>
      <c r="E1114" s="3"/>
      <c r="F1114" s="5" t="s">
        <v>2124</v>
      </c>
      <c r="G1114" s="4" t="str">
        <f t="shared" si="31"/>
        <v>U</v>
      </c>
      <c r="H1114" s="32"/>
      <c r="I1114" s="31"/>
    </row>
    <row r="1115" spans="1:9" ht="62" customHeight="1" x14ac:dyDescent="0.2">
      <c r="A1115" s="33" t="str">
        <f>_xlfn.IFNA(VLOOKUP(B1115, '[1]Departments guide'!A:C, 3, FALSE), "NONE")</f>
        <v>History</v>
      </c>
      <c r="B1115" s="3" t="s">
        <v>477</v>
      </c>
      <c r="C1115" s="3">
        <v>4260</v>
      </c>
      <c r="D1115" s="3" t="s">
        <v>2123</v>
      </c>
      <c r="E1115" s="3"/>
      <c r="F1115" s="5" t="s">
        <v>2122</v>
      </c>
      <c r="G1115" s="4" t="str">
        <f t="shared" si="31"/>
        <v>U</v>
      </c>
      <c r="H1115" s="32"/>
      <c r="I1115" s="31"/>
    </row>
    <row r="1116" spans="1:9" ht="62" customHeight="1" x14ac:dyDescent="0.2">
      <c r="A1116" s="33" t="str">
        <f>_xlfn.IFNA(VLOOKUP(B1116, '[1]Departments guide'!A:C, 3, FALSE), "NONE")</f>
        <v>History</v>
      </c>
      <c r="B1116" s="3" t="s">
        <v>477</v>
      </c>
      <c r="C1116" s="3">
        <v>4510</v>
      </c>
      <c r="D1116" s="3" t="s">
        <v>2121</v>
      </c>
      <c r="E1116" s="3"/>
      <c r="F1116" s="5" t="s">
        <v>2120</v>
      </c>
      <c r="G1116" s="4" t="str">
        <f t="shared" si="31"/>
        <v>U</v>
      </c>
      <c r="H1116" s="32"/>
      <c r="I1116" s="31"/>
    </row>
    <row r="1117" spans="1:9" ht="62" customHeight="1" x14ac:dyDescent="0.2">
      <c r="A1117" s="33" t="str">
        <f>_xlfn.IFNA(VLOOKUP(B1117, '[1]Departments guide'!A:C, 3, FALSE), "NONE")</f>
        <v>History</v>
      </c>
      <c r="B1117" s="3" t="s">
        <v>477</v>
      </c>
      <c r="C1117" s="3">
        <v>4600</v>
      </c>
      <c r="D1117" s="3" t="s">
        <v>2119</v>
      </c>
      <c r="E1117" s="3"/>
      <c r="F1117" s="5" t="s">
        <v>2118</v>
      </c>
      <c r="G1117" s="4" t="str">
        <f t="shared" si="31"/>
        <v>U</v>
      </c>
      <c r="H1117" s="32"/>
      <c r="I1117" s="31"/>
    </row>
    <row r="1118" spans="1:9" ht="62" customHeight="1" x14ac:dyDescent="0.2">
      <c r="A1118" s="33" t="str">
        <f>_xlfn.IFNA(VLOOKUP(B1118, '[1]Departments guide'!A:C, 3, FALSE), "NONE")</f>
        <v>History</v>
      </c>
      <c r="B1118" s="3" t="s">
        <v>477</v>
      </c>
      <c r="C1118" s="3">
        <v>4720</v>
      </c>
      <c r="D1118" s="3" t="s">
        <v>2117</v>
      </c>
      <c r="E1118" s="3"/>
      <c r="F1118" s="5" t="s">
        <v>2116</v>
      </c>
      <c r="G1118" s="4" t="str">
        <f t="shared" si="31"/>
        <v>U</v>
      </c>
      <c r="H1118" s="32"/>
      <c r="I1118" s="31"/>
    </row>
    <row r="1119" spans="1:9" ht="62" customHeight="1" x14ac:dyDescent="0.2">
      <c r="A1119" s="33" t="str">
        <f>_xlfn.IFNA(VLOOKUP(B1119, '[1]Departments guide'!A:C, 3, FALSE), "NONE")</f>
        <v>History</v>
      </c>
      <c r="B1119" s="3" t="s">
        <v>477</v>
      </c>
      <c r="C1119" s="3">
        <v>4760</v>
      </c>
      <c r="D1119" s="3" t="s">
        <v>2115</v>
      </c>
      <c r="E1119" s="3"/>
      <c r="F1119" s="5" t="s">
        <v>2114</v>
      </c>
      <c r="G1119" s="4" t="str">
        <f t="shared" si="31"/>
        <v>U</v>
      </c>
      <c r="H1119" s="32"/>
      <c r="I1119" s="31"/>
    </row>
    <row r="1120" spans="1:9" ht="62" customHeight="1" x14ac:dyDescent="0.2">
      <c r="A1120" s="33" t="str">
        <f>_xlfn.IFNA(VLOOKUP(B1120, '[1]Departments guide'!A:C, 3, FALSE), "NONE")</f>
        <v>History</v>
      </c>
      <c r="B1120" s="3" t="s">
        <v>477</v>
      </c>
      <c r="C1120" s="3">
        <v>4810</v>
      </c>
      <c r="D1120" s="3" t="s">
        <v>2113</v>
      </c>
      <c r="E1120" s="3"/>
      <c r="F1120" s="5" t="s">
        <v>2112</v>
      </c>
      <c r="G1120" s="4" t="str">
        <f t="shared" si="31"/>
        <v>U</v>
      </c>
      <c r="H1120" s="32"/>
      <c r="I1120" s="31"/>
    </row>
    <row r="1121" spans="1:10" ht="62" customHeight="1" x14ac:dyDescent="0.2">
      <c r="A1121" s="33" t="str">
        <f>_xlfn.IFNA(VLOOKUP(B1121, '[1]Departments guide'!A:C, 3, FALSE), "NONE")</f>
        <v>History</v>
      </c>
      <c r="B1121" s="3" t="s">
        <v>477</v>
      </c>
      <c r="C1121" s="3">
        <v>4815</v>
      </c>
      <c r="D1121" s="3" t="s">
        <v>2111</v>
      </c>
      <c r="E1121" s="3"/>
      <c r="F1121" s="5" t="s">
        <v>2110</v>
      </c>
      <c r="G1121" s="4" t="str">
        <f t="shared" si="31"/>
        <v>U</v>
      </c>
      <c r="H1121" s="32"/>
      <c r="I1121" s="31"/>
    </row>
    <row r="1122" spans="1:10" ht="62" customHeight="1" x14ac:dyDescent="0.2">
      <c r="A1122" s="33" t="str">
        <f>_xlfn.IFNA(VLOOKUP(B1122, '[1]Departments guide'!A:C, 3, FALSE), "NONE")</f>
        <v>History</v>
      </c>
      <c r="B1122" s="3" t="s">
        <v>477</v>
      </c>
      <c r="C1122" s="3">
        <v>4820</v>
      </c>
      <c r="D1122" s="3" t="s">
        <v>2109</v>
      </c>
      <c r="E1122" s="3"/>
      <c r="F1122" s="5" t="s">
        <v>2108</v>
      </c>
      <c r="G1122" s="4" t="str">
        <f t="shared" si="31"/>
        <v>U</v>
      </c>
      <c r="H1122" s="32"/>
      <c r="I1122" s="31"/>
    </row>
    <row r="1123" spans="1:10" ht="62" customHeight="1" x14ac:dyDescent="0.2">
      <c r="A1123" s="33" t="str">
        <f>_xlfn.IFNA(VLOOKUP(B1123, '[1]Departments guide'!A:C, 3, FALSE), "NONE")</f>
        <v>History</v>
      </c>
      <c r="B1123" s="3" t="s">
        <v>477</v>
      </c>
      <c r="C1123" s="3">
        <v>4821</v>
      </c>
      <c r="D1123" s="3" t="s">
        <v>2107</v>
      </c>
      <c r="E1123" s="3"/>
      <c r="F1123" s="5" t="s">
        <v>2106</v>
      </c>
      <c r="G1123" s="4" t="str">
        <f t="shared" si="31"/>
        <v>U</v>
      </c>
      <c r="H1123" s="32"/>
      <c r="I1123" s="31"/>
    </row>
    <row r="1124" spans="1:10" ht="62" customHeight="1" x14ac:dyDescent="0.2">
      <c r="A1124" s="33" t="str">
        <f>_xlfn.IFNA(VLOOKUP(B1124, '[1]Departments guide'!A:C, 3, FALSE), "NONE")</f>
        <v>History</v>
      </c>
      <c r="B1124" s="3" t="s">
        <v>477</v>
      </c>
      <c r="C1124" s="3">
        <v>4860</v>
      </c>
      <c r="D1124" s="3" t="s">
        <v>2105</v>
      </c>
      <c r="E1124" s="3"/>
      <c r="F1124" s="5" t="s">
        <v>2104</v>
      </c>
      <c r="G1124" s="4" t="str">
        <f t="shared" si="31"/>
        <v>U</v>
      </c>
      <c r="H1124" s="32"/>
      <c r="I1124" s="31"/>
    </row>
    <row r="1125" spans="1:10" ht="62" customHeight="1" x14ac:dyDescent="0.2">
      <c r="A1125" s="33" t="str">
        <f>_xlfn.IFNA(VLOOKUP(B1125, '[1]Departments guide'!A:C, 3, FALSE), "NONE")</f>
        <v>History</v>
      </c>
      <c r="B1125" s="3" t="s">
        <v>477</v>
      </c>
      <c r="C1125" s="3">
        <v>4870</v>
      </c>
      <c r="D1125" s="3" t="s">
        <v>2103</v>
      </c>
      <c r="E1125" s="3"/>
      <c r="F1125" s="5" t="s">
        <v>2102</v>
      </c>
      <c r="G1125" s="4" t="str">
        <f t="shared" si="31"/>
        <v>U</v>
      </c>
      <c r="H1125" s="32"/>
      <c r="I1125" s="31"/>
    </row>
    <row r="1126" spans="1:10" ht="62" customHeight="1" x14ac:dyDescent="0.2">
      <c r="A1126" s="33" t="str">
        <f>_xlfn.IFNA(VLOOKUP(B1126, '[1]Departments guide'!A:C, 3, FALSE), "NONE")</f>
        <v>History</v>
      </c>
      <c r="B1126" s="3" t="s">
        <v>477</v>
      </c>
      <c r="C1126" s="3">
        <v>4910</v>
      </c>
      <c r="D1126" s="3" t="s">
        <v>2101</v>
      </c>
      <c r="E1126" s="3"/>
      <c r="F1126" s="5" t="s">
        <v>2100</v>
      </c>
      <c r="G1126" s="4" t="str">
        <f t="shared" si="31"/>
        <v>U</v>
      </c>
      <c r="H1126" s="32"/>
      <c r="I1126" s="31"/>
    </row>
    <row r="1127" spans="1:10" ht="62" customHeight="1" x14ac:dyDescent="0.2">
      <c r="A1127" s="33" t="str">
        <f>_xlfn.IFNA(VLOOKUP(B1127, '[1]Departments guide'!A:C, 3, FALSE), "NONE")</f>
        <v>History</v>
      </c>
      <c r="B1127" s="3" t="s">
        <v>477</v>
      </c>
      <c r="C1127" s="3">
        <v>4990</v>
      </c>
      <c r="D1127" s="3" t="s">
        <v>2099</v>
      </c>
      <c r="E1127" s="3"/>
      <c r="F1127" s="5" t="s">
        <v>2098</v>
      </c>
      <c r="G1127" s="4" t="str">
        <f t="shared" si="31"/>
        <v>U</v>
      </c>
      <c r="H1127" s="32"/>
      <c r="I1127" s="31"/>
    </row>
    <row r="1128" spans="1:10" ht="62" customHeight="1" x14ac:dyDescent="0.2">
      <c r="A1128" s="33" t="str">
        <f>_xlfn.IFNA(VLOOKUP(B1128, '[1]Departments guide'!A:C, 3, FALSE), "NONE")</f>
        <v>History</v>
      </c>
      <c r="B1128" s="3" t="s">
        <v>477</v>
      </c>
      <c r="C1128" s="3">
        <v>6000</v>
      </c>
      <c r="D1128" s="3" t="s">
        <v>2097</v>
      </c>
      <c r="E1128" s="3"/>
      <c r="F1128" s="5" t="s">
        <v>2096</v>
      </c>
      <c r="G1128" s="4" t="str">
        <f t="shared" si="31"/>
        <v>G</v>
      </c>
      <c r="H1128" s="32"/>
      <c r="I1128" s="31"/>
    </row>
    <row r="1129" spans="1:10" ht="62" customHeight="1" x14ac:dyDescent="0.2">
      <c r="A1129" s="33" t="str">
        <f>_xlfn.IFNA(VLOOKUP(B1129, '[1]Departments guide'!A:C, 3, FALSE), "NONE")</f>
        <v>History</v>
      </c>
      <c r="B1129" s="3" t="s">
        <v>477</v>
      </c>
      <c r="C1129" s="3">
        <v>6010</v>
      </c>
      <c r="D1129" s="3" t="s">
        <v>2095</v>
      </c>
      <c r="E1129" s="3"/>
      <c r="F1129" s="5" t="s">
        <v>2094</v>
      </c>
      <c r="G1129" s="4" t="str">
        <f t="shared" si="31"/>
        <v>G</v>
      </c>
      <c r="H1129" s="32"/>
      <c r="I1129" s="31"/>
    </row>
    <row r="1130" spans="1:10" ht="62" customHeight="1" x14ac:dyDescent="0.2">
      <c r="A1130" s="33" t="str">
        <f>_xlfn.IFNA(VLOOKUP(B1130, '[1]Departments guide'!A:C, 3, FALSE), "NONE")</f>
        <v>History</v>
      </c>
      <c r="B1130" s="3" t="s">
        <v>477</v>
      </c>
      <c r="C1130" s="3">
        <v>6030</v>
      </c>
      <c r="D1130" s="3" t="s">
        <v>2093</v>
      </c>
      <c r="E1130" s="3"/>
      <c r="F1130" s="5" t="s">
        <v>2092</v>
      </c>
      <c r="G1130" s="4" t="str">
        <f t="shared" si="31"/>
        <v>G</v>
      </c>
      <c r="H1130" s="32"/>
      <c r="I1130" s="31"/>
    </row>
    <row r="1131" spans="1:10" ht="62" customHeight="1" x14ac:dyDescent="0.2">
      <c r="A1131" s="33" t="str">
        <f>_xlfn.IFNA(VLOOKUP(B1131, '[1]Departments guide'!A:C, 3, FALSE), "NONE")</f>
        <v>History</v>
      </c>
      <c r="B1131" s="3" t="s">
        <v>477</v>
      </c>
      <c r="C1131" s="3">
        <v>6130</v>
      </c>
      <c r="D1131" s="3" t="s">
        <v>2091</v>
      </c>
      <c r="E1131" s="3"/>
      <c r="F1131" s="5" t="s">
        <v>2090</v>
      </c>
      <c r="G1131" s="4" t="str">
        <f t="shared" si="31"/>
        <v>G</v>
      </c>
      <c r="H1131" s="32"/>
      <c r="I1131" s="31"/>
    </row>
    <row r="1132" spans="1:10" ht="62" customHeight="1" x14ac:dyDescent="0.2">
      <c r="A1132" s="33" t="str">
        <f>_xlfn.IFNA(VLOOKUP(B1132, '[1]Departments guide'!A:C, 3, FALSE), "NONE")</f>
        <v>History</v>
      </c>
      <c r="B1132" s="3" t="s">
        <v>477</v>
      </c>
      <c r="C1132" s="3">
        <v>6160</v>
      </c>
      <c r="D1132" s="3" t="s">
        <v>2089</v>
      </c>
      <c r="E1132" s="3"/>
      <c r="F1132" s="5" t="s">
        <v>2088</v>
      </c>
      <c r="G1132" s="4" t="str">
        <f t="shared" si="31"/>
        <v>G</v>
      </c>
      <c r="H1132" s="32"/>
      <c r="I1132" s="31"/>
    </row>
    <row r="1133" spans="1:10" ht="62" customHeight="1" x14ac:dyDescent="0.2">
      <c r="A1133" s="33" t="str">
        <f>_xlfn.IFNA(VLOOKUP(B1133, '[1]Departments guide'!A:C, 3, FALSE), "NONE")</f>
        <v>History</v>
      </c>
      <c r="B1133" s="3" t="s">
        <v>477</v>
      </c>
      <c r="C1133" s="3">
        <v>6400</v>
      </c>
      <c r="D1133" s="3" t="s">
        <v>2087</v>
      </c>
      <c r="E1133" s="3"/>
      <c r="F1133" s="5" t="s">
        <v>2086</v>
      </c>
      <c r="G1133" s="4" t="str">
        <f t="shared" si="31"/>
        <v>G</v>
      </c>
      <c r="H1133" s="32"/>
      <c r="I1133" s="31"/>
    </row>
    <row r="1134" spans="1:10" ht="62" customHeight="1" x14ac:dyDescent="0.2">
      <c r="A1134" s="33" t="str">
        <f>_xlfn.IFNA(VLOOKUP(B1134, '[1]Departments guide'!A:C, 3, FALSE), "NONE")</f>
        <v>History</v>
      </c>
      <c r="B1134" s="3" t="s">
        <v>477</v>
      </c>
      <c r="C1134" s="3">
        <v>4790</v>
      </c>
      <c r="D1134" s="3" t="s">
        <v>640</v>
      </c>
      <c r="E1134" s="4" t="s">
        <v>639</v>
      </c>
      <c r="F1134" s="5" t="s">
        <v>638</v>
      </c>
      <c r="G1134" s="3" t="s">
        <v>19</v>
      </c>
      <c r="H1134" s="32"/>
      <c r="I1134" s="31"/>
      <c r="J1134" s="23" t="s">
        <v>637</v>
      </c>
    </row>
    <row r="1135" spans="1:10" ht="62" customHeight="1" x14ac:dyDescent="0.2">
      <c r="A1135" s="33" t="str">
        <f>_xlfn.IFNA(VLOOKUP(B1135, '[1]Departments guide'!A:C, 3, FALSE), "NONE")</f>
        <v>History</v>
      </c>
      <c r="B1135" s="3" t="s">
        <v>477</v>
      </c>
      <c r="C1135" s="3">
        <v>3010</v>
      </c>
      <c r="D1135" s="3" t="s">
        <v>628</v>
      </c>
      <c r="E1135" s="4" t="s">
        <v>627</v>
      </c>
      <c r="F1135" s="5" t="s">
        <v>626</v>
      </c>
      <c r="G1135" s="3" t="s">
        <v>19</v>
      </c>
      <c r="H1135" s="32"/>
      <c r="I1135" s="31"/>
      <c r="J1135" s="23" t="s">
        <v>625</v>
      </c>
    </row>
    <row r="1136" spans="1:10" ht="62" customHeight="1" x14ac:dyDescent="0.2">
      <c r="A1136" s="33" t="str">
        <f>_xlfn.IFNA(VLOOKUP(B1136, '[1]Departments guide'!A:C, 3, FALSE), "NONE")</f>
        <v>History</v>
      </c>
      <c r="B1136" s="3" t="s">
        <v>477</v>
      </c>
      <c r="C1136" s="3">
        <v>3020</v>
      </c>
      <c r="D1136" s="3" t="s">
        <v>624</v>
      </c>
      <c r="E1136" s="4" t="s">
        <v>623</v>
      </c>
      <c r="F1136" s="5" t="s">
        <v>622</v>
      </c>
      <c r="G1136" s="3" t="s">
        <v>19</v>
      </c>
      <c r="H1136" s="32"/>
      <c r="I1136" s="31"/>
      <c r="J1136" s="23" t="s">
        <v>621</v>
      </c>
    </row>
    <row r="1137" spans="1:10" ht="62" customHeight="1" x14ac:dyDescent="0.2">
      <c r="A1137" s="33" t="str">
        <f>_xlfn.IFNA(VLOOKUP(B1137, '[1]Departments guide'!A:C, 3, FALSE), "NONE")</f>
        <v>History</v>
      </c>
      <c r="B1137" s="3" t="s">
        <v>477</v>
      </c>
      <c r="C1137" s="3">
        <v>3030</v>
      </c>
      <c r="D1137" s="3" t="s">
        <v>620</v>
      </c>
      <c r="E1137" s="4" t="s">
        <v>619</v>
      </c>
      <c r="F1137" s="5" t="s">
        <v>618</v>
      </c>
      <c r="G1137" s="3" t="s">
        <v>19</v>
      </c>
      <c r="H1137" s="32"/>
      <c r="I1137" s="31"/>
      <c r="J1137" s="23" t="s">
        <v>617</v>
      </c>
    </row>
    <row r="1138" spans="1:10" ht="62" customHeight="1" x14ac:dyDescent="0.2">
      <c r="A1138" s="33" t="str">
        <f>_xlfn.IFNA(VLOOKUP(B1138, '[1]Departments guide'!A:C, 3, FALSE), "NONE")</f>
        <v>History</v>
      </c>
      <c r="B1138" s="3" t="s">
        <v>477</v>
      </c>
      <c r="C1138" s="3">
        <v>3080</v>
      </c>
      <c r="D1138" s="3" t="s">
        <v>616</v>
      </c>
      <c r="E1138" s="4" t="s">
        <v>615</v>
      </c>
      <c r="F1138" s="5" t="s">
        <v>614</v>
      </c>
      <c r="G1138" s="3" t="s">
        <v>19</v>
      </c>
      <c r="H1138" s="32"/>
      <c r="I1138" s="31"/>
      <c r="J1138" s="23" t="s">
        <v>613</v>
      </c>
    </row>
    <row r="1139" spans="1:10" ht="62" customHeight="1" x14ac:dyDescent="0.2">
      <c r="A1139" s="33" t="str">
        <f>_xlfn.IFNA(VLOOKUP(B1139, '[1]Departments guide'!A:C, 3, FALSE), "NONE")</f>
        <v>History</v>
      </c>
      <c r="B1139" s="3" t="s">
        <v>477</v>
      </c>
      <c r="C1139" s="3">
        <v>4230</v>
      </c>
      <c r="D1139" s="3" t="s">
        <v>612</v>
      </c>
      <c r="E1139" s="4" t="s">
        <v>611</v>
      </c>
      <c r="F1139" s="5" t="s">
        <v>610</v>
      </c>
      <c r="G1139" s="3" t="s">
        <v>19</v>
      </c>
      <c r="H1139" s="32"/>
      <c r="I1139" s="31"/>
      <c r="J1139" s="23" t="s">
        <v>609</v>
      </c>
    </row>
    <row r="1140" spans="1:10" ht="62" customHeight="1" x14ac:dyDescent="0.2">
      <c r="A1140" s="33" t="str">
        <f>_xlfn.IFNA(VLOOKUP(B1140, '[1]Departments guide'!A:C, 3, FALSE), "NONE")</f>
        <v>History</v>
      </c>
      <c r="B1140" s="3" t="s">
        <v>477</v>
      </c>
      <c r="C1140" s="3">
        <v>4555</v>
      </c>
      <c r="D1140" s="3" t="s">
        <v>608</v>
      </c>
      <c r="E1140" s="4" t="s">
        <v>607</v>
      </c>
      <c r="F1140" s="5" t="s">
        <v>606</v>
      </c>
      <c r="G1140" s="3" t="s">
        <v>19</v>
      </c>
      <c r="H1140" s="32"/>
      <c r="I1140" s="31"/>
      <c r="J1140" s="23" t="s">
        <v>605</v>
      </c>
    </row>
    <row r="1141" spans="1:10" ht="62" customHeight="1" x14ac:dyDescent="0.2">
      <c r="A1141" s="33" t="str">
        <f>_xlfn.IFNA(VLOOKUP(B1141, '[1]Departments guide'!A:C, 3, FALSE), "NONE")</f>
        <v>History</v>
      </c>
      <c r="B1141" s="3" t="s">
        <v>477</v>
      </c>
      <c r="C1141" s="3">
        <v>4560</v>
      </c>
      <c r="D1141" s="3" t="s">
        <v>604</v>
      </c>
      <c r="E1141" s="4" t="s">
        <v>603</v>
      </c>
      <c r="F1141" s="5" t="s">
        <v>602</v>
      </c>
      <c r="G1141" s="3" t="s">
        <v>19</v>
      </c>
      <c r="H1141" s="32"/>
      <c r="I1141" s="31"/>
      <c r="J1141" s="23" t="s">
        <v>601</v>
      </c>
    </row>
    <row r="1142" spans="1:10" ht="62" customHeight="1" x14ac:dyDescent="0.2">
      <c r="A1142" s="33" t="str">
        <f>_xlfn.IFNA(VLOOKUP(B1142, '[1]Departments guide'!A:C, 3, FALSE), "NONE")</f>
        <v>History</v>
      </c>
      <c r="B1142" s="3" t="s">
        <v>477</v>
      </c>
      <c r="C1142" s="3">
        <v>4566</v>
      </c>
      <c r="D1142" s="3" t="s">
        <v>600</v>
      </c>
      <c r="E1142" s="4" t="s">
        <v>599</v>
      </c>
      <c r="F1142" s="5" t="s">
        <v>598</v>
      </c>
      <c r="G1142" s="3" t="s">
        <v>19</v>
      </c>
      <c r="H1142" s="32"/>
      <c r="I1142" s="31"/>
      <c r="J1142" s="23" t="s">
        <v>597</v>
      </c>
    </row>
    <row r="1143" spans="1:10" ht="62" customHeight="1" x14ac:dyDescent="0.2">
      <c r="A1143" s="33" t="str">
        <f>_xlfn.IFNA(VLOOKUP(B1143, '[1]Departments guide'!A:C, 3, FALSE), "NONE")</f>
        <v>History</v>
      </c>
      <c r="B1143" s="3" t="s">
        <v>477</v>
      </c>
      <c r="C1143" s="3">
        <v>4730</v>
      </c>
      <c r="D1143" s="3" t="s">
        <v>596</v>
      </c>
      <c r="E1143" s="4" t="s">
        <v>595</v>
      </c>
      <c r="F1143" s="5" t="s">
        <v>594</v>
      </c>
      <c r="G1143" s="3" t="s">
        <v>19</v>
      </c>
      <c r="H1143" s="32"/>
      <c r="I1143" s="31"/>
      <c r="J1143" s="23" t="s">
        <v>593</v>
      </c>
    </row>
    <row r="1144" spans="1:10" ht="62" customHeight="1" x14ac:dyDescent="0.2">
      <c r="A1144" s="33" t="str">
        <f>_xlfn.IFNA(VLOOKUP(B1144, '[1]Departments guide'!A:C, 3, FALSE), "NONE")</f>
        <v>History</v>
      </c>
      <c r="B1144" s="3" t="s">
        <v>477</v>
      </c>
      <c r="C1144" s="3">
        <v>3220</v>
      </c>
      <c r="D1144" s="3" t="s">
        <v>568</v>
      </c>
      <c r="E1144" s="4"/>
      <c r="F1144" s="5" t="s">
        <v>567</v>
      </c>
      <c r="G1144" s="3" t="s">
        <v>19</v>
      </c>
      <c r="H1144" s="32"/>
      <c r="I1144" s="31"/>
      <c r="J1144" s="23" t="s">
        <v>518</v>
      </c>
    </row>
    <row r="1145" spans="1:10" ht="62" customHeight="1" x14ac:dyDescent="0.2">
      <c r="A1145" s="33" t="str">
        <f>_xlfn.IFNA(VLOOKUP(B1145, '[1]Departments guide'!A:C, 3, FALSE), "NONE")</f>
        <v>History</v>
      </c>
      <c r="B1145" s="3" t="s">
        <v>477</v>
      </c>
      <c r="C1145" s="3">
        <v>4540</v>
      </c>
      <c r="D1145" s="3" t="s">
        <v>529</v>
      </c>
      <c r="E1145" s="4"/>
      <c r="F1145" s="5" t="s">
        <v>528</v>
      </c>
      <c r="G1145" s="3" t="s">
        <v>19</v>
      </c>
      <c r="H1145" s="32"/>
      <c r="I1145" s="31"/>
      <c r="J1145" s="23" t="s">
        <v>518</v>
      </c>
    </row>
    <row r="1146" spans="1:10" ht="62" customHeight="1" x14ac:dyDescent="0.2">
      <c r="A1146" s="33" t="str">
        <f>_xlfn.IFNA(VLOOKUP(B1146, '[1]Departments guide'!A:C, 3, FALSE), "NONE")</f>
        <v>NONE</v>
      </c>
      <c r="B1146" s="3" t="s">
        <v>681</v>
      </c>
      <c r="C1146" s="3">
        <v>1320</v>
      </c>
      <c r="D1146" s="3" t="s">
        <v>2085</v>
      </c>
      <c r="E1146" s="3"/>
      <c r="F1146" s="5" t="s">
        <v>2084</v>
      </c>
      <c r="G1146" s="4" t="str">
        <f t="shared" ref="G1146:G1177" si="32">IF(E1146=0, IF(C1146&gt;5000, "G", "U"), "BOTH")</f>
        <v>U</v>
      </c>
      <c r="H1146" s="32"/>
      <c r="I1146" s="31"/>
    </row>
    <row r="1147" spans="1:10" ht="62" customHeight="1" x14ac:dyDescent="0.2">
      <c r="A1147" s="33" t="str">
        <f>_xlfn.IFNA(VLOOKUP(B1147, '[1]Departments guide'!A:C, 3, FALSE), "NONE")</f>
        <v>NONE</v>
      </c>
      <c r="B1147" s="3" t="s">
        <v>681</v>
      </c>
      <c r="C1147" s="3">
        <v>1330</v>
      </c>
      <c r="D1147" s="3" t="s">
        <v>2083</v>
      </c>
      <c r="E1147" s="3"/>
      <c r="F1147" s="5" t="s">
        <v>2082</v>
      </c>
      <c r="G1147" s="4" t="str">
        <f t="shared" si="32"/>
        <v>U</v>
      </c>
      <c r="H1147" s="32"/>
      <c r="I1147" s="31"/>
    </row>
    <row r="1148" spans="1:10" ht="62" customHeight="1" x14ac:dyDescent="0.2">
      <c r="A1148" s="33" t="str">
        <f>_xlfn.IFNA(VLOOKUP(B1148, '[1]Departments guide'!A:C, 3, FALSE), "NONE")</f>
        <v>NONE</v>
      </c>
      <c r="B1148" s="3" t="s">
        <v>681</v>
      </c>
      <c r="C1148" s="3">
        <v>1340</v>
      </c>
      <c r="D1148" s="3" t="s">
        <v>2081</v>
      </c>
      <c r="E1148" s="3"/>
      <c r="F1148" s="5" t="s">
        <v>2080</v>
      </c>
      <c r="G1148" s="4" t="str">
        <f t="shared" si="32"/>
        <v>U</v>
      </c>
      <c r="H1148" s="32"/>
      <c r="I1148" s="31"/>
    </row>
    <row r="1149" spans="1:10" ht="62" customHeight="1" x14ac:dyDescent="0.2">
      <c r="A1149" s="33" t="str">
        <f>_xlfn.IFNA(VLOOKUP(B1149, '[1]Departments guide'!A:C, 3, FALSE), "NONE")</f>
        <v>NONE</v>
      </c>
      <c r="B1149" s="3" t="s">
        <v>681</v>
      </c>
      <c r="C1149" s="3">
        <v>3020</v>
      </c>
      <c r="D1149" s="3" t="s">
        <v>2079</v>
      </c>
      <c r="E1149" s="3"/>
      <c r="F1149" s="5" t="s">
        <v>2078</v>
      </c>
      <c r="G1149" s="4" t="str">
        <f t="shared" si="32"/>
        <v>U</v>
      </c>
      <c r="H1149" s="32"/>
      <c r="I1149" s="31"/>
    </row>
    <row r="1150" spans="1:10" ht="62" customHeight="1" x14ac:dyDescent="0.2">
      <c r="A1150" s="33" t="str">
        <f>_xlfn.IFNA(VLOOKUP(B1150, '[1]Departments guide'!A:C, 3, FALSE), "NONE")</f>
        <v>NONE</v>
      </c>
      <c r="B1150" s="3" t="s">
        <v>681</v>
      </c>
      <c r="C1150" s="3">
        <v>3030</v>
      </c>
      <c r="D1150" s="3" t="s">
        <v>2077</v>
      </c>
      <c r="E1150" s="3"/>
      <c r="F1150" s="5" t="s">
        <v>2076</v>
      </c>
      <c r="G1150" s="4" t="str">
        <f t="shared" si="32"/>
        <v>U</v>
      </c>
      <c r="H1150" s="32"/>
      <c r="I1150" s="31"/>
    </row>
    <row r="1151" spans="1:10" ht="62" customHeight="1" x14ac:dyDescent="0.2">
      <c r="A1151" s="33" t="str">
        <f>_xlfn.IFNA(VLOOKUP(B1151, '[1]Departments guide'!A:C, 3, FALSE), "NONE")</f>
        <v>Art and Design</v>
      </c>
      <c r="B1151" s="3" t="s">
        <v>678</v>
      </c>
      <c r="C1151" s="3">
        <v>2750</v>
      </c>
      <c r="D1151" s="3" t="s">
        <v>4194</v>
      </c>
      <c r="E1151" s="3"/>
      <c r="F1151" s="5" t="s">
        <v>4193</v>
      </c>
      <c r="G1151" s="4" t="str">
        <f t="shared" si="32"/>
        <v>U</v>
      </c>
      <c r="H1151" s="32"/>
      <c r="I1151" s="40" t="s">
        <v>4192</v>
      </c>
    </row>
    <row r="1152" spans="1:10" ht="62" customHeight="1" x14ac:dyDescent="0.2">
      <c r="A1152" s="33" t="str">
        <f>_xlfn.IFNA(VLOOKUP(B1152, '[1]Departments guide'!A:C, 3, FALSE), "NONE")</f>
        <v>Art and Design</v>
      </c>
      <c r="B1152" s="3" t="s">
        <v>678</v>
      </c>
      <c r="C1152" s="3">
        <v>2770</v>
      </c>
      <c r="D1152" s="3" t="s">
        <v>3810</v>
      </c>
      <c r="E1152" s="3"/>
      <c r="F1152" s="5" t="s">
        <v>3809</v>
      </c>
      <c r="G1152" s="4" t="str">
        <f t="shared" si="32"/>
        <v>U</v>
      </c>
      <c r="H1152" s="32"/>
      <c r="I1152" s="31"/>
    </row>
    <row r="1153" spans="1:9" ht="62" customHeight="1" x14ac:dyDescent="0.2">
      <c r="A1153" s="33" t="str">
        <f>_xlfn.IFNA(VLOOKUP(B1153, '[1]Departments guide'!A:C, 3, FALSE), "NONE")</f>
        <v>Art and Design</v>
      </c>
      <c r="B1153" s="3" t="s">
        <v>678</v>
      </c>
      <c r="C1153" s="3">
        <v>2780</v>
      </c>
      <c r="D1153" s="3" t="s">
        <v>3808</v>
      </c>
      <c r="E1153" s="3"/>
      <c r="F1153" s="5" t="s">
        <v>3807</v>
      </c>
      <c r="G1153" s="4" t="str">
        <f t="shared" si="32"/>
        <v>U</v>
      </c>
      <c r="H1153" s="32"/>
      <c r="I1153" s="31"/>
    </row>
    <row r="1154" spans="1:9" ht="62" customHeight="1" x14ac:dyDescent="0.2">
      <c r="A1154" s="33" t="str">
        <f>_xlfn.IFNA(VLOOKUP(B1154, '[1]Departments guide'!A:C, 3, FALSE), "NONE")</f>
        <v>Art and Design</v>
      </c>
      <c r="B1154" s="3" t="s">
        <v>678</v>
      </c>
      <c r="C1154" s="3">
        <v>1700</v>
      </c>
      <c r="D1154" s="3" t="s">
        <v>2075</v>
      </c>
      <c r="E1154" s="3"/>
      <c r="F1154" s="5" t="s">
        <v>2074</v>
      </c>
      <c r="G1154" s="4" t="str">
        <f t="shared" si="32"/>
        <v>U</v>
      </c>
      <c r="H1154" s="32"/>
      <c r="I1154" s="31"/>
    </row>
    <row r="1155" spans="1:9" ht="62" customHeight="1" x14ac:dyDescent="0.2">
      <c r="A1155" s="33" t="str">
        <f>_xlfn.IFNA(VLOOKUP(B1155, '[1]Departments guide'!A:C, 3, FALSE), "NONE")</f>
        <v>Art and Design</v>
      </c>
      <c r="B1155" s="3" t="s">
        <v>678</v>
      </c>
      <c r="C1155" s="3">
        <v>1750</v>
      </c>
      <c r="D1155" s="3" t="s">
        <v>2073</v>
      </c>
      <c r="E1155" s="3"/>
      <c r="F1155" s="5" t="s">
        <v>2072</v>
      </c>
      <c r="G1155" s="4" t="str">
        <f t="shared" si="32"/>
        <v>U</v>
      </c>
      <c r="H1155" s="32"/>
      <c r="I1155" s="31"/>
    </row>
    <row r="1156" spans="1:9" ht="62" customHeight="1" x14ac:dyDescent="0.2">
      <c r="A1156" s="33" t="str">
        <f>_xlfn.IFNA(VLOOKUP(B1156, '[1]Departments guide'!A:C, 3, FALSE), "NONE")</f>
        <v>Art and Design</v>
      </c>
      <c r="B1156" s="3" t="s">
        <v>678</v>
      </c>
      <c r="C1156" s="3">
        <v>1790</v>
      </c>
      <c r="D1156" s="3" t="s">
        <v>2071</v>
      </c>
      <c r="E1156" s="3"/>
      <c r="F1156" s="5" t="s">
        <v>2070</v>
      </c>
      <c r="G1156" s="4" t="str">
        <f t="shared" si="32"/>
        <v>U</v>
      </c>
      <c r="H1156" s="32"/>
      <c r="I1156" s="31"/>
    </row>
    <row r="1157" spans="1:9" ht="62" customHeight="1" x14ac:dyDescent="0.2">
      <c r="A1157" s="33" t="str">
        <f>_xlfn.IFNA(VLOOKUP(B1157, '[1]Departments guide'!A:C, 3, FALSE), "NONE")</f>
        <v>Art and Design</v>
      </c>
      <c r="B1157" s="3" t="s">
        <v>678</v>
      </c>
      <c r="C1157" s="3">
        <v>2710</v>
      </c>
      <c r="D1157" s="3" t="s">
        <v>2069</v>
      </c>
      <c r="E1157" s="3"/>
      <c r="F1157" s="5" t="s">
        <v>2068</v>
      </c>
      <c r="G1157" s="4" t="str">
        <f t="shared" si="32"/>
        <v>U</v>
      </c>
      <c r="H1157" s="32"/>
      <c r="I1157" s="31"/>
    </row>
    <row r="1158" spans="1:9" ht="62" customHeight="1" x14ac:dyDescent="0.2">
      <c r="A1158" s="33" t="str">
        <f>_xlfn.IFNA(VLOOKUP(B1158, '[1]Departments guide'!A:C, 3, FALSE), "NONE")</f>
        <v>Art and Design</v>
      </c>
      <c r="B1158" s="3" t="s">
        <v>678</v>
      </c>
      <c r="C1158" s="3">
        <v>2720</v>
      </c>
      <c r="D1158" s="3" t="s">
        <v>2067</v>
      </c>
      <c r="E1158" s="3"/>
      <c r="F1158" s="5" t="s">
        <v>2066</v>
      </c>
      <c r="G1158" s="4" t="str">
        <f t="shared" si="32"/>
        <v>U</v>
      </c>
      <c r="H1158" s="32"/>
      <c r="I1158" s="31"/>
    </row>
    <row r="1159" spans="1:9" ht="62" customHeight="1" x14ac:dyDescent="0.2">
      <c r="A1159" s="33" t="str">
        <f>_xlfn.IFNA(VLOOKUP(B1159, '[1]Departments guide'!A:C, 3, FALSE), "NONE")</f>
        <v>Art and Design</v>
      </c>
      <c r="B1159" s="3" t="s">
        <v>678</v>
      </c>
      <c r="C1159" s="3">
        <v>2730</v>
      </c>
      <c r="D1159" s="3" t="s">
        <v>2065</v>
      </c>
      <c r="E1159" s="3"/>
      <c r="F1159" s="5" t="s">
        <v>2064</v>
      </c>
      <c r="G1159" s="4" t="str">
        <f t="shared" si="32"/>
        <v>U</v>
      </c>
      <c r="H1159" s="32"/>
      <c r="I1159" s="31"/>
    </row>
    <row r="1160" spans="1:9" ht="62" customHeight="1" x14ac:dyDescent="0.2">
      <c r="A1160" s="33" t="str">
        <f>_xlfn.IFNA(VLOOKUP(B1160, '[1]Departments guide'!A:C, 3, FALSE), "NONE")</f>
        <v>Art and Design</v>
      </c>
      <c r="B1160" s="3" t="s">
        <v>678</v>
      </c>
      <c r="C1160" s="3">
        <v>2760</v>
      </c>
      <c r="D1160" s="3" t="s">
        <v>2063</v>
      </c>
      <c r="E1160" s="3"/>
      <c r="F1160" s="5" t="s">
        <v>2062</v>
      </c>
      <c r="G1160" s="4" t="str">
        <f t="shared" si="32"/>
        <v>U</v>
      </c>
      <c r="H1160" s="32"/>
      <c r="I1160" s="31"/>
    </row>
    <row r="1161" spans="1:9" ht="62" customHeight="1" x14ac:dyDescent="0.2">
      <c r="A1161" s="33" t="str">
        <f>_xlfn.IFNA(VLOOKUP(B1161, '[1]Departments guide'!A:C, 3, FALSE), "NONE")</f>
        <v>Art and Design</v>
      </c>
      <c r="B1161" s="3" t="s">
        <v>678</v>
      </c>
      <c r="C1161" s="3">
        <v>3740</v>
      </c>
      <c r="D1161" s="3" t="s">
        <v>2061</v>
      </c>
      <c r="E1161" s="3"/>
      <c r="F1161" s="5" t="s">
        <v>2060</v>
      </c>
      <c r="G1161" s="4" t="str">
        <f t="shared" si="32"/>
        <v>U</v>
      </c>
      <c r="H1161" s="32"/>
      <c r="I1161" s="31"/>
    </row>
    <row r="1162" spans="1:9" ht="62" customHeight="1" x14ac:dyDescent="0.2">
      <c r="A1162" s="33" t="str">
        <f>_xlfn.IFNA(VLOOKUP(B1162, '[1]Departments guide'!A:C, 3, FALSE), "NONE")</f>
        <v>Art and Design</v>
      </c>
      <c r="B1162" s="3" t="s">
        <v>678</v>
      </c>
      <c r="C1162" s="3">
        <v>3790</v>
      </c>
      <c r="D1162" s="3" t="s">
        <v>2059</v>
      </c>
      <c r="E1162" s="3"/>
      <c r="F1162" s="5" t="s">
        <v>2058</v>
      </c>
      <c r="G1162" s="4" t="str">
        <f t="shared" si="32"/>
        <v>U</v>
      </c>
      <c r="H1162" s="32"/>
      <c r="I1162" s="31"/>
    </row>
    <row r="1163" spans="1:9" ht="62" customHeight="1" x14ac:dyDescent="0.2">
      <c r="A1163" s="33" t="str">
        <f>_xlfn.IFNA(VLOOKUP(B1163, '[1]Departments guide'!A:C, 3, FALSE), "NONE")</f>
        <v>Art and Design</v>
      </c>
      <c r="B1163" s="3" t="s">
        <v>678</v>
      </c>
      <c r="C1163" s="3">
        <v>4740</v>
      </c>
      <c r="D1163" s="3" t="s">
        <v>2057</v>
      </c>
      <c r="E1163" s="3"/>
      <c r="F1163" s="5" t="s">
        <v>2056</v>
      </c>
      <c r="G1163" s="4" t="str">
        <f t="shared" si="32"/>
        <v>U</v>
      </c>
      <c r="H1163" s="32"/>
      <c r="I1163" s="31"/>
    </row>
    <row r="1164" spans="1:9" ht="62" customHeight="1" x14ac:dyDescent="0.2">
      <c r="A1164" s="33" t="str">
        <f>_xlfn.IFNA(VLOOKUP(B1164, '[1]Departments guide'!A:C, 3, FALSE), "NONE")</f>
        <v>Art and Design</v>
      </c>
      <c r="B1164" s="3" t="s">
        <v>678</v>
      </c>
      <c r="C1164" s="28">
        <v>3760</v>
      </c>
      <c r="D1164" s="28" t="s">
        <v>692</v>
      </c>
      <c r="E1164" s="28"/>
      <c r="F1164" s="5" t="s">
        <v>691</v>
      </c>
      <c r="G1164" s="4" t="str">
        <f t="shared" si="32"/>
        <v>U</v>
      </c>
      <c r="H1164" s="32"/>
      <c r="I1164" s="31"/>
    </row>
    <row r="1165" spans="1:9" ht="62" customHeight="1" x14ac:dyDescent="0.2">
      <c r="A1165" s="33" t="str">
        <f>_xlfn.IFNA(VLOOKUP(B1165, '[1]Departments guide'!A:C, 3, FALSE), "NONE")</f>
        <v>Art and Design</v>
      </c>
      <c r="B1165" s="3" t="s">
        <v>678</v>
      </c>
      <c r="C1165" s="28">
        <v>3770</v>
      </c>
      <c r="D1165" s="28" t="s">
        <v>690</v>
      </c>
      <c r="E1165" s="28"/>
      <c r="F1165" s="5" t="s">
        <v>689</v>
      </c>
      <c r="G1165" s="4" t="str">
        <f t="shared" si="32"/>
        <v>U</v>
      </c>
      <c r="H1165" s="32"/>
      <c r="I1165" s="31"/>
    </row>
    <row r="1166" spans="1:9" ht="62" customHeight="1" x14ac:dyDescent="0.2">
      <c r="A1166" s="33" t="str">
        <f>_xlfn.IFNA(VLOOKUP(B1166, '[1]Departments guide'!A:C, 3, FALSE), "NONE")</f>
        <v>Intensive English Language Institute</v>
      </c>
      <c r="B1166" s="3" t="s">
        <v>505</v>
      </c>
      <c r="C1166" s="3">
        <v>1120</v>
      </c>
      <c r="D1166" s="3" t="s">
        <v>2055</v>
      </c>
      <c r="E1166" s="3"/>
      <c r="F1166" s="5" t="s">
        <v>2054</v>
      </c>
      <c r="G1166" s="4" t="str">
        <f t="shared" si="32"/>
        <v>U</v>
      </c>
      <c r="H1166" s="32"/>
      <c r="I1166" s="31"/>
    </row>
    <row r="1167" spans="1:9" ht="62" customHeight="1" x14ac:dyDescent="0.2">
      <c r="A1167" s="33" t="str">
        <f>_xlfn.IFNA(VLOOKUP(B1167, '[1]Departments guide'!A:C, 3, FALSE), "NONE")</f>
        <v>Intensive English Language Institute</v>
      </c>
      <c r="B1167" s="3" t="s">
        <v>505</v>
      </c>
      <c r="C1167" s="3">
        <v>1160</v>
      </c>
      <c r="D1167" s="3" t="s">
        <v>2053</v>
      </c>
      <c r="E1167" s="3"/>
      <c r="F1167" s="5" t="s">
        <v>2052</v>
      </c>
      <c r="G1167" s="4" t="str">
        <f t="shared" si="32"/>
        <v>U</v>
      </c>
      <c r="H1167" s="32"/>
      <c r="I1167" s="31"/>
    </row>
    <row r="1168" spans="1:9" ht="62" customHeight="1" x14ac:dyDescent="0.2">
      <c r="A1168" s="33" t="str">
        <f>_xlfn.IFNA(VLOOKUP(B1168, '[1]Departments guide'!A:C, 3, FALSE), "NONE")</f>
        <v>Intensive English Language Institute</v>
      </c>
      <c r="B1168" s="3" t="s">
        <v>505</v>
      </c>
      <c r="C1168" s="3">
        <v>1220</v>
      </c>
      <c r="D1168" s="3" t="s">
        <v>2051</v>
      </c>
      <c r="E1168" s="3"/>
      <c r="F1168" s="5" t="s">
        <v>2050</v>
      </c>
      <c r="G1168" s="4" t="str">
        <f t="shared" si="32"/>
        <v>U</v>
      </c>
      <c r="H1168" s="32"/>
      <c r="I1168" s="31"/>
    </row>
    <row r="1169" spans="1:9" ht="62" customHeight="1" x14ac:dyDescent="0.2">
      <c r="A1169" s="33" t="str">
        <f>_xlfn.IFNA(VLOOKUP(B1169, '[1]Departments guide'!A:C, 3, FALSE), "NONE")</f>
        <v>Intensive English Language Institute</v>
      </c>
      <c r="B1169" s="3" t="s">
        <v>505</v>
      </c>
      <c r="C1169" s="3">
        <v>1230</v>
      </c>
      <c r="D1169" s="3" t="s">
        <v>2049</v>
      </c>
      <c r="E1169" s="3"/>
      <c r="F1169" s="5" t="s">
        <v>2048</v>
      </c>
      <c r="G1169" s="4" t="str">
        <f t="shared" si="32"/>
        <v>U</v>
      </c>
      <c r="H1169" s="32"/>
      <c r="I1169" s="31"/>
    </row>
    <row r="1170" spans="1:9" ht="62" customHeight="1" x14ac:dyDescent="0.2">
      <c r="A1170" s="33" t="str">
        <f>_xlfn.IFNA(VLOOKUP(B1170, '[1]Departments guide'!A:C, 3, FALSE), "NONE")</f>
        <v>Intensive English Language Institute</v>
      </c>
      <c r="B1170" s="3" t="s">
        <v>505</v>
      </c>
      <c r="C1170" s="3">
        <v>1240</v>
      </c>
      <c r="D1170" s="3" t="s">
        <v>2047</v>
      </c>
      <c r="E1170" s="3"/>
      <c r="F1170" s="5" t="s">
        <v>2046</v>
      </c>
      <c r="G1170" s="4" t="str">
        <f t="shared" si="32"/>
        <v>U</v>
      </c>
      <c r="H1170" s="32"/>
      <c r="I1170" s="31"/>
    </row>
    <row r="1171" spans="1:9" ht="62" customHeight="1" x14ac:dyDescent="0.2">
      <c r="A1171" s="33" t="str">
        <f>_xlfn.IFNA(VLOOKUP(B1171, '[1]Departments guide'!A:C, 3, FALSE), "NONE")</f>
        <v>Intensive English Language Institute</v>
      </c>
      <c r="B1171" s="3" t="s">
        <v>505</v>
      </c>
      <c r="C1171" s="3">
        <v>1260</v>
      </c>
      <c r="D1171" s="3" t="s">
        <v>2045</v>
      </c>
      <c r="E1171" s="3"/>
      <c r="F1171" s="5" t="s">
        <v>2044</v>
      </c>
      <c r="G1171" s="4" t="str">
        <f t="shared" si="32"/>
        <v>U</v>
      </c>
      <c r="H1171" s="32"/>
      <c r="I1171" s="31"/>
    </row>
    <row r="1172" spans="1:9" ht="62" customHeight="1" x14ac:dyDescent="0.2">
      <c r="A1172" s="33" t="str">
        <f>_xlfn.IFNA(VLOOKUP(B1172, '[1]Departments guide'!A:C, 3, FALSE), "NONE")</f>
        <v>Intensive English Language Institute</v>
      </c>
      <c r="B1172" s="3" t="s">
        <v>505</v>
      </c>
      <c r="C1172" s="3">
        <v>2310</v>
      </c>
      <c r="D1172" s="3" t="s">
        <v>2043</v>
      </c>
      <c r="E1172" s="3"/>
      <c r="F1172" s="5" t="s">
        <v>2042</v>
      </c>
      <c r="G1172" s="4" t="str">
        <f t="shared" si="32"/>
        <v>U</v>
      </c>
      <c r="H1172" s="32"/>
      <c r="I1172" s="31"/>
    </row>
    <row r="1173" spans="1:9" ht="62" customHeight="1" x14ac:dyDescent="0.2">
      <c r="A1173" s="33" t="str">
        <f>_xlfn.IFNA(VLOOKUP(B1173, '[1]Departments guide'!A:C, 3, FALSE), "NONE")</f>
        <v>Intensive English Language Institute</v>
      </c>
      <c r="B1173" s="3" t="s">
        <v>505</v>
      </c>
      <c r="C1173" s="3">
        <v>2320</v>
      </c>
      <c r="D1173" s="3" t="s">
        <v>2041</v>
      </c>
      <c r="E1173" s="3"/>
      <c r="F1173" s="5" t="s">
        <v>2040</v>
      </c>
      <c r="G1173" s="4" t="str">
        <f t="shared" si="32"/>
        <v>U</v>
      </c>
      <c r="H1173" s="32"/>
      <c r="I1173" s="31"/>
    </row>
    <row r="1174" spans="1:9" ht="62" customHeight="1" x14ac:dyDescent="0.2">
      <c r="A1174" s="33" t="str">
        <f>_xlfn.IFNA(VLOOKUP(B1174, '[1]Departments guide'!A:C, 3, FALSE), "NONE")</f>
        <v>Intensive English Language Institute</v>
      </c>
      <c r="B1174" s="3" t="s">
        <v>505</v>
      </c>
      <c r="C1174" s="3">
        <v>2330</v>
      </c>
      <c r="D1174" s="3" t="s">
        <v>2039</v>
      </c>
      <c r="E1174" s="3"/>
      <c r="F1174" s="5" t="s">
        <v>2038</v>
      </c>
      <c r="G1174" s="4" t="str">
        <f t="shared" si="32"/>
        <v>U</v>
      </c>
      <c r="H1174" s="32"/>
      <c r="I1174" s="31"/>
    </row>
    <row r="1175" spans="1:9" ht="62" customHeight="1" x14ac:dyDescent="0.2">
      <c r="A1175" s="33" t="str">
        <f>_xlfn.IFNA(VLOOKUP(B1175, '[1]Departments guide'!A:C, 3, FALSE), "NONE")</f>
        <v>Intensive English Language Institute</v>
      </c>
      <c r="B1175" s="3" t="s">
        <v>505</v>
      </c>
      <c r="C1175" s="3">
        <v>2360</v>
      </c>
      <c r="D1175" s="3" t="s">
        <v>2037</v>
      </c>
      <c r="E1175" s="3"/>
      <c r="F1175" s="5" t="s">
        <v>2036</v>
      </c>
      <c r="G1175" s="4" t="str">
        <f t="shared" si="32"/>
        <v>U</v>
      </c>
      <c r="H1175" s="32"/>
      <c r="I1175" s="31"/>
    </row>
    <row r="1176" spans="1:9" ht="62" customHeight="1" x14ac:dyDescent="0.2">
      <c r="A1176" s="33" t="str">
        <f>_xlfn.IFNA(VLOOKUP(B1176, '[1]Departments guide'!A:C, 3, FALSE), "NONE")</f>
        <v>Intensive English Language Institute</v>
      </c>
      <c r="B1176" s="3" t="s">
        <v>505</v>
      </c>
      <c r="C1176" s="3">
        <v>2410</v>
      </c>
      <c r="D1176" s="3" t="s">
        <v>2035</v>
      </c>
      <c r="E1176" s="3"/>
      <c r="F1176" s="5" t="s">
        <v>2034</v>
      </c>
      <c r="G1176" s="4" t="str">
        <f t="shared" si="32"/>
        <v>U</v>
      </c>
      <c r="H1176" s="32"/>
      <c r="I1176" s="31"/>
    </row>
    <row r="1177" spans="1:9" ht="62" customHeight="1" x14ac:dyDescent="0.2">
      <c r="A1177" s="33" t="str">
        <f>_xlfn.IFNA(VLOOKUP(B1177, '[1]Departments guide'!A:C, 3, FALSE), "NONE")</f>
        <v>Intensive English Language Institute</v>
      </c>
      <c r="B1177" s="3" t="s">
        <v>505</v>
      </c>
      <c r="C1177" s="3">
        <v>2420</v>
      </c>
      <c r="D1177" s="3" t="s">
        <v>2033</v>
      </c>
      <c r="E1177" s="3"/>
      <c r="F1177" s="5" t="s">
        <v>2032</v>
      </c>
      <c r="G1177" s="4" t="str">
        <f t="shared" si="32"/>
        <v>U</v>
      </c>
      <c r="H1177" s="32"/>
      <c r="I1177" s="31"/>
    </row>
    <row r="1178" spans="1:9" ht="62" customHeight="1" x14ac:dyDescent="0.2">
      <c r="A1178" s="33" t="str">
        <f>_xlfn.IFNA(VLOOKUP(B1178, '[1]Departments guide'!A:C, 3, FALSE), "NONE")</f>
        <v>Intensive English Language Institute</v>
      </c>
      <c r="B1178" s="3" t="s">
        <v>505</v>
      </c>
      <c r="C1178" s="3">
        <v>2440</v>
      </c>
      <c r="D1178" s="3" t="s">
        <v>2031</v>
      </c>
      <c r="E1178" s="3"/>
      <c r="F1178" s="5" t="s">
        <v>2030</v>
      </c>
      <c r="G1178" s="4" t="str">
        <f t="shared" ref="G1178:G1201" si="33">IF(E1178=0, IF(C1178&gt;5000, "G", "U"), "BOTH")</f>
        <v>U</v>
      </c>
      <c r="H1178" s="32"/>
      <c r="I1178" s="31"/>
    </row>
    <row r="1179" spans="1:9" ht="62" customHeight="1" x14ac:dyDescent="0.2">
      <c r="A1179" s="33" t="str">
        <f>_xlfn.IFNA(VLOOKUP(B1179, '[1]Departments guide'!A:C, 3, FALSE), "NONE")</f>
        <v>Intensive English Language Institute</v>
      </c>
      <c r="B1179" s="3" t="s">
        <v>505</v>
      </c>
      <c r="C1179" s="3">
        <v>2450</v>
      </c>
      <c r="D1179" s="3" t="s">
        <v>2029</v>
      </c>
      <c r="E1179" s="3"/>
      <c r="F1179" s="5" t="s">
        <v>2028</v>
      </c>
      <c r="G1179" s="4" t="str">
        <f t="shared" si="33"/>
        <v>U</v>
      </c>
      <c r="H1179" s="32"/>
      <c r="I1179" s="31"/>
    </row>
    <row r="1180" spans="1:9" ht="62" customHeight="1" x14ac:dyDescent="0.2">
      <c r="A1180" s="33" t="str">
        <f>_xlfn.IFNA(VLOOKUP(B1180, '[1]Departments guide'!A:C, 3, FALSE), "NONE")</f>
        <v>Intensive English Language Institute</v>
      </c>
      <c r="B1180" s="3" t="s">
        <v>505</v>
      </c>
      <c r="C1180" s="3">
        <v>2460</v>
      </c>
      <c r="D1180" s="3" t="s">
        <v>2027</v>
      </c>
      <c r="E1180" s="3"/>
      <c r="F1180" s="5" t="s">
        <v>2026</v>
      </c>
      <c r="G1180" s="4" t="str">
        <f t="shared" si="33"/>
        <v>U</v>
      </c>
      <c r="H1180" s="32"/>
      <c r="I1180" s="31"/>
    </row>
    <row r="1181" spans="1:9" ht="62" customHeight="1" x14ac:dyDescent="0.2">
      <c r="A1181" s="33" t="str">
        <f>_xlfn.IFNA(VLOOKUP(B1181, '[1]Departments guide'!A:C, 3, FALSE), "NONE")</f>
        <v>Intensive English Language Institute</v>
      </c>
      <c r="B1181" s="3" t="s">
        <v>505</v>
      </c>
      <c r="C1181" s="3">
        <v>2470</v>
      </c>
      <c r="D1181" s="3" t="s">
        <v>2025</v>
      </c>
      <c r="E1181" s="3"/>
      <c r="F1181" s="5" t="s">
        <v>2024</v>
      </c>
      <c r="G1181" s="4" t="str">
        <f t="shared" si="33"/>
        <v>U</v>
      </c>
      <c r="H1181" s="32"/>
      <c r="I1181" s="31"/>
    </row>
    <row r="1182" spans="1:9" ht="62" customHeight="1" x14ac:dyDescent="0.2">
      <c r="A1182" s="33" t="str">
        <f>_xlfn.IFNA(VLOOKUP(B1182, '[1]Departments guide'!A:C, 3, FALSE), "NONE")</f>
        <v>Intensive English Language Institute</v>
      </c>
      <c r="B1182" s="3" t="s">
        <v>505</v>
      </c>
      <c r="C1182" s="3">
        <v>2475</v>
      </c>
      <c r="D1182" s="3" t="s">
        <v>2023</v>
      </c>
      <c r="E1182" s="3"/>
      <c r="F1182" s="5" t="s">
        <v>2022</v>
      </c>
      <c r="G1182" s="4" t="str">
        <f t="shared" si="33"/>
        <v>U</v>
      </c>
      <c r="H1182" s="32"/>
      <c r="I1182" s="31"/>
    </row>
    <row r="1183" spans="1:9" ht="62" customHeight="1" x14ac:dyDescent="0.2">
      <c r="A1183" s="33" t="str">
        <f>_xlfn.IFNA(VLOOKUP(B1183, '[1]Departments guide'!A:C, 3, FALSE), "NONE")</f>
        <v>NONE</v>
      </c>
      <c r="B1183" s="3" t="s">
        <v>2021</v>
      </c>
      <c r="C1183" s="3">
        <v>3010</v>
      </c>
      <c r="D1183" s="3" t="s">
        <v>2020</v>
      </c>
      <c r="E1183" s="3"/>
      <c r="F1183" s="5" t="s">
        <v>2019</v>
      </c>
      <c r="G1183" s="4" t="str">
        <f t="shared" si="33"/>
        <v>U</v>
      </c>
      <c r="H1183" s="32"/>
      <c r="I1183" s="31"/>
    </row>
    <row r="1184" spans="1:9" ht="62" customHeight="1" x14ac:dyDescent="0.2">
      <c r="A1184" s="33" t="str">
        <f>_xlfn.IFNA(VLOOKUP(B1184, '[1]Departments guide'!A:C, 3, FALSE), "NONE")</f>
        <v>Instructional Technology and Learning Sciences</v>
      </c>
      <c r="B1184" s="3" t="s">
        <v>504</v>
      </c>
      <c r="C1184" s="3">
        <v>4420</v>
      </c>
      <c r="D1184" s="3" t="s">
        <v>2018</v>
      </c>
      <c r="E1184" s="3"/>
      <c r="F1184" s="5" t="s">
        <v>2017</v>
      </c>
      <c r="G1184" s="4" t="str">
        <f t="shared" si="33"/>
        <v>U</v>
      </c>
      <c r="H1184" s="32"/>
      <c r="I1184" s="31"/>
    </row>
    <row r="1185" spans="1:9" ht="62" customHeight="1" x14ac:dyDescent="0.2">
      <c r="A1185" s="33" t="str">
        <f>_xlfn.IFNA(VLOOKUP(B1185, '[1]Departments guide'!A:C, 3, FALSE), "NONE")</f>
        <v>Instructional Technology and Learning Sciences</v>
      </c>
      <c r="B1185" s="3" t="s">
        <v>504</v>
      </c>
      <c r="C1185" s="3">
        <v>6300</v>
      </c>
      <c r="D1185" s="3" t="s">
        <v>2016</v>
      </c>
      <c r="E1185" s="3"/>
      <c r="F1185" s="5" t="s">
        <v>2015</v>
      </c>
      <c r="G1185" s="4" t="str">
        <f t="shared" si="33"/>
        <v>G</v>
      </c>
      <c r="H1185" s="32"/>
      <c r="I1185" s="31"/>
    </row>
    <row r="1186" spans="1:9" ht="62" customHeight="1" x14ac:dyDescent="0.2">
      <c r="A1186" s="33" t="str">
        <f>_xlfn.IFNA(VLOOKUP(B1186, '[1]Departments guide'!A:C, 3, FALSE), "NONE")</f>
        <v>Instructional Technology and Learning Sciences</v>
      </c>
      <c r="B1186" s="3" t="s">
        <v>504</v>
      </c>
      <c r="C1186" s="3">
        <v>6510</v>
      </c>
      <c r="D1186" s="3" t="s">
        <v>2014</v>
      </c>
      <c r="E1186" s="3"/>
      <c r="F1186" s="5" t="s">
        <v>2013</v>
      </c>
      <c r="G1186" s="4" t="str">
        <f t="shared" si="33"/>
        <v>G</v>
      </c>
      <c r="H1186" s="32"/>
      <c r="I1186" s="31"/>
    </row>
    <row r="1187" spans="1:9" ht="62" customHeight="1" x14ac:dyDescent="0.2">
      <c r="A1187" s="33" t="str">
        <f>_xlfn.IFNA(VLOOKUP(B1187, '[1]Departments guide'!A:C, 3, FALSE), "NONE")</f>
        <v>Instructional Technology and Learning Sciences</v>
      </c>
      <c r="B1187" s="3" t="s">
        <v>504</v>
      </c>
      <c r="C1187" s="3">
        <v>6530</v>
      </c>
      <c r="D1187" s="3" t="s">
        <v>2012</v>
      </c>
      <c r="E1187" s="3"/>
      <c r="F1187" s="5" t="s">
        <v>2011</v>
      </c>
      <c r="G1187" s="4" t="str">
        <f t="shared" si="33"/>
        <v>G</v>
      </c>
      <c r="H1187" s="32"/>
      <c r="I1187" s="31"/>
    </row>
    <row r="1188" spans="1:9" ht="62" customHeight="1" x14ac:dyDescent="0.2">
      <c r="A1188" s="33" t="str">
        <f>_xlfn.IFNA(VLOOKUP(B1188, '[1]Departments guide'!A:C, 3, FALSE), "NONE")</f>
        <v>Instructional Technology and Learning Sciences</v>
      </c>
      <c r="B1188" s="3" t="s">
        <v>504</v>
      </c>
      <c r="C1188" s="3">
        <v>6535</v>
      </c>
      <c r="D1188" s="3" t="s">
        <v>2010</v>
      </c>
      <c r="E1188" s="3"/>
      <c r="F1188" s="5" t="s">
        <v>2009</v>
      </c>
      <c r="G1188" s="4" t="str">
        <f t="shared" si="33"/>
        <v>G</v>
      </c>
      <c r="H1188" s="32"/>
      <c r="I1188" s="31"/>
    </row>
    <row r="1189" spans="1:9" ht="62" customHeight="1" x14ac:dyDescent="0.2">
      <c r="A1189" s="33" t="str">
        <f>_xlfn.IFNA(VLOOKUP(B1189, '[1]Departments guide'!A:C, 3, FALSE), "NONE")</f>
        <v>Instructional Technology and Learning Sciences</v>
      </c>
      <c r="B1189" s="3" t="s">
        <v>504</v>
      </c>
      <c r="C1189" s="3">
        <v>6540</v>
      </c>
      <c r="D1189" s="3" t="s">
        <v>2008</v>
      </c>
      <c r="E1189" s="3"/>
      <c r="F1189" s="5" t="s">
        <v>2007</v>
      </c>
      <c r="G1189" s="4" t="str">
        <f t="shared" si="33"/>
        <v>G</v>
      </c>
      <c r="H1189" s="32"/>
      <c r="I1189" s="31"/>
    </row>
    <row r="1190" spans="1:9" ht="62" customHeight="1" x14ac:dyDescent="0.2">
      <c r="A1190" s="33" t="str">
        <f>_xlfn.IFNA(VLOOKUP(B1190, '[1]Departments guide'!A:C, 3, FALSE), "NONE")</f>
        <v>Instructional Technology and Learning Sciences</v>
      </c>
      <c r="B1190" s="3" t="s">
        <v>504</v>
      </c>
      <c r="C1190" s="3">
        <v>6870</v>
      </c>
      <c r="D1190" s="3" t="s">
        <v>2006</v>
      </c>
      <c r="E1190" s="3"/>
      <c r="F1190" s="5" t="s">
        <v>2005</v>
      </c>
      <c r="G1190" s="4" t="str">
        <f t="shared" si="33"/>
        <v>G</v>
      </c>
      <c r="H1190" s="32"/>
      <c r="I1190" s="31"/>
    </row>
    <row r="1191" spans="1:9" ht="62" customHeight="1" x14ac:dyDescent="0.2">
      <c r="A1191" s="33" t="str">
        <f>_xlfn.IFNA(VLOOKUP(B1191, '[1]Departments guide'!A:C, 3, FALSE), "NONE")</f>
        <v>Instructional Technology and Learning Sciences</v>
      </c>
      <c r="B1191" s="3" t="s">
        <v>504</v>
      </c>
      <c r="C1191" s="3">
        <v>7000</v>
      </c>
      <c r="D1191" s="3" t="s">
        <v>2004</v>
      </c>
      <c r="E1191" s="3"/>
      <c r="F1191" s="5" t="s">
        <v>2003</v>
      </c>
      <c r="G1191" s="4" t="str">
        <f t="shared" si="33"/>
        <v>G</v>
      </c>
      <c r="H1191" s="32"/>
      <c r="I1191" s="31"/>
    </row>
    <row r="1192" spans="1:9" ht="62" customHeight="1" x14ac:dyDescent="0.2">
      <c r="A1192" s="33" t="str">
        <f>_xlfn.IFNA(VLOOKUP(B1192, '[1]Departments guide'!A:C, 3, FALSE), "NONE")</f>
        <v>Instructional Technology and Learning Sciences</v>
      </c>
      <c r="B1192" s="3" t="s">
        <v>504</v>
      </c>
      <c r="C1192" s="3">
        <v>7870</v>
      </c>
      <c r="D1192" s="3" t="s">
        <v>2002</v>
      </c>
      <c r="E1192" s="3"/>
      <c r="F1192" s="5" t="s">
        <v>2001</v>
      </c>
      <c r="G1192" s="4" t="str">
        <f t="shared" si="33"/>
        <v>G</v>
      </c>
      <c r="H1192" s="32"/>
      <c r="I1192" s="31"/>
    </row>
    <row r="1193" spans="1:9" ht="62" customHeight="1" x14ac:dyDescent="0.2">
      <c r="A1193" s="33" t="str">
        <f>_xlfn.IFNA(VLOOKUP(B1193, '[1]Departments guide'!A:C, 3, FALSE), "NONE")</f>
        <v>World Languages and Cultures</v>
      </c>
      <c r="B1193" s="3" t="s">
        <v>571</v>
      </c>
      <c r="C1193" s="3">
        <v>4920</v>
      </c>
      <c r="D1193" s="3" t="s">
        <v>3806</v>
      </c>
      <c r="E1193" s="3"/>
      <c r="F1193" s="5" t="s">
        <v>3805</v>
      </c>
      <c r="G1193" s="4" t="str">
        <f t="shared" si="33"/>
        <v>U</v>
      </c>
      <c r="H1193" s="32"/>
      <c r="I1193" s="31"/>
    </row>
    <row r="1194" spans="1:9" ht="62" customHeight="1" x14ac:dyDescent="0.2">
      <c r="A1194" s="33" t="str">
        <f>_xlfn.IFNA(VLOOKUP(B1194, '[1]Departments guide'!A:C, 3, FALSE), "NONE")</f>
        <v>World Languages and Cultures</v>
      </c>
      <c r="B1194" s="3" t="s">
        <v>571</v>
      </c>
      <c r="C1194" s="3">
        <v>1010</v>
      </c>
      <c r="D1194" s="3" t="s">
        <v>2000</v>
      </c>
      <c r="E1194" s="3"/>
      <c r="F1194" s="5" t="s">
        <v>1999</v>
      </c>
      <c r="G1194" s="4" t="str">
        <f t="shared" si="33"/>
        <v>U</v>
      </c>
      <c r="H1194" s="32"/>
      <c r="I1194" s="31"/>
    </row>
    <row r="1195" spans="1:9" ht="62" customHeight="1" x14ac:dyDescent="0.2">
      <c r="A1195" s="33" t="str">
        <f>_xlfn.IFNA(VLOOKUP(B1195, '[1]Departments guide'!A:C, 3, FALSE), "NONE")</f>
        <v>World Languages and Cultures</v>
      </c>
      <c r="B1195" s="3" t="s">
        <v>571</v>
      </c>
      <c r="C1195" s="3">
        <v>1020</v>
      </c>
      <c r="D1195" s="3" t="s">
        <v>1998</v>
      </c>
      <c r="E1195" s="3"/>
      <c r="F1195" s="5" t="s">
        <v>1997</v>
      </c>
      <c r="G1195" s="4" t="str">
        <f t="shared" si="33"/>
        <v>U</v>
      </c>
      <c r="H1195" s="32"/>
      <c r="I1195" s="31"/>
    </row>
    <row r="1196" spans="1:9" ht="62" customHeight="1" x14ac:dyDescent="0.2">
      <c r="A1196" s="33" t="str">
        <f>_xlfn.IFNA(VLOOKUP(B1196, '[1]Departments guide'!A:C, 3, FALSE), "NONE")</f>
        <v>World Languages and Cultures</v>
      </c>
      <c r="B1196" s="3" t="s">
        <v>571</v>
      </c>
      <c r="C1196" s="3">
        <v>2010</v>
      </c>
      <c r="D1196" s="3" t="s">
        <v>1996</v>
      </c>
      <c r="E1196" s="3"/>
      <c r="F1196" s="5" t="s">
        <v>1995</v>
      </c>
      <c r="G1196" s="4" t="str">
        <f t="shared" si="33"/>
        <v>U</v>
      </c>
      <c r="H1196" s="32"/>
      <c r="I1196" s="31"/>
    </row>
    <row r="1197" spans="1:9" ht="62" customHeight="1" x14ac:dyDescent="0.2">
      <c r="A1197" s="33" t="str">
        <f>_xlfn.IFNA(VLOOKUP(B1197, '[1]Departments guide'!A:C, 3, FALSE), "NONE")</f>
        <v>World Languages and Cultures</v>
      </c>
      <c r="B1197" s="3" t="s">
        <v>571</v>
      </c>
      <c r="C1197" s="3">
        <v>2020</v>
      </c>
      <c r="D1197" s="3" t="s">
        <v>1994</v>
      </c>
      <c r="E1197" s="3"/>
      <c r="F1197" s="5" t="s">
        <v>1993</v>
      </c>
      <c r="G1197" s="4" t="str">
        <f t="shared" si="33"/>
        <v>U</v>
      </c>
      <c r="H1197" s="32"/>
      <c r="I1197" s="31"/>
    </row>
    <row r="1198" spans="1:9" ht="62" customHeight="1" x14ac:dyDescent="0.2">
      <c r="A1198" s="33" t="str">
        <f>_xlfn.IFNA(VLOOKUP(B1198, '[1]Departments guide'!A:C, 3, FALSE), "NONE")</f>
        <v>World Languages and Cultures</v>
      </c>
      <c r="B1198" s="3" t="s">
        <v>571</v>
      </c>
      <c r="C1198" s="3">
        <v>3010</v>
      </c>
      <c r="D1198" s="3" t="s">
        <v>1992</v>
      </c>
      <c r="E1198" s="3"/>
      <c r="F1198" s="5" t="s">
        <v>1991</v>
      </c>
      <c r="G1198" s="4" t="str">
        <f t="shared" si="33"/>
        <v>U</v>
      </c>
      <c r="H1198" s="32"/>
      <c r="I1198" s="31"/>
    </row>
    <row r="1199" spans="1:9" ht="62" customHeight="1" x14ac:dyDescent="0.2">
      <c r="A1199" s="33" t="str">
        <f>_xlfn.IFNA(VLOOKUP(B1199, '[1]Departments guide'!A:C, 3, FALSE), "NONE")</f>
        <v>World Languages and Cultures</v>
      </c>
      <c r="B1199" s="3" t="s">
        <v>571</v>
      </c>
      <c r="C1199" s="3">
        <v>3020</v>
      </c>
      <c r="D1199" s="3" t="s">
        <v>1990</v>
      </c>
      <c r="E1199" s="3"/>
      <c r="F1199" s="5" t="s">
        <v>1989</v>
      </c>
      <c r="G1199" s="4" t="str">
        <f t="shared" si="33"/>
        <v>U</v>
      </c>
      <c r="H1199" s="32"/>
      <c r="I1199" s="31"/>
    </row>
    <row r="1200" spans="1:9" ht="62" customHeight="1" x14ac:dyDescent="0.2">
      <c r="A1200" s="33" t="str">
        <f>_xlfn.IFNA(VLOOKUP(B1200, '[1]Departments guide'!A:C, 3, FALSE), "NONE")</f>
        <v>World Languages and Cultures</v>
      </c>
      <c r="B1200" s="3" t="s">
        <v>571</v>
      </c>
      <c r="C1200" s="3">
        <v>3090</v>
      </c>
      <c r="D1200" s="3" t="s">
        <v>1988</v>
      </c>
      <c r="E1200" s="3"/>
      <c r="F1200" s="5" t="s">
        <v>1987</v>
      </c>
      <c r="G1200" s="4" t="str">
        <f t="shared" si="33"/>
        <v>U</v>
      </c>
      <c r="H1200" s="32"/>
      <c r="I1200" s="31"/>
    </row>
    <row r="1201" spans="1:10" ht="62" customHeight="1" x14ac:dyDescent="0.2">
      <c r="A1201" s="33" t="str">
        <f>_xlfn.IFNA(VLOOKUP(B1201, '[1]Departments guide'!A:C, 3, FALSE), "NONE")</f>
        <v>World Languages and Cultures</v>
      </c>
      <c r="B1201" s="3" t="s">
        <v>571</v>
      </c>
      <c r="C1201" s="3">
        <v>3100</v>
      </c>
      <c r="D1201" s="3" t="s">
        <v>1986</v>
      </c>
      <c r="E1201" s="3"/>
      <c r="F1201" s="5" t="s">
        <v>1985</v>
      </c>
      <c r="G1201" s="4" t="str">
        <f t="shared" si="33"/>
        <v>U</v>
      </c>
      <c r="H1201" s="32"/>
      <c r="I1201" s="31"/>
    </row>
    <row r="1202" spans="1:10" ht="62" customHeight="1" x14ac:dyDescent="0.2">
      <c r="A1202" s="33" t="str">
        <f>_xlfn.IFNA(VLOOKUP(B1202, '[1]Departments guide'!A:C, 3, FALSE), "NONE")</f>
        <v>World Languages and Cultures</v>
      </c>
      <c r="B1202" s="3" t="s">
        <v>571</v>
      </c>
      <c r="C1202" s="3">
        <v>3050</v>
      </c>
      <c r="D1202" s="3" t="s">
        <v>570</v>
      </c>
      <c r="E1202" s="4"/>
      <c r="F1202" s="5" t="s">
        <v>569</v>
      </c>
      <c r="G1202" s="3" t="s">
        <v>19</v>
      </c>
      <c r="H1202" s="32"/>
      <c r="I1202" s="31"/>
      <c r="J1202" s="23" t="s">
        <v>518</v>
      </c>
    </row>
    <row r="1203" spans="1:10" ht="62" customHeight="1" x14ac:dyDescent="0.2">
      <c r="A1203" s="33" t="str">
        <f>_xlfn.IFNA(VLOOKUP(B1203, '[1]Departments guide'!A:C, 3, FALSE), "NONE")</f>
        <v>Journalism and Communication</v>
      </c>
      <c r="B1203" s="3" t="s">
        <v>503</v>
      </c>
      <c r="C1203" s="3">
        <v>1130</v>
      </c>
      <c r="D1203" s="3" t="s">
        <v>1984</v>
      </c>
      <c r="E1203" s="3"/>
      <c r="F1203" s="5" t="s">
        <v>1983</v>
      </c>
      <c r="G1203" s="4" t="str">
        <f t="shared" ref="G1203:G1223" si="34">IF(E1203=0, IF(C1203&gt;5000, "G", "U"), "BOTH")</f>
        <v>U</v>
      </c>
      <c r="H1203" s="32"/>
      <c r="I1203" s="31"/>
    </row>
    <row r="1204" spans="1:10" ht="62" customHeight="1" x14ac:dyDescent="0.2">
      <c r="A1204" s="33" t="str">
        <f>_xlfn.IFNA(VLOOKUP(B1204, '[1]Departments guide'!A:C, 3, FALSE), "NONE")</f>
        <v>Journalism and Communication</v>
      </c>
      <c r="B1204" s="3" t="s">
        <v>503</v>
      </c>
      <c r="C1204" s="3">
        <v>1500</v>
      </c>
      <c r="D1204" s="3" t="s">
        <v>1982</v>
      </c>
      <c r="E1204" s="3"/>
      <c r="F1204" s="5" t="s">
        <v>1981</v>
      </c>
      <c r="G1204" s="4" t="str">
        <f t="shared" si="34"/>
        <v>U</v>
      </c>
      <c r="H1204" s="32"/>
      <c r="I1204" s="31"/>
    </row>
    <row r="1205" spans="1:10" ht="62" customHeight="1" x14ac:dyDescent="0.2">
      <c r="A1205" s="33" t="str">
        <f>_xlfn.IFNA(VLOOKUP(B1205, '[1]Departments guide'!A:C, 3, FALSE), "NONE")</f>
        <v>Journalism and Communication</v>
      </c>
      <c r="B1205" s="3" t="s">
        <v>503</v>
      </c>
      <c r="C1205" s="3">
        <v>2010</v>
      </c>
      <c r="D1205" s="3" t="s">
        <v>1980</v>
      </c>
      <c r="E1205" s="3"/>
      <c r="F1205" s="5" t="s">
        <v>1979</v>
      </c>
      <c r="G1205" s="4" t="str">
        <f t="shared" si="34"/>
        <v>U</v>
      </c>
      <c r="H1205" s="32"/>
      <c r="I1205" s="31"/>
    </row>
    <row r="1206" spans="1:10" ht="62" customHeight="1" x14ac:dyDescent="0.2">
      <c r="A1206" s="33" t="str">
        <f>_xlfn.IFNA(VLOOKUP(B1206, '[1]Departments guide'!A:C, 3, FALSE), "NONE")</f>
        <v>Journalism and Communication</v>
      </c>
      <c r="B1206" s="3" t="s">
        <v>503</v>
      </c>
      <c r="C1206" s="3">
        <v>2020</v>
      </c>
      <c r="D1206" s="3" t="s">
        <v>1978</v>
      </c>
      <c r="E1206" s="3"/>
      <c r="F1206" s="5" t="s">
        <v>1977</v>
      </c>
      <c r="G1206" s="4" t="str">
        <f t="shared" si="34"/>
        <v>U</v>
      </c>
      <c r="H1206" s="32"/>
      <c r="I1206" s="31"/>
    </row>
    <row r="1207" spans="1:10" ht="62" customHeight="1" x14ac:dyDescent="0.2">
      <c r="A1207" s="33" t="str">
        <f>_xlfn.IFNA(VLOOKUP(B1207, '[1]Departments guide'!A:C, 3, FALSE), "NONE")</f>
        <v>Journalism and Communication</v>
      </c>
      <c r="B1207" s="3" t="s">
        <v>503</v>
      </c>
      <c r="C1207" s="3">
        <v>2030</v>
      </c>
      <c r="D1207" s="3" t="s">
        <v>1976</v>
      </c>
      <c r="E1207" s="3"/>
      <c r="F1207" s="5" t="s">
        <v>1975</v>
      </c>
      <c r="G1207" s="4" t="str">
        <f t="shared" si="34"/>
        <v>U</v>
      </c>
      <c r="H1207" s="32"/>
      <c r="I1207" s="31"/>
    </row>
    <row r="1208" spans="1:10" ht="62" customHeight="1" x14ac:dyDescent="0.2">
      <c r="A1208" s="33" t="str">
        <f>_xlfn.IFNA(VLOOKUP(B1208, '[1]Departments guide'!A:C, 3, FALSE), "NONE")</f>
        <v>Journalism and Communication</v>
      </c>
      <c r="B1208" s="3" t="s">
        <v>503</v>
      </c>
      <c r="C1208" s="3">
        <v>2180</v>
      </c>
      <c r="D1208" s="3" t="s">
        <v>1974</v>
      </c>
      <c r="E1208" s="3"/>
      <c r="F1208" s="5" t="s">
        <v>1973</v>
      </c>
      <c r="G1208" s="4" t="str">
        <f t="shared" si="34"/>
        <v>U</v>
      </c>
      <c r="H1208" s="32"/>
      <c r="I1208" s="31"/>
    </row>
    <row r="1209" spans="1:10" ht="62" customHeight="1" x14ac:dyDescent="0.2">
      <c r="A1209" s="33" t="str">
        <f>_xlfn.IFNA(VLOOKUP(B1209, '[1]Departments guide'!A:C, 3, FALSE), "NONE")</f>
        <v>Journalism and Communication</v>
      </c>
      <c r="B1209" s="3" t="s">
        <v>503</v>
      </c>
      <c r="C1209" s="3">
        <v>2220</v>
      </c>
      <c r="D1209" s="3" t="s">
        <v>1972</v>
      </c>
      <c r="E1209" s="3"/>
      <c r="F1209" s="5" t="s">
        <v>1971</v>
      </c>
      <c r="G1209" s="4" t="str">
        <f t="shared" si="34"/>
        <v>U</v>
      </c>
      <c r="H1209" s="32"/>
      <c r="I1209" s="31"/>
    </row>
    <row r="1210" spans="1:10" ht="62" customHeight="1" x14ac:dyDescent="0.2">
      <c r="A1210" s="33" t="str">
        <f>_xlfn.IFNA(VLOOKUP(B1210, '[1]Departments guide'!A:C, 3, FALSE), "NONE")</f>
        <v>Journalism and Communication</v>
      </c>
      <c r="B1210" s="3" t="s">
        <v>503</v>
      </c>
      <c r="C1210" s="3">
        <v>2300</v>
      </c>
      <c r="D1210" s="3" t="s">
        <v>1970</v>
      </c>
      <c r="E1210" s="3"/>
      <c r="F1210" s="5" t="s">
        <v>1969</v>
      </c>
      <c r="G1210" s="4" t="str">
        <f t="shared" si="34"/>
        <v>U</v>
      </c>
      <c r="H1210" s="32"/>
      <c r="I1210" s="31"/>
    </row>
    <row r="1211" spans="1:10" ht="62" customHeight="1" x14ac:dyDescent="0.2">
      <c r="A1211" s="33" t="str">
        <f>_xlfn.IFNA(VLOOKUP(B1211, '[1]Departments guide'!A:C, 3, FALSE), "NONE")</f>
        <v>Journalism and Communication</v>
      </c>
      <c r="B1211" s="3" t="s">
        <v>503</v>
      </c>
      <c r="C1211" s="3">
        <v>2400</v>
      </c>
      <c r="D1211" s="3" t="s">
        <v>1968</v>
      </c>
      <c r="E1211" s="3"/>
      <c r="F1211" s="5" t="s">
        <v>1967</v>
      </c>
      <c r="G1211" s="4" t="str">
        <f t="shared" si="34"/>
        <v>U</v>
      </c>
      <c r="H1211" s="32"/>
      <c r="I1211" s="31"/>
    </row>
    <row r="1212" spans="1:10" ht="62" customHeight="1" x14ac:dyDescent="0.2">
      <c r="A1212" s="33" t="str">
        <f>_xlfn.IFNA(VLOOKUP(B1212, '[1]Departments guide'!A:C, 3, FALSE), "NONE")</f>
        <v>Journalism and Communication</v>
      </c>
      <c r="B1212" s="3" t="s">
        <v>503</v>
      </c>
      <c r="C1212" s="3">
        <v>3100</v>
      </c>
      <c r="D1212" s="3" t="s">
        <v>1966</v>
      </c>
      <c r="E1212" s="3"/>
      <c r="F1212" s="5" t="s">
        <v>1965</v>
      </c>
      <c r="G1212" s="4" t="str">
        <f t="shared" si="34"/>
        <v>U</v>
      </c>
      <c r="H1212" s="32"/>
      <c r="I1212" s="31"/>
    </row>
    <row r="1213" spans="1:10" ht="62" customHeight="1" x14ac:dyDescent="0.2">
      <c r="A1213" s="33" t="str">
        <f>_xlfn.IFNA(VLOOKUP(B1213, '[1]Departments guide'!A:C, 3, FALSE), "NONE")</f>
        <v>Journalism and Communication</v>
      </c>
      <c r="B1213" s="3" t="s">
        <v>503</v>
      </c>
      <c r="C1213" s="3">
        <v>3110</v>
      </c>
      <c r="D1213" s="3" t="s">
        <v>1964</v>
      </c>
      <c r="E1213" s="3"/>
      <c r="F1213" s="5" t="s">
        <v>1963</v>
      </c>
      <c r="G1213" s="4" t="str">
        <f t="shared" si="34"/>
        <v>U</v>
      </c>
      <c r="H1213" s="32"/>
      <c r="I1213" s="31"/>
    </row>
    <row r="1214" spans="1:10" ht="62" customHeight="1" x14ac:dyDescent="0.2">
      <c r="A1214" s="33" t="str">
        <f>_xlfn.IFNA(VLOOKUP(B1214, '[1]Departments guide'!A:C, 3, FALSE), "NONE")</f>
        <v>Journalism and Communication</v>
      </c>
      <c r="B1214" s="3" t="s">
        <v>503</v>
      </c>
      <c r="C1214" s="3">
        <v>3120</v>
      </c>
      <c r="D1214" s="3" t="s">
        <v>1962</v>
      </c>
      <c r="E1214" s="3"/>
      <c r="F1214" s="5" t="s">
        <v>1961</v>
      </c>
      <c r="G1214" s="4" t="str">
        <f t="shared" si="34"/>
        <v>U</v>
      </c>
      <c r="H1214" s="32"/>
      <c r="I1214" s="31"/>
    </row>
    <row r="1215" spans="1:10" ht="62" customHeight="1" x14ac:dyDescent="0.2">
      <c r="A1215" s="33" t="str">
        <f>_xlfn.IFNA(VLOOKUP(B1215, '[1]Departments guide'!A:C, 3, FALSE), "NONE")</f>
        <v>Journalism and Communication</v>
      </c>
      <c r="B1215" s="3" t="s">
        <v>503</v>
      </c>
      <c r="C1215" s="3">
        <v>3200</v>
      </c>
      <c r="D1215" s="3" t="s">
        <v>1960</v>
      </c>
      <c r="E1215" s="3"/>
      <c r="F1215" s="5" t="s">
        <v>1959</v>
      </c>
      <c r="G1215" s="4" t="str">
        <f t="shared" si="34"/>
        <v>U</v>
      </c>
      <c r="H1215" s="32"/>
      <c r="I1215" s="31"/>
    </row>
    <row r="1216" spans="1:10" ht="62" customHeight="1" x14ac:dyDescent="0.2">
      <c r="A1216" s="33" t="str">
        <f>_xlfn.IFNA(VLOOKUP(B1216, '[1]Departments guide'!A:C, 3, FALSE), "NONE")</f>
        <v>Journalism and Communication</v>
      </c>
      <c r="B1216" s="3" t="s">
        <v>503</v>
      </c>
      <c r="C1216" s="3">
        <v>3310</v>
      </c>
      <c r="D1216" s="3" t="s">
        <v>1958</v>
      </c>
      <c r="E1216" s="3"/>
      <c r="F1216" s="5" t="s">
        <v>1957</v>
      </c>
      <c r="G1216" s="4" t="str">
        <f t="shared" si="34"/>
        <v>U</v>
      </c>
      <c r="H1216" s="32"/>
      <c r="I1216" s="31"/>
    </row>
    <row r="1217" spans="1:10" ht="62" customHeight="1" x14ac:dyDescent="0.2">
      <c r="A1217" s="33" t="str">
        <f>_xlfn.IFNA(VLOOKUP(B1217, '[1]Departments guide'!A:C, 3, FALSE), "NONE")</f>
        <v>Journalism and Communication</v>
      </c>
      <c r="B1217" s="3" t="s">
        <v>503</v>
      </c>
      <c r="C1217" s="3">
        <v>3320</v>
      </c>
      <c r="D1217" s="3" t="s">
        <v>1956</v>
      </c>
      <c r="E1217" s="3"/>
      <c r="F1217" s="5" t="s">
        <v>1955</v>
      </c>
      <c r="G1217" s="4" t="str">
        <f t="shared" si="34"/>
        <v>U</v>
      </c>
      <c r="H1217" s="32"/>
      <c r="I1217" s="31"/>
    </row>
    <row r="1218" spans="1:10" ht="62" customHeight="1" x14ac:dyDescent="0.2">
      <c r="A1218" s="33" t="str">
        <f>_xlfn.IFNA(VLOOKUP(B1218, '[1]Departments guide'!A:C, 3, FALSE), "NONE")</f>
        <v>Journalism and Communication</v>
      </c>
      <c r="B1218" s="3" t="s">
        <v>503</v>
      </c>
      <c r="C1218" s="3">
        <v>4020</v>
      </c>
      <c r="D1218" s="3" t="s">
        <v>1954</v>
      </c>
      <c r="E1218" s="3"/>
      <c r="F1218" s="5" t="s">
        <v>1953</v>
      </c>
      <c r="G1218" s="4" t="str">
        <f t="shared" si="34"/>
        <v>U</v>
      </c>
      <c r="H1218" s="32"/>
      <c r="I1218" s="31"/>
    </row>
    <row r="1219" spans="1:10" ht="62" customHeight="1" x14ac:dyDescent="0.2">
      <c r="A1219" s="33" t="str">
        <f>_xlfn.IFNA(VLOOKUP(B1219, '[1]Departments guide'!A:C, 3, FALSE), "NONE")</f>
        <v>Journalism and Communication</v>
      </c>
      <c r="B1219" s="3" t="s">
        <v>503</v>
      </c>
      <c r="C1219" s="3">
        <v>4040</v>
      </c>
      <c r="D1219" s="3" t="s">
        <v>1952</v>
      </c>
      <c r="E1219" s="3"/>
      <c r="F1219" s="5" t="s">
        <v>1951</v>
      </c>
      <c r="G1219" s="4" t="str">
        <f t="shared" si="34"/>
        <v>U</v>
      </c>
      <c r="H1219" s="32"/>
      <c r="I1219" s="31"/>
    </row>
    <row r="1220" spans="1:10" ht="62" customHeight="1" x14ac:dyDescent="0.2">
      <c r="A1220" s="33" t="str">
        <f>_xlfn.IFNA(VLOOKUP(B1220, '[1]Departments guide'!A:C, 3, FALSE), "NONE")</f>
        <v>Journalism and Communication</v>
      </c>
      <c r="B1220" s="3" t="s">
        <v>503</v>
      </c>
      <c r="C1220" s="3">
        <v>4210</v>
      </c>
      <c r="D1220" s="3" t="s">
        <v>1950</v>
      </c>
      <c r="E1220" s="3"/>
      <c r="F1220" s="5" t="s">
        <v>1949</v>
      </c>
      <c r="G1220" s="4" t="str">
        <f t="shared" si="34"/>
        <v>U</v>
      </c>
      <c r="H1220" s="32"/>
      <c r="I1220" s="31"/>
    </row>
    <row r="1221" spans="1:10" ht="62" customHeight="1" x14ac:dyDescent="0.2">
      <c r="A1221" s="33" t="str">
        <f>_xlfn.IFNA(VLOOKUP(B1221, '[1]Departments guide'!A:C, 3, FALSE), "NONE")</f>
        <v>Journalism and Communication</v>
      </c>
      <c r="B1221" s="3" t="s">
        <v>503</v>
      </c>
      <c r="C1221" s="3">
        <v>4220</v>
      </c>
      <c r="D1221" s="3" t="s">
        <v>1948</v>
      </c>
      <c r="E1221" s="3"/>
      <c r="F1221" s="5" t="s">
        <v>1947</v>
      </c>
      <c r="G1221" s="4" t="str">
        <f t="shared" si="34"/>
        <v>U</v>
      </c>
      <c r="H1221" s="32"/>
      <c r="I1221" s="31"/>
    </row>
    <row r="1222" spans="1:10" ht="62" customHeight="1" x14ac:dyDescent="0.2">
      <c r="A1222" s="33" t="str">
        <f>_xlfn.IFNA(VLOOKUP(B1222, '[1]Departments guide'!A:C, 3, FALSE), "NONE")</f>
        <v>Journalism and Communication</v>
      </c>
      <c r="B1222" s="3" t="s">
        <v>503</v>
      </c>
      <c r="C1222" s="3">
        <v>4230</v>
      </c>
      <c r="D1222" s="3" t="s">
        <v>1946</v>
      </c>
      <c r="E1222" s="3"/>
      <c r="F1222" s="5" t="s">
        <v>1945</v>
      </c>
      <c r="G1222" s="4" t="str">
        <f t="shared" si="34"/>
        <v>U</v>
      </c>
      <c r="H1222" s="32"/>
      <c r="I1222" s="31"/>
    </row>
    <row r="1223" spans="1:10" ht="62" customHeight="1" x14ac:dyDescent="0.2">
      <c r="A1223" s="33" t="str">
        <f>_xlfn.IFNA(VLOOKUP(B1223, '[1]Departments guide'!A:C, 3, FALSE), "NONE")</f>
        <v>Journalism and Communication</v>
      </c>
      <c r="B1223" s="3" t="s">
        <v>503</v>
      </c>
      <c r="C1223" s="3">
        <v>4530</v>
      </c>
      <c r="D1223" s="3" t="s">
        <v>1944</v>
      </c>
      <c r="E1223" s="3"/>
      <c r="F1223" s="5" t="s">
        <v>1943</v>
      </c>
      <c r="G1223" s="4" t="str">
        <f t="shared" si="34"/>
        <v>U</v>
      </c>
      <c r="H1223" s="32"/>
      <c r="I1223" s="31"/>
    </row>
    <row r="1224" spans="1:10" ht="62" customHeight="1" x14ac:dyDescent="0.2">
      <c r="A1224" s="33" t="str">
        <f>_xlfn.IFNA(VLOOKUP(B1224, '[1]Departments guide'!A:C, 3, FALSE), "NONE")</f>
        <v>Journalism and Communication</v>
      </c>
      <c r="B1224" s="3" t="s">
        <v>503</v>
      </c>
      <c r="C1224" s="3">
        <v>4010</v>
      </c>
      <c r="D1224" s="3" t="s">
        <v>559</v>
      </c>
      <c r="E1224" s="4"/>
      <c r="F1224" s="5" t="s">
        <v>558</v>
      </c>
      <c r="G1224" s="3" t="s">
        <v>19</v>
      </c>
      <c r="H1224" s="32"/>
      <c r="I1224" s="31"/>
      <c r="J1224" s="23" t="s">
        <v>518</v>
      </c>
    </row>
    <row r="1225" spans="1:10" ht="62" customHeight="1" x14ac:dyDescent="0.2">
      <c r="A1225" s="33" t="str">
        <f>_xlfn.IFNA(VLOOKUP(B1225, '[1]Departments guide'!A:C, 3, FALSE), "NONE")</f>
        <v>Journalism and Communication</v>
      </c>
      <c r="B1225" s="3" t="s">
        <v>503</v>
      </c>
      <c r="C1225" s="3">
        <v>4030</v>
      </c>
      <c r="D1225" s="3" t="s">
        <v>557</v>
      </c>
      <c r="E1225" s="4"/>
      <c r="F1225" s="5" t="s">
        <v>556</v>
      </c>
      <c r="G1225" s="3" t="s">
        <v>19</v>
      </c>
      <c r="H1225" s="32"/>
      <c r="I1225" s="31"/>
      <c r="J1225" s="23" t="s">
        <v>518</v>
      </c>
    </row>
    <row r="1226" spans="1:10" ht="62" customHeight="1" x14ac:dyDescent="0.2">
      <c r="A1226" s="33" t="str">
        <f>_xlfn.IFNA(VLOOKUP(B1226, '[1]Departments guide'!A:C, 3, FALSE), "NONE")</f>
        <v>Kinesiology and Health Science</v>
      </c>
      <c r="B1226" s="3" t="s">
        <v>502</v>
      </c>
      <c r="C1226" s="3">
        <v>2100</v>
      </c>
      <c r="D1226" s="3" t="s">
        <v>3804</v>
      </c>
      <c r="E1226" s="3"/>
      <c r="F1226" s="5" t="s">
        <v>3803</v>
      </c>
      <c r="G1226" s="4" t="str">
        <f t="shared" ref="G1226:G1245" si="35">IF(E1226=0, IF(C1226&gt;5000, "G", "U"), "BOTH")</f>
        <v>U</v>
      </c>
      <c r="H1226" s="32"/>
      <c r="I1226" s="31"/>
    </row>
    <row r="1227" spans="1:10" ht="62" customHeight="1" x14ac:dyDescent="0.2">
      <c r="A1227" s="33" t="str">
        <f>_xlfn.IFNA(VLOOKUP(B1227, '[1]Departments guide'!A:C, 3, FALSE), "NONE")</f>
        <v>Kinesiology and Health Science</v>
      </c>
      <c r="B1227" s="3" t="s">
        <v>502</v>
      </c>
      <c r="C1227" s="3">
        <v>2200</v>
      </c>
      <c r="D1227" s="3" t="s">
        <v>3802</v>
      </c>
      <c r="E1227" s="3"/>
      <c r="F1227" s="5" t="s">
        <v>3801</v>
      </c>
      <c r="G1227" s="4" t="str">
        <f t="shared" si="35"/>
        <v>U</v>
      </c>
      <c r="H1227" s="32"/>
      <c r="I1227" s="31"/>
    </row>
    <row r="1228" spans="1:10" ht="62" customHeight="1" x14ac:dyDescent="0.2">
      <c r="A1228" s="33" t="str">
        <f>_xlfn.IFNA(VLOOKUP(B1228, '[1]Departments guide'!A:C, 3, FALSE), "NONE")</f>
        <v>Kinesiology and Health Science</v>
      </c>
      <c r="B1228" s="3" t="s">
        <v>502</v>
      </c>
      <c r="C1228" s="3">
        <v>5500</v>
      </c>
      <c r="D1228" s="3" t="s">
        <v>3800</v>
      </c>
      <c r="E1228" s="3"/>
      <c r="F1228" s="5" t="s">
        <v>3799</v>
      </c>
      <c r="G1228" s="4" t="str">
        <f t="shared" si="35"/>
        <v>G</v>
      </c>
      <c r="H1228" s="32"/>
      <c r="I1228" s="31"/>
    </row>
    <row r="1229" spans="1:10" ht="62" customHeight="1" x14ac:dyDescent="0.2">
      <c r="A1229" s="33" t="str">
        <f>_xlfn.IFNA(VLOOKUP(B1229, '[1]Departments guide'!A:C, 3, FALSE), "NONE")</f>
        <v>Kinesiology and Health Science</v>
      </c>
      <c r="B1229" s="3" t="s">
        <v>502</v>
      </c>
      <c r="C1229" s="3">
        <v>2000</v>
      </c>
      <c r="D1229" s="3" t="s">
        <v>1942</v>
      </c>
      <c r="E1229" s="3"/>
      <c r="F1229" s="5" t="s">
        <v>1941</v>
      </c>
      <c r="G1229" s="4" t="str">
        <f t="shared" si="35"/>
        <v>U</v>
      </c>
      <c r="H1229" s="32"/>
      <c r="I1229" s="31"/>
    </row>
    <row r="1230" spans="1:10" ht="62" customHeight="1" x14ac:dyDescent="0.2">
      <c r="A1230" s="33" t="str">
        <f>_xlfn.IFNA(VLOOKUP(B1230, '[1]Departments guide'!A:C, 3, FALSE), "NONE")</f>
        <v>Kinesiology and Health Science</v>
      </c>
      <c r="B1230" s="3" t="s">
        <v>502</v>
      </c>
      <c r="C1230" s="3">
        <v>2020</v>
      </c>
      <c r="D1230" s="3" t="s">
        <v>1940</v>
      </c>
      <c r="E1230" s="3"/>
      <c r="F1230" s="5" t="s">
        <v>1939</v>
      </c>
      <c r="G1230" s="4" t="str">
        <f t="shared" si="35"/>
        <v>U</v>
      </c>
      <c r="H1230" s="32"/>
      <c r="I1230" s="31"/>
    </row>
    <row r="1231" spans="1:10" ht="62" customHeight="1" x14ac:dyDescent="0.2">
      <c r="A1231" s="33" t="str">
        <f>_xlfn.IFNA(VLOOKUP(B1231, '[1]Departments guide'!A:C, 3, FALSE), "NONE")</f>
        <v>Kinesiology and Health Science</v>
      </c>
      <c r="B1231" s="3" t="s">
        <v>502</v>
      </c>
      <c r="C1231" s="3">
        <v>3000</v>
      </c>
      <c r="D1231" s="3" t="s">
        <v>1938</v>
      </c>
      <c r="E1231" s="3"/>
      <c r="F1231" s="5" t="s">
        <v>1937</v>
      </c>
      <c r="G1231" s="4" t="str">
        <f t="shared" si="35"/>
        <v>U</v>
      </c>
      <c r="H1231" s="32"/>
      <c r="I1231" s="31"/>
    </row>
    <row r="1232" spans="1:10" ht="62" customHeight="1" x14ac:dyDescent="0.2">
      <c r="A1232" s="33" t="str">
        <f>_xlfn.IFNA(VLOOKUP(B1232, '[1]Departments guide'!A:C, 3, FALSE), "NONE")</f>
        <v>Kinesiology and Health Science</v>
      </c>
      <c r="B1232" s="3" t="s">
        <v>502</v>
      </c>
      <c r="C1232" s="3">
        <v>3050</v>
      </c>
      <c r="D1232" s="3" t="s">
        <v>1936</v>
      </c>
      <c r="E1232" s="3"/>
      <c r="F1232" s="5" t="s">
        <v>1935</v>
      </c>
      <c r="G1232" s="4" t="str">
        <f t="shared" si="35"/>
        <v>U</v>
      </c>
      <c r="H1232" s="32"/>
      <c r="I1232" s="31"/>
    </row>
    <row r="1233" spans="1:10" ht="62" customHeight="1" x14ac:dyDescent="0.2">
      <c r="A1233" s="33" t="str">
        <f>_xlfn.IFNA(VLOOKUP(B1233, '[1]Departments guide'!A:C, 3, FALSE), "NONE")</f>
        <v>Kinesiology and Health Science</v>
      </c>
      <c r="B1233" s="3" t="s">
        <v>502</v>
      </c>
      <c r="C1233" s="3">
        <v>3100</v>
      </c>
      <c r="D1233" s="3" t="s">
        <v>1934</v>
      </c>
      <c r="E1233" s="3"/>
      <c r="F1233" s="5" t="s">
        <v>1933</v>
      </c>
      <c r="G1233" s="4" t="str">
        <f t="shared" si="35"/>
        <v>U</v>
      </c>
      <c r="H1233" s="32"/>
      <c r="I1233" s="31"/>
    </row>
    <row r="1234" spans="1:10" ht="62" customHeight="1" x14ac:dyDescent="0.2">
      <c r="A1234" s="33" t="str">
        <f>_xlfn.IFNA(VLOOKUP(B1234, '[1]Departments guide'!A:C, 3, FALSE), "NONE")</f>
        <v>Kinesiology and Health Science</v>
      </c>
      <c r="B1234" s="3" t="s">
        <v>502</v>
      </c>
      <c r="C1234" s="3">
        <v>3200</v>
      </c>
      <c r="D1234" s="3" t="s">
        <v>1932</v>
      </c>
      <c r="E1234" s="3"/>
      <c r="F1234" s="5" t="s">
        <v>1931</v>
      </c>
      <c r="G1234" s="4" t="str">
        <f t="shared" si="35"/>
        <v>U</v>
      </c>
      <c r="H1234" s="32"/>
      <c r="I1234" s="31"/>
    </row>
    <row r="1235" spans="1:10" ht="62" customHeight="1" x14ac:dyDescent="0.2">
      <c r="A1235" s="33" t="str">
        <f>_xlfn.IFNA(VLOOKUP(B1235, '[1]Departments guide'!A:C, 3, FALSE), "NONE")</f>
        <v>Kinesiology and Health Science</v>
      </c>
      <c r="B1235" s="3" t="s">
        <v>502</v>
      </c>
      <c r="C1235" s="3">
        <v>3250</v>
      </c>
      <c r="D1235" s="3" t="s">
        <v>1930</v>
      </c>
      <c r="E1235" s="3"/>
      <c r="F1235" s="5" t="s">
        <v>1929</v>
      </c>
      <c r="G1235" s="4" t="str">
        <f t="shared" si="35"/>
        <v>U</v>
      </c>
      <c r="H1235" s="32"/>
      <c r="I1235" s="31"/>
    </row>
    <row r="1236" spans="1:10" ht="62" customHeight="1" x14ac:dyDescent="0.2">
      <c r="A1236" s="33" t="str">
        <f>_xlfn.IFNA(VLOOKUP(B1236, '[1]Departments guide'!A:C, 3, FALSE), "NONE")</f>
        <v>Kinesiology and Health Science</v>
      </c>
      <c r="B1236" s="3" t="s">
        <v>502</v>
      </c>
      <c r="C1236" s="3">
        <v>4200</v>
      </c>
      <c r="D1236" s="3" t="s">
        <v>1928</v>
      </c>
      <c r="E1236" s="3"/>
      <c r="F1236" s="5" t="s">
        <v>1927</v>
      </c>
      <c r="G1236" s="4" t="str">
        <f t="shared" si="35"/>
        <v>U</v>
      </c>
      <c r="H1236" s="32"/>
      <c r="I1236" s="31"/>
    </row>
    <row r="1237" spans="1:10" ht="62" customHeight="1" x14ac:dyDescent="0.2">
      <c r="A1237" s="33" t="str">
        <f>_xlfn.IFNA(VLOOKUP(B1237, '[1]Departments guide'!A:C, 3, FALSE), "NONE")</f>
        <v>Kinesiology and Health Science</v>
      </c>
      <c r="B1237" s="3" t="s">
        <v>502</v>
      </c>
      <c r="C1237" s="3">
        <v>4400</v>
      </c>
      <c r="D1237" s="3" t="s">
        <v>1926</v>
      </c>
      <c r="E1237" s="3"/>
      <c r="F1237" s="5" t="s">
        <v>1925</v>
      </c>
      <c r="G1237" s="4" t="str">
        <f t="shared" si="35"/>
        <v>U</v>
      </c>
      <c r="H1237" s="32"/>
      <c r="I1237" s="31"/>
    </row>
    <row r="1238" spans="1:10" ht="62" customHeight="1" x14ac:dyDescent="0.2">
      <c r="A1238" s="33" t="str">
        <f>_xlfn.IFNA(VLOOKUP(B1238, '[1]Departments guide'!A:C, 3, FALSE), "NONE")</f>
        <v>Kinesiology and Health Science</v>
      </c>
      <c r="B1238" s="3" t="s">
        <v>502</v>
      </c>
      <c r="C1238" s="3">
        <v>4900</v>
      </c>
      <c r="D1238" s="3" t="s">
        <v>1924</v>
      </c>
      <c r="E1238" s="3"/>
      <c r="F1238" s="5" t="s">
        <v>1923</v>
      </c>
      <c r="G1238" s="4" t="str">
        <f t="shared" si="35"/>
        <v>U</v>
      </c>
      <c r="H1238" s="32"/>
      <c r="I1238" s="31"/>
    </row>
    <row r="1239" spans="1:10" ht="62" customHeight="1" x14ac:dyDescent="0.2">
      <c r="A1239" s="33" t="str">
        <f>_xlfn.IFNA(VLOOKUP(B1239, '[1]Departments guide'!A:C, 3, FALSE), "NONE")</f>
        <v>Kinesiology and Health Science</v>
      </c>
      <c r="B1239" s="3" t="s">
        <v>502</v>
      </c>
      <c r="C1239" s="3">
        <v>5100</v>
      </c>
      <c r="D1239" s="3" t="s">
        <v>1922</v>
      </c>
      <c r="E1239" s="3"/>
      <c r="F1239" s="5" t="s">
        <v>1921</v>
      </c>
      <c r="G1239" s="4" t="str">
        <f t="shared" si="35"/>
        <v>G</v>
      </c>
      <c r="H1239" s="32"/>
      <c r="I1239" s="31"/>
    </row>
    <row r="1240" spans="1:10" ht="62" customHeight="1" x14ac:dyDescent="0.2">
      <c r="A1240" s="33" t="str">
        <f>_xlfn.IFNA(VLOOKUP(B1240, '[1]Departments guide'!A:C, 3, FALSE), "NONE")</f>
        <v>Kinesiology and Health Science</v>
      </c>
      <c r="B1240" s="3" t="s">
        <v>502</v>
      </c>
      <c r="C1240" s="3">
        <v>6460</v>
      </c>
      <c r="D1240" s="3" t="s">
        <v>1920</v>
      </c>
      <c r="E1240" s="3"/>
      <c r="F1240" s="5" t="s">
        <v>1919</v>
      </c>
      <c r="G1240" s="4" t="str">
        <f t="shared" si="35"/>
        <v>G</v>
      </c>
      <c r="H1240" s="32"/>
      <c r="I1240" s="31"/>
    </row>
    <row r="1241" spans="1:10" ht="62" customHeight="1" x14ac:dyDescent="0.2">
      <c r="A1241" s="33" t="str">
        <f>_xlfn.IFNA(VLOOKUP(B1241, '[1]Departments guide'!A:C, 3, FALSE), "NONE")</f>
        <v>Kinesiology and Health Science</v>
      </c>
      <c r="B1241" s="3" t="s">
        <v>502</v>
      </c>
      <c r="C1241" s="3">
        <v>6500</v>
      </c>
      <c r="D1241" s="3" t="s">
        <v>1918</v>
      </c>
      <c r="E1241" s="3"/>
      <c r="F1241" s="5" t="s">
        <v>1917</v>
      </c>
      <c r="G1241" s="4" t="str">
        <f t="shared" si="35"/>
        <v>G</v>
      </c>
      <c r="H1241" s="32"/>
      <c r="I1241" s="31"/>
    </row>
    <row r="1242" spans="1:10" ht="62" customHeight="1" x14ac:dyDescent="0.2">
      <c r="A1242" s="33" t="str">
        <f>_xlfn.IFNA(VLOOKUP(B1242, '[1]Departments guide'!A:C, 3, FALSE), "NONE")</f>
        <v>Kinesiology and Health Science</v>
      </c>
      <c r="B1242" s="3" t="s">
        <v>502</v>
      </c>
      <c r="C1242" s="3">
        <v>6580</v>
      </c>
      <c r="D1242" s="3" t="s">
        <v>1916</v>
      </c>
      <c r="E1242" s="3"/>
      <c r="F1242" s="5" t="s">
        <v>1915</v>
      </c>
      <c r="G1242" s="4" t="str">
        <f t="shared" si="35"/>
        <v>G</v>
      </c>
      <c r="H1242" s="32"/>
      <c r="I1242" s="31"/>
    </row>
    <row r="1243" spans="1:10" ht="62" customHeight="1" x14ac:dyDescent="0.2">
      <c r="A1243" s="33" t="str">
        <f>_xlfn.IFNA(VLOOKUP(B1243, '[1]Departments guide'!A:C, 3, FALSE), "NONE")</f>
        <v>Kinesiology and Health Science</v>
      </c>
      <c r="B1243" s="3" t="s">
        <v>502</v>
      </c>
      <c r="C1243" s="3">
        <v>6810</v>
      </c>
      <c r="D1243" s="3" t="s">
        <v>1914</v>
      </c>
      <c r="E1243" s="3"/>
      <c r="F1243" s="5" t="s">
        <v>1913</v>
      </c>
      <c r="G1243" s="4" t="str">
        <f t="shared" si="35"/>
        <v>G</v>
      </c>
      <c r="H1243" s="32"/>
      <c r="I1243" s="31"/>
    </row>
    <row r="1244" spans="1:10" ht="62" customHeight="1" x14ac:dyDescent="0.2">
      <c r="A1244" s="33" t="str">
        <f>_xlfn.IFNA(VLOOKUP(B1244, '[1]Departments guide'!A:C, 3, FALSE), "NONE")</f>
        <v>Kinesiology and Health Science</v>
      </c>
      <c r="B1244" s="3" t="s">
        <v>502</v>
      </c>
      <c r="C1244" s="3">
        <v>6850</v>
      </c>
      <c r="D1244" s="3" t="s">
        <v>1912</v>
      </c>
      <c r="E1244" s="3"/>
      <c r="F1244" s="5" t="s">
        <v>1911</v>
      </c>
      <c r="G1244" s="4" t="str">
        <f t="shared" si="35"/>
        <v>G</v>
      </c>
      <c r="H1244" s="32"/>
      <c r="I1244" s="31"/>
    </row>
    <row r="1245" spans="1:10" ht="62" customHeight="1" x14ac:dyDescent="0.2">
      <c r="A1245" s="33" t="str">
        <f>_xlfn.IFNA(VLOOKUP(B1245, '[1]Departments guide'!A:C, 3, FALSE), "NONE")</f>
        <v>Kinesiology and Health Science</v>
      </c>
      <c r="B1245" s="3" t="s">
        <v>502</v>
      </c>
      <c r="C1245" s="3">
        <v>7940</v>
      </c>
      <c r="D1245" s="3" t="s">
        <v>1910</v>
      </c>
      <c r="E1245" s="3"/>
      <c r="F1245" s="5" t="s">
        <v>1909</v>
      </c>
      <c r="G1245" s="4" t="str">
        <f t="shared" si="35"/>
        <v>G</v>
      </c>
      <c r="H1245" s="32"/>
      <c r="I1245" s="31"/>
    </row>
    <row r="1246" spans="1:10" ht="62" customHeight="1" x14ac:dyDescent="0.2">
      <c r="A1246" s="33" t="str">
        <f>_xlfn.IFNA(VLOOKUP(B1246, '[1]Departments guide'!A:C, 3, FALSE), "NONE")</f>
        <v>Kinesiology and Health Science</v>
      </c>
      <c r="B1246" s="3" t="s">
        <v>502</v>
      </c>
      <c r="C1246" s="3">
        <v>4000</v>
      </c>
      <c r="D1246" s="3" t="s">
        <v>656</v>
      </c>
      <c r="E1246" s="4" t="s">
        <v>655</v>
      </c>
      <c r="F1246" s="5" t="s">
        <v>654</v>
      </c>
      <c r="G1246" s="3" t="s">
        <v>19</v>
      </c>
      <c r="H1246" s="32"/>
      <c r="I1246" s="31"/>
      <c r="J1246" s="23" t="s">
        <v>653</v>
      </c>
    </row>
    <row r="1247" spans="1:10" ht="62" customHeight="1" x14ac:dyDescent="0.2">
      <c r="A1247" s="33" t="str">
        <f>_xlfn.IFNA(VLOOKUP(B1247, '[1]Departments guide'!A:C, 3, FALSE), "NONE")</f>
        <v>World Languages and Cultures</v>
      </c>
      <c r="B1247" s="3" t="s">
        <v>1908</v>
      </c>
      <c r="C1247" s="3">
        <v>3010</v>
      </c>
      <c r="D1247" s="3" t="s">
        <v>1907</v>
      </c>
      <c r="E1247" s="3"/>
      <c r="F1247" s="5" t="s">
        <v>1906</v>
      </c>
      <c r="G1247" s="4" t="str">
        <f t="shared" ref="G1247:G1270" si="36">IF(E1247=0, IF(C1247&gt;5000, "G", "U"), "BOTH")</f>
        <v>U</v>
      </c>
      <c r="H1247" s="32"/>
      <c r="I1247" s="31"/>
    </row>
    <row r="1248" spans="1:10" ht="62" customHeight="1" x14ac:dyDescent="0.2">
      <c r="A1248" s="33" t="str">
        <f>_xlfn.IFNA(VLOOKUP(B1248, '[1]Departments guide'!A:C, 3, FALSE), "NONE")</f>
        <v>Landscape Architecture and Environmental Planning</v>
      </c>
      <c r="B1248" s="3" t="s">
        <v>478</v>
      </c>
      <c r="C1248" s="3">
        <v>1300</v>
      </c>
      <c r="D1248" s="3" t="s">
        <v>1905</v>
      </c>
      <c r="E1248" s="3"/>
      <c r="F1248" s="5" t="s">
        <v>1904</v>
      </c>
      <c r="G1248" s="4" t="str">
        <f t="shared" si="36"/>
        <v>U</v>
      </c>
      <c r="H1248" s="32"/>
      <c r="I1248" s="31"/>
    </row>
    <row r="1249" spans="1:9" ht="62" customHeight="1" x14ac:dyDescent="0.2">
      <c r="A1249" s="33" t="str">
        <f>_xlfn.IFNA(VLOOKUP(B1249, '[1]Departments guide'!A:C, 3, FALSE), "NONE")</f>
        <v>Landscape Architecture and Environmental Planning</v>
      </c>
      <c r="B1249" s="3" t="s">
        <v>478</v>
      </c>
      <c r="C1249" s="3">
        <v>6890</v>
      </c>
      <c r="D1249" s="3" t="s">
        <v>1903</v>
      </c>
      <c r="E1249" s="3"/>
      <c r="F1249" s="5" t="s">
        <v>1902</v>
      </c>
      <c r="G1249" s="4" t="str">
        <f t="shared" si="36"/>
        <v>G</v>
      </c>
      <c r="H1249" s="32"/>
      <c r="I1249" s="31"/>
    </row>
    <row r="1250" spans="1:9" ht="62" customHeight="1" x14ac:dyDescent="0.2">
      <c r="A1250" s="33" t="str">
        <f>_xlfn.IFNA(VLOOKUP(B1250, '[1]Departments guide'!A:C, 3, FALSE), "NONE")</f>
        <v>Landscape Architecture and Environmental Planning</v>
      </c>
      <c r="B1250" s="3" t="s">
        <v>478</v>
      </c>
      <c r="C1250" s="3">
        <v>7800</v>
      </c>
      <c r="D1250" s="3" t="s">
        <v>1901</v>
      </c>
      <c r="E1250" s="3"/>
      <c r="F1250" s="5" t="s">
        <v>1900</v>
      </c>
      <c r="G1250" s="4" t="str">
        <f t="shared" si="36"/>
        <v>G</v>
      </c>
      <c r="H1250" s="32"/>
      <c r="I1250" s="31"/>
    </row>
    <row r="1251" spans="1:9" ht="62" customHeight="1" x14ac:dyDescent="0.2">
      <c r="A1251" s="33" t="str">
        <f>_xlfn.IFNA(VLOOKUP(B1251, '[1]Departments guide'!A:C, 3, FALSE), "NONE")</f>
        <v>Landscape Architecture and Environmental Planning</v>
      </c>
      <c r="B1251" s="3" t="s">
        <v>478</v>
      </c>
      <c r="C1251" s="3">
        <v>7920</v>
      </c>
      <c r="D1251" s="3" t="s">
        <v>1899</v>
      </c>
      <c r="E1251" s="3"/>
      <c r="F1251" s="5" t="s">
        <v>1898</v>
      </c>
      <c r="G1251" s="4" t="str">
        <f t="shared" si="36"/>
        <v>G</v>
      </c>
      <c r="H1251" s="32"/>
      <c r="I1251" s="31"/>
    </row>
    <row r="1252" spans="1:9" ht="62" customHeight="1" x14ac:dyDescent="0.2">
      <c r="A1252" s="33" t="str">
        <f>_xlfn.IFNA(VLOOKUP(B1252, '[1]Departments guide'!A:C, 3, FALSE), "NONE")</f>
        <v>Landscape Architecture and Environmental Planning</v>
      </c>
      <c r="B1252" s="3" t="s">
        <v>478</v>
      </c>
      <c r="C1252" s="28">
        <v>1200</v>
      </c>
      <c r="D1252" s="28" t="s">
        <v>688</v>
      </c>
      <c r="E1252" s="28"/>
      <c r="F1252" s="5" t="s">
        <v>687</v>
      </c>
      <c r="G1252" s="4" t="str">
        <f t="shared" si="36"/>
        <v>U</v>
      </c>
      <c r="H1252" s="32"/>
      <c r="I1252" s="31"/>
    </row>
    <row r="1253" spans="1:9" ht="62" customHeight="1" x14ac:dyDescent="0.2">
      <c r="A1253" s="33" t="str">
        <f>_xlfn.IFNA(VLOOKUP(B1253, '[1]Departments guide'!A:C, 3, FALSE), "NONE")</f>
        <v>NONE</v>
      </c>
      <c r="B1253" s="3" t="s">
        <v>665</v>
      </c>
      <c r="C1253" s="3">
        <v>3990</v>
      </c>
      <c r="D1253" s="3" t="s">
        <v>1897</v>
      </c>
      <c r="E1253" s="3"/>
      <c r="F1253" s="5" t="s">
        <v>1896</v>
      </c>
      <c r="G1253" s="4" t="str">
        <f t="shared" si="36"/>
        <v>U</v>
      </c>
      <c r="H1253" s="32"/>
      <c r="I1253" s="31"/>
    </row>
    <row r="1254" spans="1:9" ht="62" customHeight="1" x14ac:dyDescent="0.2">
      <c r="A1254" s="33" t="str">
        <f>_xlfn.IFNA(VLOOKUP(B1254, '[1]Departments guide'!A:C, 3, FALSE), "NONE")</f>
        <v>NONE</v>
      </c>
      <c r="B1254" s="3" t="s">
        <v>665</v>
      </c>
      <c r="C1254" s="3">
        <v>7010</v>
      </c>
      <c r="D1254" s="3" t="s">
        <v>1895</v>
      </c>
      <c r="E1254" s="3"/>
      <c r="F1254" s="5" t="s">
        <v>1894</v>
      </c>
      <c r="G1254" s="4" t="str">
        <f t="shared" si="36"/>
        <v>G</v>
      </c>
      <c r="H1254" s="32"/>
      <c r="I1254" s="31"/>
    </row>
    <row r="1255" spans="1:9" ht="62" customHeight="1" x14ac:dyDescent="0.2">
      <c r="A1255" s="33" t="str">
        <f>_xlfn.IFNA(VLOOKUP(B1255, '[1]Departments guide'!A:C, 3, FALSE), "NONE")</f>
        <v>History</v>
      </c>
      <c r="B1255" s="3" t="s">
        <v>1881</v>
      </c>
      <c r="C1255" s="3">
        <v>1010</v>
      </c>
      <c r="D1255" s="3" t="s">
        <v>1893</v>
      </c>
      <c r="E1255" s="3"/>
      <c r="F1255" s="5" t="s">
        <v>1892</v>
      </c>
      <c r="G1255" s="4" t="str">
        <f t="shared" si="36"/>
        <v>U</v>
      </c>
      <c r="H1255" s="32"/>
      <c r="I1255" s="31"/>
    </row>
    <row r="1256" spans="1:9" ht="62" customHeight="1" x14ac:dyDescent="0.2">
      <c r="A1256" s="33" t="str">
        <f>_xlfn.IFNA(VLOOKUP(B1256, '[1]Departments guide'!A:C, 3, FALSE), "NONE")</f>
        <v>History</v>
      </c>
      <c r="B1256" s="3" t="s">
        <v>1881</v>
      </c>
      <c r="C1256" s="3">
        <v>1020</v>
      </c>
      <c r="D1256" s="3" t="s">
        <v>1891</v>
      </c>
      <c r="E1256" s="3"/>
      <c r="F1256" s="5" t="s">
        <v>1890</v>
      </c>
      <c r="G1256" s="4" t="str">
        <f t="shared" si="36"/>
        <v>U</v>
      </c>
      <c r="H1256" s="32"/>
      <c r="I1256" s="31"/>
    </row>
    <row r="1257" spans="1:9" ht="62" customHeight="1" x14ac:dyDescent="0.2">
      <c r="A1257" s="33" t="str">
        <f>_xlfn.IFNA(VLOOKUP(B1257, '[1]Departments guide'!A:C, 3, FALSE), "NONE")</f>
        <v>History</v>
      </c>
      <c r="B1257" s="3" t="s">
        <v>1881</v>
      </c>
      <c r="C1257" s="3">
        <v>3100</v>
      </c>
      <c r="D1257" s="3" t="s">
        <v>1889</v>
      </c>
      <c r="E1257" s="3"/>
      <c r="F1257" s="5" t="s">
        <v>1888</v>
      </c>
      <c r="G1257" s="4" t="str">
        <f t="shared" si="36"/>
        <v>U</v>
      </c>
      <c r="H1257" s="32"/>
      <c r="I1257" s="31"/>
    </row>
    <row r="1258" spans="1:9" ht="62" customHeight="1" x14ac:dyDescent="0.2">
      <c r="A1258" s="33" t="str">
        <f>_xlfn.IFNA(VLOOKUP(B1258, '[1]Departments guide'!A:C, 3, FALSE), "NONE")</f>
        <v>History</v>
      </c>
      <c r="B1258" s="3" t="s">
        <v>1881</v>
      </c>
      <c r="C1258" s="3">
        <v>3130</v>
      </c>
      <c r="D1258" s="3" t="s">
        <v>1887</v>
      </c>
      <c r="E1258" s="3"/>
      <c r="F1258" s="5" t="s">
        <v>1886</v>
      </c>
      <c r="G1258" s="4" t="str">
        <f t="shared" si="36"/>
        <v>U</v>
      </c>
      <c r="H1258" s="32"/>
      <c r="I1258" s="31"/>
    </row>
    <row r="1259" spans="1:9" ht="62" customHeight="1" x14ac:dyDescent="0.2">
      <c r="A1259" s="33" t="str">
        <f>_xlfn.IFNA(VLOOKUP(B1259, '[1]Departments guide'!A:C, 3, FALSE), "NONE")</f>
        <v>History</v>
      </c>
      <c r="B1259" s="3" t="s">
        <v>1881</v>
      </c>
      <c r="C1259" s="3">
        <v>4100</v>
      </c>
      <c r="D1259" s="3" t="s">
        <v>1885</v>
      </c>
      <c r="E1259" s="3"/>
      <c r="F1259" s="5" t="s">
        <v>1884</v>
      </c>
      <c r="G1259" s="4" t="str">
        <f t="shared" si="36"/>
        <v>U</v>
      </c>
      <c r="H1259" s="32"/>
      <c r="I1259" s="31"/>
    </row>
    <row r="1260" spans="1:9" ht="62" customHeight="1" x14ac:dyDescent="0.2">
      <c r="A1260" s="33" t="str">
        <f>_xlfn.IFNA(VLOOKUP(B1260, '[1]Departments guide'!A:C, 3, FALSE), "NONE")</f>
        <v>History</v>
      </c>
      <c r="B1260" s="3" t="s">
        <v>1881</v>
      </c>
      <c r="C1260" s="3">
        <v>4860</v>
      </c>
      <c r="D1260" s="3" t="s">
        <v>1883</v>
      </c>
      <c r="E1260" s="3"/>
      <c r="F1260" s="5" t="s">
        <v>1882</v>
      </c>
      <c r="G1260" s="4" t="str">
        <f t="shared" si="36"/>
        <v>U</v>
      </c>
      <c r="H1260" s="32"/>
      <c r="I1260" s="31"/>
    </row>
    <row r="1261" spans="1:9" ht="62" customHeight="1" x14ac:dyDescent="0.2">
      <c r="A1261" s="33" t="str">
        <f>_xlfn.IFNA(VLOOKUP(B1261, '[1]Departments guide'!A:C, 3, FALSE), "NONE")</f>
        <v>History</v>
      </c>
      <c r="B1261" s="3" t="s">
        <v>1881</v>
      </c>
      <c r="C1261" s="3">
        <v>6100</v>
      </c>
      <c r="D1261" s="3" t="s">
        <v>1880</v>
      </c>
      <c r="E1261" s="3"/>
      <c r="F1261" s="5" t="s">
        <v>1879</v>
      </c>
      <c r="G1261" s="4" t="str">
        <f t="shared" si="36"/>
        <v>G</v>
      </c>
      <c r="H1261" s="32"/>
      <c r="I1261" s="31"/>
    </row>
    <row r="1262" spans="1:9" ht="62" customHeight="1" x14ac:dyDescent="0.2">
      <c r="A1262" s="33" t="str">
        <f>_xlfn.IFNA(VLOOKUP(B1262, '[1]Departments guide'!A:C, 3, FALSE), "NONE")</f>
        <v>World Languages and Cultures</v>
      </c>
      <c r="B1262" s="3" t="s">
        <v>553</v>
      </c>
      <c r="C1262" s="3">
        <v>5500</v>
      </c>
      <c r="D1262" s="3" t="s">
        <v>3798</v>
      </c>
      <c r="E1262" s="3"/>
      <c r="F1262" s="5" t="s">
        <v>3797</v>
      </c>
      <c r="G1262" s="4" t="str">
        <f t="shared" si="36"/>
        <v>G</v>
      </c>
      <c r="H1262" s="32"/>
      <c r="I1262" s="31"/>
    </row>
    <row r="1263" spans="1:9" ht="62" customHeight="1" x14ac:dyDescent="0.2">
      <c r="A1263" s="33" t="str">
        <f>_xlfn.IFNA(VLOOKUP(B1263, '[1]Departments guide'!A:C, 3, FALSE), "NONE")</f>
        <v>World Languages and Cultures</v>
      </c>
      <c r="B1263" s="3" t="s">
        <v>553</v>
      </c>
      <c r="C1263" s="3">
        <v>2500</v>
      </c>
      <c r="D1263" s="3" t="s">
        <v>1878</v>
      </c>
      <c r="E1263" s="3"/>
      <c r="F1263" s="5" t="s">
        <v>1877</v>
      </c>
      <c r="G1263" s="4" t="str">
        <f t="shared" si="36"/>
        <v>U</v>
      </c>
      <c r="H1263" s="32"/>
      <c r="I1263" s="31"/>
    </row>
    <row r="1264" spans="1:9" ht="62" customHeight="1" x14ac:dyDescent="0.2">
      <c r="A1264" s="33" t="str">
        <f>_xlfn.IFNA(VLOOKUP(B1264, '[1]Departments guide'!A:C, 3, FALSE), "NONE")</f>
        <v>World Languages and Cultures</v>
      </c>
      <c r="B1264" s="3" t="s">
        <v>553</v>
      </c>
      <c r="C1264" s="3">
        <v>3200</v>
      </c>
      <c r="D1264" s="3" t="s">
        <v>1876</v>
      </c>
      <c r="E1264" s="3"/>
      <c r="F1264" s="5" t="s">
        <v>1875</v>
      </c>
      <c r="G1264" s="4" t="str">
        <f t="shared" si="36"/>
        <v>U</v>
      </c>
      <c r="H1264" s="32"/>
      <c r="I1264" s="31"/>
    </row>
    <row r="1265" spans="1:10" ht="62" customHeight="1" x14ac:dyDescent="0.2">
      <c r="A1265" s="33" t="str">
        <f>_xlfn.IFNA(VLOOKUP(B1265, '[1]Departments guide'!A:C, 3, FALSE), "NONE")</f>
        <v>World Languages and Cultures</v>
      </c>
      <c r="B1265" s="3" t="s">
        <v>553</v>
      </c>
      <c r="C1265" s="3">
        <v>4920</v>
      </c>
      <c r="D1265" s="3" t="s">
        <v>1874</v>
      </c>
      <c r="E1265" s="3"/>
      <c r="F1265" s="5" t="s">
        <v>1873</v>
      </c>
      <c r="G1265" s="4" t="str">
        <f t="shared" si="36"/>
        <v>U</v>
      </c>
      <c r="H1265" s="32"/>
      <c r="I1265" s="31"/>
    </row>
    <row r="1266" spans="1:10" ht="62" customHeight="1" x14ac:dyDescent="0.2">
      <c r="A1266" s="33" t="str">
        <f>_xlfn.IFNA(VLOOKUP(B1266, '[1]Departments guide'!A:C, 3, FALSE), "NONE")</f>
        <v>World Languages and Cultures</v>
      </c>
      <c r="B1266" s="3" t="s">
        <v>553</v>
      </c>
      <c r="C1266" s="3">
        <v>6010</v>
      </c>
      <c r="D1266" s="3" t="s">
        <v>1872</v>
      </c>
      <c r="E1266" s="3"/>
      <c r="F1266" s="5" t="s">
        <v>1871</v>
      </c>
      <c r="G1266" s="4" t="str">
        <f t="shared" si="36"/>
        <v>G</v>
      </c>
      <c r="H1266" s="32"/>
      <c r="I1266" s="31"/>
    </row>
    <row r="1267" spans="1:10" ht="62" customHeight="1" x14ac:dyDescent="0.2">
      <c r="A1267" s="33" t="str">
        <f>_xlfn.IFNA(VLOOKUP(B1267, '[1]Departments guide'!A:C, 3, FALSE), "NONE")</f>
        <v>World Languages and Cultures</v>
      </c>
      <c r="B1267" s="3" t="s">
        <v>553</v>
      </c>
      <c r="C1267" s="3">
        <v>6400</v>
      </c>
      <c r="D1267" s="3" t="s">
        <v>1870</v>
      </c>
      <c r="E1267" s="3"/>
      <c r="F1267" s="5" t="s">
        <v>1869</v>
      </c>
      <c r="G1267" s="4" t="str">
        <f t="shared" si="36"/>
        <v>G</v>
      </c>
      <c r="H1267" s="32"/>
      <c r="I1267" s="31"/>
    </row>
    <row r="1268" spans="1:10" ht="62" customHeight="1" x14ac:dyDescent="0.2">
      <c r="A1268" s="33" t="str">
        <f>_xlfn.IFNA(VLOOKUP(B1268, '[1]Departments guide'!A:C, 3, FALSE), "NONE")</f>
        <v>World Languages and Cultures</v>
      </c>
      <c r="B1268" s="3" t="s">
        <v>553</v>
      </c>
      <c r="C1268" s="3">
        <v>6500</v>
      </c>
      <c r="D1268" s="3" t="s">
        <v>1868</v>
      </c>
      <c r="E1268" s="3"/>
      <c r="F1268" s="5" t="s">
        <v>1867</v>
      </c>
      <c r="G1268" s="4" t="str">
        <f t="shared" si="36"/>
        <v>G</v>
      </c>
      <c r="H1268" s="32"/>
      <c r="I1268" s="31"/>
    </row>
    <row r="1269" spans="1:10" ht="62" customHeight="1" x14ac:dyDescent="0.2">
      <c r="A1269" s="33" t="str">
        <f>_xlfn.IFNA(VLOOKUP(B1269, '[1]Departments guide'!A:C, 3, FALSE), "NONE")</f>
        <v>World Languages and Cultures</v>
      </c>
      <c r="B1269" s="3" t="s">
        <v>553</v>
      </c>
      <c r="C1269" s="3">
        <v>6600</v>
      </c>
      <c r="D1269" s="3" t="s">
        <v>1866</v>
      </c>
      <c r="E1269" s="3"/>
      <c r="F1269" s="5" t="s">
        <v>1865</v>
      </c>
      <c r="G1269" s="4" t="str">
        <f t="shared" si="36"/>
        <v>G</v>
      </c>
      <c r="H1269" s="32"/>
      <c r="I1269" s="31"/>
    </row>
    <row r="1270" spans="1:10" ht="62" customHeight="1" x14ac:dyDescent="0.2">
      <c r="A1270" s="33" t="str">
        <f>_xlfn.IFNA(VLOOKUP(B1270, '[1]Departments guide'!A:C, 3, FALSE), "NONE")</f>
        <v>World Languages and Cultures</v>
      </c>
      <c r="B1270" s="3" t="s">
        <v>553</v>
      </c>
      <c r="C1270" s="3">
        <v>6810</v>
      </c>
      <c r="D1270" s="3" t="s">
        <v>1864</v>
      </c>
      <c r="E1270" s="3"/>
      <c r="F1270" s="5" t="s">
        <v>1863</v>
      </c>
      <c r="G1270" s="4" t="str">
        <f t="shared" si="36"/>
        <v>G</v>
      </c>
      <c r="H1270" s="32"/>
      <c r="I1270" s="31"/>
    </row>
    <row r="1271" spans="1:10" ht="62" customHeight="1" x14ac:dyDescent="0.2">
      <c r="A1271" s="33" t="str">
        <f>_xlfn.IFNA(VLOOKUP(B1271, '[1]Departments guide'!A:C, 3, FALSE), "NONE")</f>
        <v>World Languages and Cultures</v>
      </c>
      <c r="B1271" s="3" t="s">
        <v>553</v>
      </c>
      <c r="C1271" s="3">
        <v>4100</v>
      </c>
      <c r="D1271" s="3" t="s">
        <v>552</v>
      </c>
      <c r="E1271" s="4"/>
      <c r="F1271" s="5" t="s">
        <v>551</v>
      </c>
      <c r="G1271" s="3" t="s">
        <v>19</v>
      </c>
      <c r="H1271" s="32"/>
      <c r="I1271" s="31"/>
      <c r="J1271" s="23" t="s">
        <v>518</v>
      </c>
    </row>
    <row r="1272" spans="1:10" ht="62" customHeight="1" x14ac:dyDescent="0.2">
      <c r="A1272" s="33" t="str">
        <f>_xlfn.IFNA(VLOOKUP(B1272, '[1]Departments guide'!A:C, 3, FALSE), "NONE")</f>
        <v>Mechanical and Aerospace Engineering</v>
      </c>
      <c r="B1272" s="3" t="s">
        <v>479</v>
      </c>
      <c r="C1272" s="3">
        <v>1010</v>
      </c>
      <c r="D1272" s="3" t="s">
        <v>1862</v>
      </c>
      <c r="E1272" s="3"/>
      <c r="F1272" s="5" t="s">
        <v>1861</v>
      </c>
      <c r="G1272" s="4" t="str">
        <f t="shared" ref="G1272:G1303" si="37">IF(E1272=0, IF(C1272&gt;5000, "G", "U"), "BOTH")</f>
        <v>U</v>
      </c>
      <c r="H1272" s="32"/>
      <c r="I1272" s="31"/>
    </row>
    <row r="1273" spans="1:10" ht="62" customHeight="1" x14ac:dyDescent="0.2">
      <c r="A1273" s="33" t="str">
        <f>_xlfn.IFNA(VLOOKUP(B1273, '[1]Departments guide'!A:C, 3, FALSE), "NONE")</f>
        <v>Mechanical and Aerospace Engineering</v>
      </c>
      <c r="B1273" s="3" t="s">
        <v>479</v>
      </c>
      <c r="C1273" s="3">
        <v>1200</v>
      </c>
      <c r="D1273" s="3" t="s">
        <v>1860</v>
      </c>
      <c r="E1273" s="3"/>
      <c r="F1273" s="5" t="s">
        <v>1859</v>
      </c>
      <c r="G1273" s="4" t="str">
        <f t="shared" si="37"/>
        <v>U</v>
      </c>
      <c r="H1273" s="32"/>
      <c r="I1273" s="31"/>
    </row>
    <row r="1274" spans="1:10" ht="62" customHeight="1" x14ac:dyDescent="0.2">
      <c r="A1274" s="33" t="str">
        <f>_xlfn.IFNA(VLOOKUP(B1274, '[1]Departments guide'!A:C, 3, FALSE), "NONE")</f>
        <v>Mechanical and Aerospace Engineering</v>
      </c>
      <c r="B1274" s="3" t="s">
        <v>479</v>
      </c>
      <c r="C1274" s="3">
        <v>2160</v>
      </c>
      <c r="D1274" s="3" t="s">
        <v>1858</v>
      </c>
      <c r="E1274" s="3"/>
      <c r="F1274" s="5" t="s">
        <v>1857</v>
      </c>
      <c r="G1274" s="4" t="str">
        <f t="shared" si="37"/>
        <v>U</v>
      </c>
      <c r="H1274" s="32"/>
      <c r="I1274" s="31"/>
    </row>
    <row r="1275" spans="1:10" ht="62" customHeight="1" x14ac:dyDescent="0.2">
      <c r="A1275" s="33" t="str">
        <f>_xlfn.IFNA(VLOOKUP(B1275, '[1]Departments guide'!A:C, 3, FALSE), "NONE")</f>
        <v>Mechanical and Aerospace Engineering</v>
      </c>
      <c r="B1275" s="3" t="s">
        <v>479</v>
      </c>
      <c r="C1275" s="3">
        <v>2165</v>
      </c>
      <c r="D1275" s="3" t="s">
        <v>1856</v>
      </c>
      <c r="E1275" s="3"/>
      <c r="F1275" s="5" t="s">
        <v>1855</v>
      </c>
      <c r="G1275" s="4" t="str">
        <f t="shared" si="37"/>
        <v>U</v>
      </c>
      <c r="H1275" s="32"/>
      <c r="I1275" s="31"/>
    </row>
    <row r="1276" spans="1:10" ht="62" customHeight="1" x14ac:dyDescent="0.2">
      <c r="A1276" s="33" t="str">
        <f>_xlfn.IFNA(VLOOKUP(B1276, '[1]Departments guide'!A:C, 3, FALSE), "NONE")</f>
        <v>Mechanical and Aerospace Engineering</v>
      </c>
      <c r="B1276" s="3" t="s">
        <v>479</v>
      </c>
      <c r="C1276" s="3">
        <v>2300</v>
      </c>
      <c r="D1276" s="3" t="s">
        <v>1854</v>
      </c>
      <c r="E1276" s="3"/>
      <c r="F1276" s="5" t="s">
        <v>1853</v>
      </c>
      <c r="G1276" s="4" t="str">
        <f t="shared" si="37"/>
        <v>U</v>
      </c>
      <c r="H1276" s="32"/>
      <c r="I1276" s="31"/>
    </row>
    <row r="1277" spans="1:10" ht="62" customHeight="1" x14ac:dyDescent="0.2">
      <c r="A1277" s="33" t="str">
        <f>_xlfn.IFNA(VLOOKUP(B1277, '[1]Departments guide'!A:C, 3, FALSE), "NONE")</f>
        <v>Mechanical and Aerospace Engineering</v>
      </c>
      <c r="B1277" s="3" t="s">
        <v>479</v>
      </c>
      <c r="C1277" s="3">
        <v>3210</v>
      </c>
      <c r="D1277" s="3" t="s">
        <v>1852</v>
      </c>
      <c r="E1277" s="3"/>
      <c r="F1277" s="5" t="s">
        <v>1851</v>
      </c>
      <c r="G1277" s="4" t="str">
        <f t="shared" si="37"/>
        <v>U</v>
      </c>
      <c r="H1277" s="32"/>
      <c r="I1277" s="31"/>
    </row>
    <row r="1278" spans="1:10" ht="62" customHeight="1" x14ac:dyDescent="0.2">
      <c r="A1278" s="33" t="str">
        <f>_xlfn.IFNA(VLOOKUP(B1278, '[1]Departments guide'!A:C, 3, FALSE), "NONE")</f>
        <v>Mechanical and Aerospace Engineering</v>
      </c>
      <c r="B1278" s="3" t="s">
        <v>479</v>
      </c>
      <c r="C1278" s="3">
        <v>3340</v>
      </c>
      <c r="D1278" s="3" t="s">
        <v>1850</v>
      </c>
      <c r="E1278" s="3"/>
      <c r="F1278" s="5" t="s">
        <v>1849</v>
      </c>
      <c r="G1278" s="4" t="str">
        <f t="shared" si="37"/>
        <v>U</v>
      </c>
      <c r="H1278" s="32"/>
      <c r="I1278" s="31"/>
    </row>
    <row r="1279" spans="1:10" ht="62" customHeight="1" x14ac:dyDescent="0.2">
      <c r="A1279" s="33" t="str">
        <f>_xlfn.IFNA(VLOOKUP(B1279, '[1]Departments guide'!A:C, 3, FALSE), "NONE")</f>
        <v>Mechanical and Aerospace Engineering</v>
      </c>
      <c r="B1279" s="3" t="s">
        <v>479</v>
      </c>
      <c r="C1279" s="3">
        <v>3420</v>
      </c>
      <c r="D1279" s="3" t="s">
        <v>1848</v>
      </c>
      <c r="E1279" s="3"/>
      <c r="F1279" s="5" t="s">
        <v>1847</v>
      </c>
      <c r="G1279" s="4" t="str">
        <f t="shared" si="37"/>
        <v>U</v>
      </c>
      <c r="H1279" s="32"/>
      <c r="I1279" s="31"/>
    </row>
    <row r="1280" spans="1:10" ht="62" customHeight="1" x14ac:dyDescent="0.2">
      <c r="A1280" s="33" t="str">
        <f>_xlfn.IFNA(VLOOKUP(B1280, '[1]Departments guide'!A:C, 3, FALSE), "NONE")</f>
        <v>Mechanical and Aerospace Engineering</v>
      </c>
      <c r="B1280" s="3" t="s">
        <v>479</v>
      </c>
      <c r="C1280" s="3">
        <v>3440</v>
      </c>
      <c r="D1280" s="3" t="s">
        <v>1846</v>
      </c>
      <c r="E1280" s="3"/>
      <c r="F1280" s="5" t="s">
        <v>1845</v>
      </c>
      <c r="G1280" s="4" t="str">
        <f t="shared" si="37"/>
        <v>U</v>
      </c>
      <c r="H1280" s="32"/>
      <c r="I1280" s="31"/>
    </row>
    <row r="1281" spans="1:9" ht="62" customHeight="1" x14ac:dyDescent="0.2">
      <c r="A1281" s="33" t="str">
        <f>_xlfn.IFNA(VLOOKUP(B1281, '[1]Departments guide'!A:C, 3, FALSE), "NONE")</f>
        <v>Mechanical and Aerospace Engineering</v>
      </c>
      <c r="B1281" s="3" t="s">
        <v>479</v>
      </c>
      <c r="C1281" s="3">
        <v>4300</v>
      </c>
      <c r="D1281" s="3" t="s">
        <v>1844</v>
      </c>
      <c r="E1281" s="3"/>
      <c r="F1281" s="5" t="s">
        <v>1843</v>
      </c>
      <c r="G1281" s="4" t="str">
        <f t="shared" si="37"/>
        <v>U</v>
      </c>
      <c r="H1281" s="32"/>
      <c r="I1281" s="31"/>
    </row>
    <row r="1282" spans="1:9" ht="62" customHeight="1" x14ac:dyDescent="0.2">
      <c r="A1282" s="33" t="str">
        <f>_xlfn.IFNA(VLOOKUP(B1282, '[1]Departments guide'!A:C, 3, FALSE), "NONE")</f>
        <v>Mechanical and Aerospace Engineering</v>
      </c>
      <c r="B1282" s="3" t="s">
        <v>479</v>
      </c>
      <c r="C1282" s="3">
        <v>4400</v>
      </c>
      <c r="D1282" s="3" t="s">
        <v>1842</v>
      </c>
      <c r="E1282" s="3"/>
      <c r="F1282" s="5" t="s">
        <v>1841</v>
      </c>
      <c r="G1282" s="4" t="str">
        <f t="shared" si="37"/>
        <v>U</v>
      </c>
      <c r="H1282" s="32"/>
      <c r="I1282" s="31"/>
    </row>
    <row r="1283" spans="1:9" ht="62" customHeight="1" x14ac:dyDescent="0.2">
      <c r="A1283" s="33" t="str">
        <f>_xlfn.IFNA(VLOOKUP(B1283, '[1]Departments guide'!A:C, 3, FALSE), "NONE")</f>
        <v>Mechanical and Aerospace Engineering</v>
      </c>
      <c r="B1283" s="3" t="s">
        <v>479</v>
      </c>
      <c r="C1283" s="3">
        <v>4800</v>
      </c>
      <c r="D1283" s="3" t="s">
        <v>1840</v>
      </c>
      <c r="E1283" s="3"/>
      <c r="F1283" s="5" t="s">
        <v>1839</v>
      </c>
      <c r="G1283" s="4" t="str">
        <f t="shared" si="37"/>
        <v>U</v>
      </c>
      <c r="H1283" s="32"/>
      <c r="I1283" s="31"/>
    </row>
    <row r="1284" spans="1:9" ht="62" customHeight="1" x14ac:dyDescent="0.2">
      <c r="A1284" s="33" t="str">
        <f>_xlfn.IFNA(VLOOKUP(B1284, '[1]Departments guide'!A:C, 3, FALSE), "NONE")</f>
        <v>Mechanical and Aerospace Engineering</v>
      </c>
      <c r="B1284" s="3" t="s">
        <v>479</v>
      </c>
      <c r="C1284" s="3">
        <v>4810</v>
      </c>
      <c r="D1284" s="3" t="s">
        <v>1838</v>
      </c>
      <c r="E1284" s="3"/>
      <c r="F1284" s="5" t="s">
        <v>1837</v>
      </c>
      <c r="G1284" s="4" t="str">
        <f t="shared" si="37"/>
        <v>U</v>
      </c>
      <c r="H1284" s="32"/>
      <c r="I1284" s="31"/>
    </row>
    <row r="1285" spans="1:9" ht="62" customHeight="1" x14ac:dyDescent="0.2">
      <c r="A1285" s="33" t="str">
        <f>_xlfn.IFNA(VLOOKUP(B1285, '[1]Departments guide'!A:C, 3, FALSE), "NONE")</f>
        <v>Mechanical and Aerospace Engineering</v>
      </c>
      <c r="B1285" s="3" t="s">
        <v>479</v>
      </c>
      <c r="C1285" s="3">
        <v>5040</v>
      </c>
      <c r="D1285" s="3" t="s">
        <v>1836</v>
      </c>
      <c r="E1285" s="3"/>
      <c r="F1285" s="5" t="s">
        <v>1835</v>
      </c>
      <c r="G1285" s="4" t="str">
        <f t="shared" si="37"/>
        <v>G</v>
      </c>
      <c r="H1285" s="32"/>
      <c r="I1285" s="31"/>
    </row>
    <row r="1286" spans="1:9" ht="62" customHeight="1" x14ac:dyDescent="0.2">
      <c r="A1286" s="33" t="str">
        <f>_xlfn.IFNA(VLOOKUP(B1286, '[1]Departments guide'!A:C, 3, FALSE), "NONE")</f>
        <v>Mechanical and Aerospace Engineering</v>
      </c>
      <c r="B1286" s="3" t="s">
        <v>479</v>
      </c>
      <c r="C1286" s="3">
        <v>5300</v>
      </c>
      <c r="D1286" s="3" t="s">
        <v>1834</v>
      </c>
      <c r="E1286" s="3"/>
      <c r="F1286" s="5" t="s">
        <v>1833</v>
      </c>
      <c r="G1286" s="4" t="str">
        <f t="shared" si="37"/>
        <v>G</v>
      </c>
      <c r="H1286" s="32"/>
      <c r="I1286" s="31"/>
    </row>
    <row r="1287" spans="1:9" ht="62" customHeight="1" x14ac:dyDescent="0.2">
      <c r="A1287" s="33" t="str">
        <f>_xlfn.IFNA(VLOOKUP(B1287, '[1]Departments guide'!A:C, 3, FALSE), "NONE")</f>
        <v>Mechanical and Aerospace Engineering</v>
      </c>
      <c r="B1287" s="3" t="s">
        <v>479</v>
      </c>
      <c r="C1287" s="3">
        <v>5310</v>
      </c>
      <c r="D1287" s="3" t="s">
        <v>1832</v>
      </c>
      <c r="E1287" s="3"/>
      <c r="F1287" s="5" t="s">
        <v>1831</v>
      </c>
      <c r="G1287" s="4" t="str">
        <f t="shared" si="37"/>
        <v>G</v>
      </c>
      <c r="H1287" s="32"/>
      <c r="I1287" s="31"/>
    </row>
    <row r="1288" spans="1:9" ht="62" customHeight="1" x14ac:dyDescent="0.2">
      <c r="A1288" s="33" t="str">
        <f>_xlfn.IFNA(VLOOKUP(B1288, '[1]Departments guide'!A:C, 3, FALSE), "NONE")</f>
        <v>Mechanical and Aerospace Engineering</v>
      </c>
      <c r="B1288" s="3" t="s">
        <v>479</v>
      </c>
      <c r="C1288" s="3">
        <v>5350</v>
      </c>
      <c r="D1288" s="3" t="s">
        <v>1830</v>
      </c>
      <c r="E1288" s="3"/>
      <c r="F1288" s="5" t="s">
        <v>1829</v>
      </c>
      <c r="G1288" s="4" t="str">
        <f t="shared" si="37"/>
        <v>G</v>
      </c>
      <c r="H1288" s="32"/>
      <c r="I1288" s="31"/>
    </row>
    <row r="1289" spans="1:9" ht="62" customHeight="1" x14ac:dyDescent="0.2">
      <c r="A1289" s="33" t="str">
        <f>_xlfn.IFNA(VLOOKUP(B1289, '[1]Departments guide'!A:C, 3, FALSE), "NONE")</f>
        <v>Mechanical and Aerospace Engineering</v>
      </c>
      <c r="B1289" s="3" t="s">
        <v>479</v>
      </c>
      <c r="C1289" s="3">
        <v>5440</v>
      </c>
      <c r="D1289" s="3" t="s">
        <v>1828</v>
      </c>
      <c r="E1289" s="3"/>
      <c r="F1289" s="5" t="s">
        <v>1827</v>
      </c>
      <c r="G1289" s="4" t="str">
        <f t="shared" si="37"/>
        <v>G</v>
      </c>
      <c r="H1289" s="32"/>
      <c r="I1289" s="31"/>
    </row>
    <row r="1290" spans="1:9" ht="62" customHeight="1" x14ac:dyDescent="0.2">
      <c r="A1290" s="33" t="str">
        <f>_xlfn.IFNA(VLOOKUP(B1290, '[1]Departments guide'!A:C, 3, FALSE), "NONE")</f>
        <v>Mechanical and Aerospace Engineering</v>
      </c>
      <c r="B1290" s="3" t="s">
        <v>479</v>
      </c>
      <c r="C1290" s="3">
        <v>5500</v>
      </c>
      <c r="D1290" s="3" t="s">
        <v>1826</v>
      </c>
      <c r="E1290" s="3"/>
      <c r="F1290" s="5" t="s">
        <v>1825</v>
      </c>
      <c r="G1290" s="4" t="str">
        <f t="shared" si="37"/>
        <v>G</v>
      </c>
      <c r="H1290" s="32"/>
      <c r="I1290" s="31"/>
    </row>
    <row r="1291" spans="1:9" ht="62" customHeight="1" x14ac:dyDescent="0.2">
      <c r="A1291" s="33" t="str">
        <f>_xlfn.IFNA(VLOOKUP(B1291, '[1]Departments guide'!A:C, 3, FALSE), "NONE")</f>
        <v>Mechanical and Aerospace Engineering</v>
      </c>
      <c r="B1291" s="3" t="s">
        <v>479</v>
      </c>
      <c r="C1291" s="3">
        <v>5510</v>
      </c>
      <c r="D1291" s="3" t="s">
        <v>1824</v>
      </c>
      <c r="E1291" s="3"/>
      <c r="F1291" s="5" t="s">
        <v>1823</v>
      </c>
      <c r="G1291" s="4" t="str">
        <f t="shared" si="37"/>
        <v>G</v>
      </c>
      <c r="H1291" s="32"/>
      <c r="I1291" s="31"/>
    </row>
    <row r="1292" spans="1:9" ht="62" customHeight="1" x14ac:dyDescent="0.2">
      <c r="A1292" s="33" t="str">
        <f>_xlfn.IFNA(VLOOKUP(B1292, '[1]Departments guide'!A:C, 3, FALSE), "NONE")</f>
        <v>Mechanical and Aerospace Engineering</v>
      </c>
      <c r="B1292" s="3" t="s">
        <v>479</v>
      </c>
      <c r="C1292" s="3">
        <v>5540</v>
      </c>
      <c r="D1292" s="3" t="s">
        <v>1822</v>
      </c>
      <c r="E1292" s="3"/>
      <c r="F1292" s="5" t="s">
        <v>1821</v>
      </c>
      <c r="G1292" s="4" t="str">
        <f t="shared" si="37"/>
        <v>G</v>
      </c>
      <c r="H1292" s="32"/>
      <c r="I1292" s="31"/>
    </row>
    <row r="1293" spans="1:9" ht="62" customHeight="1" x14ac:dyDescent="0.2">
      <c r="A1293" s="33" t="str">
        <f>_xlfn.IFNA(VLOOKUP(B1293, '[1]Departments guide'!A:C, 3, FALSE), "NONE")</f>
        <v>Mechanical and Aerospace Engineering</v>
      </c>
      <c r="B1293" s="3" t="s">
        <v>479</v>
      </c>
      <c r="C1293" s="3">
        <v>5560</v>
      </c>
      <c r="D1293" s="3" t="s">
        <v>1820</v>
      </c>
      <c r="E1293" s="3"/>
      <c r="F1293" s="5" t="s">
        <v>1819</v>
      </c>
      <c r="G1293" s="4" t="str">
        <f t="shared" si="37"/>
        <v>G</v>
      </c>
      <c r="H1293" s="32"/>
      <c r="I1293" s="31"/>
    </row>
    <row r="1294" spans="1:9" ht="62" customHeight="1" x14ac:dyDescent="0.2">
      <c r="A1294" s="33" t="str">
        <f>_xlfn.IFNA(VLOOKUP(B1294, '[1]Departments guide'!A:C, 3, FALSE), "NONE")</f>
        <v>Mechanical and Aerospace Engineering</v>
      </c>
      <c r="B1294" s="3" t="s">
        <v>479</v>
      </c>
      <c r="C1294" s="3">
        <v>5930</v>
      </c>
      <c r="D1294" s="3" t="s">
        <v>1818</v>
      </c>
      <c r="E1294" s="3"/>
      <c r="F1294" s="5" t="s">
        <v>1817</v>
      </c>
      <c r="G1294" s="4" t="str">
        <f t="shared" si="37"/>
        <v>G</v>
      </c>
      <c r="H1294" s="32"/>
      <c r="I1294" s="31"/>
    </row>
    <row r="1295" spans="1:9" ht="62" customHeight="1" x14ac:dyDescent="0.2">
      <c r="A1295" s="33" t="str">
        <f>_xlfn.IFNA(VLOOKUP(B1295, '[1]Departments guide'!A:C, 3, FALSE), "NONE")</f>
        <v>Mechanical and Aerospace Engineering</v>
      </c>
      <c r="B1295" s="3" t="s">
        <v>479</v>
      </c>
      <c r="C1295" s="3">
        <v>6040</v>
      </c>
      <c r="D1295" s="3" t="s">
        <v>1816</v>
      </c>
      <c r="E1295" s="3"/>
      <c r="F1295" s="5" t="s">
        <v>1815</v>
      </c>
      <c r="G1295" s="4" t="str">
        <f t="shared" si="37"/>
        <v>G</v>
      </c>
      <c r="H1295" s="32"/>
      <c r="I1295" s="31"/>
    </row>
    <row r="1296" spans="1:9" ht="62" customHeight="1" x14ac:dyDescent="0.2">
      <c r="A1296" s="33" t="str">
        <f>_xlfn.IFNA(VLOOKUP(B1296, '[1]Departments guide'!A:C, 3, FALSE), "NONE")</f>
        <v>Mechanical and Aerospace Engineering</v>
      </c>
      <c r="B1296" s="3" t="s">
        <v>479</v>
      </c>
      <c r="C1296" s="3">
        <v>6060</v>
      </c>
      <c r="D1296" s="3" t="s">
        <v>1814</v>
      </c>
      <c r="E1296" s="3"/>
      <c r="F1296" s="5" t="s">
        <v>1813</v>
      </c>
      <c r="G1296" s="4" t="str">
        <f t="shared" si="37"/>
        <v>G</v>
      </c>
      <c r="H1296" s="32"/>
      <c r="I1296" s="31"/>
    </row>
    <row r="1297" spans="1:9" ht="62" customHeight="1" x14ac:dyDescent="0.2">
      <c r="A1297" s="33" t="str">
        <f>_xlfn.IFNA(VLOOKUP(B1297, '[1]Departments guide'!A:C, 3, FALSE), "NONE")</f>
        <v>Mechanical and Aerospace Engineering</v>
      </c>
      <c r="B1297" s="3" t="s">
        <v>479</v>
      </c>
      <c r="C1297" s="3">
        <v>6410</v>
      </c>
      <c r="D1297" s="3" t="s">
        <v>1812</v>
      </c>
      <c r="E1297" s="3"/>
      <c r="F1297" s="5" t="s">
        <v>1811</v>
      </c>
      <c r="G1297" s="4" t="str">
        <f t="shared" si="37"/>
        <v>G</v>
      </c>
      <c r="H1297" s="32"/>
      <c r="I1297" s="31"/>
    </row>
    <row r="1298" spans="1:9" ht="62" customHeight="1" x14ac:dyDescent="0.2">
      <c r="A1298" s="33" t="str">
        <f>_xlfn.IFNA(VLOOKUP(B1298, '[1]Departments guide'!A:C, 3, FALSE), "NONE")</f>
        <v>Mechanical and Aerospace Engineering</v>
      </c>
      <c r="B1298" s="3" t="s">
        <v>479</v>
      </c>
      <c r="C1298" s="3">
        <v>6460</v>
      </c>
      <c r="D1298" s="3" t="s">
        <v>1810</v>
      </c>
      <c r="E1298" s="3"/>
      <c r="F1298" s="5" t="s">
        <v>1809</v>
      </c>
      <c r="G1298" s="4" t="str">
        <f t="shared" si="37"/>
        <v>G</v>
      </c>
      <c r="H1298" s="32"/>
      <c r="I1298" s="31"/>
    </row>
    <row r="1299" spans="1:9" ht="62" customHeight="1" x14ac:dyDescent="0.2">
      <c r="A1299" s="33" t="str">
        <f>_xlfn.IFNA(VLOOKUP(B1299, '[1]Departments guide'!A:C, 3, FALSE), "NONE")</f>
        <v>Mechanical and Aerospace Engineering</v>
      </c>
      <c r="B1299" s="3" t="s">
        <v>479</v>
      </c>
      <c r="C1299" s="3">
        <v>6490</v>
      </c>
      <c r="D1299" s="3" t="s">
        <v>1808</v>
      </c>
      <c r="E1299" s="3"/>
      <c r="F1299" s="5" t="s">
        <v>1807</v>
      </c>
      <c r="G1299" s="4" t="str">
        <f t="shared" si="37"/>
        <v>G</v>
      </c>
      <c r="H1299" s="32"/>
      <c r="I1299" s="31"/>
    </row>
    <row r="1300" spans="1:9" ht="62" customHeight="1" x14ac:dyDescent="0.2">
      <c r="A1300" s="33" t="str">
        <f>_xlfn.IFNA(VLOOKUP(B1300, '[1]Departments guide'!A:C, 3, FALSE), "NONE")</f>
        <v>Mechanical and Aerospace Engineering</v>
      </c>
      <c r="B1300" s="3" t="s">
        <v>479</v>
      </c>
      <c r="C1300" s="3">
        <v>6510</v>
      </c>
      <c r="D1300" s="3" t="s">
        <v>1806</v>
      </c>
      <c r="E1300" s="3"/>
      <c r="F1300" s="5" t="s">
        <v>1805</v>
      </c>
      <c r="G1300" s="4" t="str">
        <f t="shared" si="37"/>
        <v>G</v>
      </c>
      <c r="H1300" s="32"/>
      <c r="I1300" s="31"/>
    </row>
    <row r="1301" spans="1:9" ht="62" customHeight="1" x14ac:dyDescent="0.2">
      <c r="A1301" s="33" t="str">
        <f>_xlfn.IFNA(VLOOKUP(B1301, '[1]Departments guide'!A:C, 3, FALSE), "NONE")</f>
        <v>Mechanical and Aerospace Engineering</v>
      </c>
      <c r="B1301" s="3" t="s">
        <v>479</v>
      </c>
      <c r="C1301" s="3">
        <v>6530</v>
      </c>
      <c r="D1301" s="3" t="s">
        <v>1804</v>
      </c>
      <c r="E1301" s="3"/>
      <c r="F1301" s="5" t="s">
        <v>1803</v>
      </c>
      <c r="G1301" s="4" t="str">
        <f t="shared" si="37"/>
        <v>G</v>
      </c>
      <c r="H1301" s="32"/>
      <c r="I1301" s="31"/>
    </row>
    <row r="1302" spans="1:9" ht="62" customHeight="1" x14ac:dyDescent="0.2">
      <c r="A1302" s="33" t="str">
        <f>_xlfn.IFNA(VLOOKUP(B1302, '[1]Departments guide'!A:C, 3, FALSE), "NONE")</f>
        <v>Mechanical and Aerospace Engineering</v>
      </c>
      <c r="B1302" s="3" t="s">
        <v>479</v>
      </c>
      <c r="C1302" s="3">
        <v>6540</v>
      </c>
      <c r="D1302" s="3" t="s">
        <v>1802</v>
      </c>
      <c r="E1302" s="3"/>
      <c r="F1302" s="5" t="s">
        <v>1801</v>
      </c>
      <c r="G1302" s="4" t="str">
        <f t="shared" si="37"/>
        <v>G</v>
      </c>
      <c r="H1302" s="32"/>
      <c r="I1302" s="31"/>
    </row>
    <row r="1303" spans="1:9" ht="62" customHeight="1" x14ac:dyDescent="0.2">
      <c r="A1303" s="33" t="str">
        <f>_xlfn.IFNA(VLOOKUP(B1303, '[1]Departments guide'!A:C, 3, FALSE), "NONE")</f>
        <v>Mechanical and Aerospace Engineering</v>
      </c>
      <c r="B1303" s="3" t="s">
        <v>479</v>
      </c>
      <c r="C1303" s="3">
        <v>6930</v>
      </c>
      <c r="D1303" s="3" t="s">
        <v>1800</v>
      </c>
      <c r="E1303" s="3"/>
      <c r="F1303" s="5" t="s">
        <v>1799</v>
      </c>
      <c r="G1303" s="4" t="str">
        <f t="shared" si="37"/>
        <v>G</v>
      </c>
      <c r="H1303" s="32"/>
      <c r="I1303" s="31"/>
    </row>
    <row r="1304" spans="1:9" ht="62" customHeight="1" x14ac:dyDescent="0.2">
      <c r="A1304" s="33" t="str">
        <f>_xlfn.IFNA(VLOOKUP(B1304, '[1]Departments guide'!A:C, 3, FALSE), "NONE")</f>
        <v>Mathematics and Statistics</v>
      </c>
      <c r="B1304" s="3" t="s">
        <v>501</v>
      </c>
      <c r="C1304" s="3">
        <v>5810</v>
      </c>
      <c r="D1304" s="3" t="s">
        <v>3796</v>
      </c>
      <c r="E1304" s="3"/>
      <c r="F1304" s="5" t="s">
        <v>3790</v>
      </c>
      <c r="G1304" s="4" t="str">
        <f t="shared" ref="G1304:G1335" si="38">IF(E1304=0, IF(C1304&gt;5000, "G", "U"), "BOTH")</f>
        <v>G</v>
      </c>
      <c r="H1304" s="32"/>
      <c r="I1304" s="31"/>
    </row>
    <row r="1305" spans="1:9" ht="62" customHeight="1" x14ac:dyDescent="0.2">
      <c r="A1305" s="33" t="str">
        <f>_xlfn.IFNA(VLOOKUP(B1305, '[1]Departments guide'!A:C, 3, FALSE), "NONE")</f>
        <v>Mathematics and Statistics</v>
      </c>
      <c r="B1305" s="3" t="s">
        <v>501</v>
      </c>
      <c r="C1305" s="3">
        <v>6340</v>
      </c>
      <c r="D1305" s="3" t="s">
        <v>3795</v>
      </c>
      <c r="E1305" s="3"/>
      <c r="F1305" s="5" t="s">
        <v>3794</v>
      </c>
      <c r="G1305" s="4" t="str">
        <f t="shared" si="38"/>
        <v>G</v>
      </c>
      <c r="H1305" s="32"/>
      <c r="I1305" s="31"/>
    </row>
    <row r="1306" spans="1:9" ht="62" customHeight="1" x14ac:dyDescent="0.2">
      <c r="A1306" s="33" t="str">
        <f>_xlfn.IFNA(VLOOKUP(B1306, '[1]Departments guide'!A:C, 3, FALSE), "NONE")</f>
        <v>Mathematics and Statistics</v>
      </c>
      <c r="B1306" s="3" t="s">
        <v>501</v>
      </c>
      <c r="C1306" s="3">
        <v>6350</v>
      </c>
      <c r="D1306" s="3" t="s">
        <v>3793</v>
      </c>
      <c r="E1306" s="3"/>
      <c r="F1306" s="5" t="s">
        <v>3792</v>
      </c>
      <c r="G1306" s="4" t="str">
        <f t="shared" si="38"/>
        <v>G</v>
      </c>
      <c r="H1306" s="32"/>
      <c r="I1306" s="31"/>
    </row>
    <row r="1307" spans="1:9" ht="62" customHeight="1" x14ac:dyDescent="0.2">
      <c r="A1307" s="33" t="str">
        <f>_xlfn.IFNA(VLOOKUP(B1307, '[1]Departments guide'!A:C, 3, FALSE), "NONE")</f>
        <v>Mathematics and Statistics</v>
      </c>
      <c r="B1307" s="3" t="s">
        <v>501</v>
      </c>
      <c r="C1307" s="3">
        <v>6810</v>
      </c>
      <c r="D1307" s="3" t="s">
        <v>3791</v>
      </c>
      <c r="E1307" s="3"/>
      <c r="F1307" s="5" t="s">
        <v>3790</v>
      </c>
      <c r="G1307" s="4" t="str">
        <f t="shared" si="38"/>
        <v>G</v>
      </c>
      <c r="H1307" s="32"/>
      <c r="I1307" s="31"/>
    </row>
    <row r="1308" spans="1:9" ht="62" customHeight="1" x14ac:dyDescent="0.2">
      <c r="A1308" s="33" t="str">
        <f>_xlfn.IFNA(VLOOKUP(B1308, '[1]Departments guide'!A:C, 3, FALSE), "NONE")</f>
        <v>Mathematics and Statistics</v>
      </c>
      <c r="B1308" s="3" t="s">
        <v>501</v>
      </c>
      <c r="C1308" s="3">
        <v>1020</v>
      </c>
      <c r="D1308" s="3" t="s">
        <v>1798</v>
      </c>
      <c r="E1308" s="3"/>
      <c r="F1308" s="5" t="s">
        <v>1797</v>
      </c>
      <c r="G1308" s="4" t="str">
        <f t="shared" si="38"/>
        <v>U</v>
      </c>
      <c r="H1308" s="32"/>
      <c r="I1308" s="31"/>
    </row>
    <row r="1309" spans="1:9" ht="62" customHeight="1" x14ac:dyDescent="0.2">
      <c r="A1309" s="33" t="str">
        <f>_xlfn.IFNA(VLOOKUP(B1309, '[1]Departments guide'!A:C, 3, FALSE), "NONE")</f>
        <v>Mathematics and Statistics</v>
      </c>
      <c r="B1309" s="3" t="s">
        <v>501</v>
      </c>
      <c r="C1309" s="3">
        <v>1050</v>
      </c>
      <c r="D1309" s="3" t="s">
        <v>1796</v>
      </c>
      <c r="E1309" s="3"/>
      <c r="F1309" s="5" t="s">
        <v>1795</v>
      </c>
      <c r="G1309" s="4" t="str">
        <f t="shared" si="38"/>
        <v>U</v>
      </c>
      <c r="H1309" s="32"/>
      <c r="I1309" s="31"/>
    </row>
    <row r="1310" spans="1:9" ht="62" customHeight="1" x14ac:dyDescent="0.2">
      <c r="A1310" s="33" t="str">
        <f>_xlfn.IFNA(VLOOKUP(B1310, '[1]Departments guide'!A:C, 3, FALSE), "NONE")</f>
        <v>Mathematics and Statistics</v>
      </c>
      <c r="B1310" s="3" t="s">
        <v>501</v>
      </c>
      <c r="C1310" s="3">
        <v>1051</v>
      </c>
      <c r="D1310" s="3" t="s">
        <v>1794</v>
      </c>
      <c r="E1310" s="3"/>
      <c r="F1310" s="5" t="s">
        <v>1793</v>
      </c>
      <c r="G1310" s="4" t="str">
        <f t="shared" si="38"/>
        <v>U</v>
      </c>
      <c r="H1310" s="32"/>
      <c r="I1310" s="31"/>
    </row>
    <row r="1311" spans="1:9" ht="62" customHeight="1" x14ac:dyDescent="0.2">
      <c r="A1311" s="33" t="str">
        <f>_xlfn.IFNA(VLOOKUP(B1311, '[1]Departments guide'!A:C, 3, FALSE), "NONE")</f>
        <v>Mathematics and Statistics</v>
      </c>
      <c r="B1311" s="3" t="s">
        <v>501</v>
      </c>
      <c r="C1311" s="3">
        <v>1060</v>
      </c>
      <c r="D1311" s="3" t="s">
        <v>1792</v>
      </c>
      <c r="E1311" s="3"/>
      <c r="F1311" s="5" t="s">
        <v>1791</v>
      </c>
      <c r="G1311" s="4" t="str">
        <f t="shared" si="38"/>
        <v>U</v>
      </c>
      <c r="H1311" s="32"/>
      <c r="I1311" s="31"/>
    </row>
    <row r="1312" spans="1:9" ht="62" customHeight="1" x14ac:dyDescent="0.2">
      <c r="A1312" s="33" t="str">
        <f>_xlfn.IFNA(VLOOKUP(B1312, '[1]Departments guide'!A:C, 3, FALSE), "NONE")</f>
        <v>Mathematics and Statistics</v>
      </c>
      <c r="B1312" s="3" t="s">
        <v>501</v>
      </c>
      <c r="C1312" s="3">
        <v>1100</v>
      </c>
      <c r="D1312" s="3" t="s">
        <v>1790</v>
      </c>
      <c r="E1312" s="3"/>
      <c r="F1312" s="5" t="s">
        <v>1789</v>
      </c>
      <c r="G1312" s="4" t="str">
        <f t="shared" si="38"/>
        <v>U</v>
      </c>
      <c r="H1312" s="32"/>
      <c r="I1312" s="31"/>
    </row>
    <row r="1313" spans="1:9" ht="62" customHeight="1" x14ac:dyDescent="0.2">
      <c r="A1313" s="33" t="str">
        <f>_xlfn.IFNA(VLOOKUP(B1313, '[1]Departments guide'!A:C, 3, FALSE), "NONE")</f>
        <v>Mathematics and Statistics</v>
      </c>
      <c r="B1313" s="3" t="s">
        <v>501</v>
      </c>
      <c r="C1313" s="3">
        <v>1210</v>
      </c>
      <c r="D1313" s="3" t="s">
        <v>1788</v>
      </c>
      <c r="E1313" s="3"/>
      <c r="F1313" s="5" t="s">
        <v>1787</v>
      </c>
      <c r="G1313" s="4" t="str">
        <f t="shared" si="38"/>
        <v>U</v>
      </c>
      <c r="H1313" s="32"/>
      <c r="I1313" s="31"/>
    </row>
    <row r="1314" spans="1:9" ht="62" customHeight="1" x14ac:dyDescent="0.2">
      <c r="A1314" s="33" t="str">
        <f>_xlfn.IFNA(VLOOKUP(B1314, '[1]Departments guide'!A:C, 3, FALSE), "NONE")</f>
        <v>Mathematics and Statistics</v>
      </c>
      <c r="B1314" s="3" t="s">
        <v>501</v>
      </c>
      <c r="C1314" s="3">
        <v>1220</v>
      </c>
      <c r="D1314" s="3" t="s">
        <v>1786</v>
      </c>
      <c r="E1314" s="3"/>
      <c r="F1314" s="5" t="s">
        <v>1785</v>
      </c>
      <c r="G1314" s="4" t="str">
        <f t="shared" si="38"/>
        <v>U</v>
      </c>
      <c r="H1314" s="32"/>
      <c r="I1314" s="31"/>
    </row>
    <row r="1315" spans="1:9" ht="62" customHeight="1" x14ac:dyDescent="0.2">
      <c r="A1315" s="33" t="str">
        <f>_xlfn.IFNA(VLOOKUP(B1315, '[1]Departments guide'!A:C, 3, FALSE), "NONE")</f>
        <v>Mathematics and Statistics</v>
      </c>
      <c r="B1315" s="3" t="s">
        <v>501</v>
      </c>
      <c r="C1315" s="3">
        <v>2010</v>
      </c>
      <c r="D1315" s="3" t="s">
        <v>1784</v>
      </c>
      <c r="E1315" s="3"/>
      <c r="F1315" s="5" t="s">
        <v>1783</v>
      </c>
      <c r="G1315" s="4" t="str">
        <f t="shared" si="38"/>
        <v>U</v>
      </c>
      <c r="H1315" s="32"/>
      <c r="I1315" s="31"/>
    </row>
    <row r="1316" spans="1:9" ht="62" customHeight="1" x14ac:dyDescent="0.2">
      <c r="A1316" s="33" t="str">
        <f>_xlfn.IFNA(VLOOKUP(B1316, '[1]Departments guide'!A:C, 3, FALSE), "NONE")</f>
        <v>Mathematics and Statistics</v>
      </c>
      <c r="B1316" s="3" t="s">
        <v>501</v>
      </c>
      <c r="C1316" s="3">
        <v>2020</v>
      </c>
      <c r="D1316" s="3" t="s">
        <v>1782</v>
      </c>
      <c r="E1316" s="3"/>
      <c r="F1316" s="5" t="s">
        <v>1781</v>
      </c>
      <c r="G1316" s="4" t="str">
        <f t="shared" si="38"/>
        <v>U</v>
      </c>
      <c r="H1316" s="32"/>
      <c r="I1316" s="31"/>
    </row>
    <row r="1317" spans="1:9" ht="62" customHeight="1" x14ac:dyDescent="0.2">
      <c r="A1317" s="33" t="str">
        <f>_xlfn.IFNA(VLOOKUP(B1317, '[1]Departments guide'!A:C, 3, FALSE), "NONE")</f>
        <v>Mathematics and Statistics</v>
      </c>
      <c r="B1317" s="3" t="s">
        <v>501</v>
      </c>
      <c r="C1317" s="3">
        <v>2210</v>
      </c>
      <c r="D1317" s="3" t="s">
        <v>1780</v>
      </c>
      <c r="E1317" s="3"/>
      <c r="F1317" s="5" t="s">
        <v>1779</v>
      </c>
      <c r="G1317" s="4" t="str">
        <f t="shared" si="38"/>
        <v>U</v>
      </c>
      <c r="H1317" s="32"/>
      <c r="I1317" s="31"/>
    </row>
    <row r="1318" spans="1:9" ht="62" customHeight="1" x14ac:dyDescent="0.2">
      <c r="A1318" s="33" t="str">
        <f>_xlfn.IFNA(VLOOKUP(B1318, '[1]Departments guide'!A:C, 3, FALSE), "NONE")</f>
        <v>Mathematics and Statistics</v>
      </c>
      <c r="B1318" s="3" t="s">
        <v>501</v>
      </c>
      <c r="C1318" s="3">
        <v>2250</v>
      </c>
      <c r="D1318" s="3" t="s">
        <v>1778</v>
      </c>
      <c r="E1318" s="3"/>
      <c r="F1318" s="5" t="s">
        <v>1777</v>
      </c>
      <c r="G1318" s="4" t="str">
        <f t="shared" si="38"/>
        <v>U</v>
      </c>
      <c r="H1318" s="32"/>
      <c r="I1318" s="31"/>
    </row>
    <row r="1319" spans="1:9" ht="62" customHeight="1" x14ac:dyDescent="0.2">
      <c r="A1319" s="33" t="str">
        <f>_xlfn.IFNA(VLOOKUP(B1319, '[1]Departments guide'!A:C, 3, FALSE), "NONE")</f>
        <v>Mathematics and Statistics</v>
      </c>
      <c r="B1319" s="3" t="s">
        <v>501</v>
      </c>
      <c r="C1319" s="3">
        <v>2270</v>
      </c>
      <c r="D1319" s="3" t="s">
        <v>1776</v>
      </c>
      <c r="E1319" s="3"/>
      <c r="F1319" s="5" t="s">
        <v>1775</v>
      </c>
      <c r="G1319" s="4" t="str">
        <f t="shared" si="38"/>
        <v>U</v>
      </c>
      <c r="H1319" s="32"/>
      <c r="I1319" s="31"/>
    </row>
    <row r="1320" spans="1:9" ht="62" customHeight="1" x14ac:dyDescent="0.2">
      <c r="A1320" s="33" t="str">
        <f>_xlfn.IFNA(VLOOKUP(B1320, '[1]Departments guide'!A:C, 3, FALSE), "NONE")</f>
        <v>Mathematics and Statistics</v>
      </c>
      <c r="B1320" s="3" t="s">
        <v>501</v>
      </c>
      <c r="C1320" s="3">
        <v>2280</v>
      </c>
      <c r="D1320" s="3" t="s">
        <v>1774</v>
      </c>
      <c r="E1320" s="3"/>
      <c r="F1320" s="5" t="s">
        <v>1773</v>
      </c>
      <c r="G1320" s="4" t="str">
        <f t="shared" si="38"/>
        <v>U</v>
      </c>
      <c r="H1320" s="32"/>
      <c r="I1320" s="31"/>
    </row>
    <row r="1321" spans="1:9" ht="62" customHeight="1" x14ac:dyDescent="0.2">
      <c r="A1321" s="33" t="str">
        <f>_xlfn.IFNA(VLOOKUP(B1321, '[1]Departments guide'!A:C, 3, FALSE), "NONE")</f>
        <v>Mathematics and Statistics</v>
      </c>
      <c r="B1321" s="3" t="s">
        <v>501</v>
      </c>
      <c r="C1321" s="3">
        <v>3010</v>
      </c>
      <c r="D1321" s="3" t="s">
        <v>1772</v>
      </c>
      <c r="E1321" s="3"/>
      <c r="F1321" s="5" t="s">
        <v>1771</v>
      </c>
      <c r="G1321" s="4" t="str">
        <f t="shared" si="38"/>
        <v>U</v>
      </c>
      <c r="H1321" s="32"/>
      <c r="I1321" s="31"/>
    </row>
    <row r="1322" spans="1:9" ht="62" customHeight="1" x14ac:dyDescent="0.2">
      <c r="A1322" s="33" t="str">
        <f>_xlfn.IFNA(VLOOKUP(B1322, '[1]Departments guide'!A:C, 3, FALSE), "NONE")</f>
        <v>Mathematics and Statistics</v>
      </c>
      <c r="B1322" s="3" t="s">
        <v>501</v>
      </c>
      <c r="C1322" s="3">
        <v>3110</v>
      </c>
      <c r="D1322" s="3" t="s">
        <v>1770</v>
      </c>
      <c r="E1322" s="3"/>
      <c r="F1322" s="5" t="s">
        <v>1769</v>
      </c>
      <c r="G1322" s="4" t="str">
        <f t="shared" si="38"/>
        <v>U</v>
      </c>
      <c r="H1322" s="32"/>
      <c r="I1322" s="31"/>
    </row>
    <row r="1323" spans="1:9" ht="62" customHeight="1" x14ac:dyDescent="0.2">
      <c r="A1323" s="33" t="str">
        <f>_xlfn.IFNA(VLOOKUP(B1323, '[1]Departments guide'!A:C, 3, FALSE), "NONE")</f>
        <v>Mathematics and Statistics</v>
      </c>
      <c r="B1323" s="3" t="s">
        <v>501</v>
      </c>
      <c r="C1323" s="3">
        <v>3310</v>
      </c>
      <c r="D1323" s="3" t="s">
        <v>1768</v>
      </c>
      <c r="E1323" s="3"/>
      <c r="F1323" s="5" t="s">
        <v>1767</v>
      </c>
      <c r="G1323" s="4" t="str">
        <f t="shared" si="38"/>
        <v>U</v>
      </c>
      <c r="H1323" s="32"/>
      <c r="I1323" s="31"/>
    </row>
    <row r="1324" spans="1:9" ht="62" customHeight="1" x14ac:dyDescent="0.2">
      <c r="A1324" s="33" t="str">
        <f>_xlfn.IFNA(VLOOKUP(B1324, '[1]Departments guide'!A:C, 3, FALSE), "NONE")</f>
        <v>Mathematics and Statistics</v>
      </c>
      <c r="B1324" s="3" t="s">
        <v>501</v>
      </c>
      <c r="C1324" s="3">
        <v>4200</v>
      </c>
      <c r="D1324" s="3" t="s">
        <v>1766</v>
      </c>
      <c r="E1324" s="3"/>
      <c r="F1324" s="5" t="s">
        <v>1765</v>
      </c>
      <c r="G1324" s="4" t="str">
        <f t="shared" si="38"/>
        <v>U</v>
      </c>
      <c r="H1324" s="32"/>
      <c r="I1324" s="31"/>
    </row>
    <row r="1325" spans="1:9" ht="62" customHeight="1" x14ac:dyDescent="0.2">
      <c r="A1325" s="33" t="str">
        <f>_xlfn.IFNA(VLOOKUP(B1325, '[1]Departments guide'!A:C, 3, FALSE), "NONE")</f>
        <v>Mathematics and Statistics</v>
      </c>
      <c r="B1325" s="3" t="s">
        <v>501</v>
      </c>
      <c r="C1325" s="3">
        <v>4310</v>
      </c>
      <c r="D1325" s="3" t="s">
        <v>1764</v>
      </c>
      <c r="E1325" s="3"/>
      <c r="F1325" s="5" t="s">
        <v>1763</v>
      </c>
      <c r="G1325" s="4" t="str">
        <f t="shared" si="38"/>
        <v>U</v>
      </c>
      <c r="H1325" s="32"/>
      <c r="I1325" s="31"/>
    </row>
    <row r="1326" spans="1:9" ht="62" customHeight="1" x14ac:dyDescent="0.2">
      <c r="A1326" s="33" t="str">
        <f>_xlfn.IFNA(VLOOKUP(B1326, '[1]Departments guide'!A:C, 3, FALSE), "NONE")</f>
        <v>Mathematics and Statistics</v>
      </c>
      <c r="B1326" s="3" t="s">
        <v>501</v>
      </c>
      <c r="C1326" s="3">
        <v>4400</v>
      </c>
      <c r="D1326" s="3" t="s">
        <v>1762</v>
      </c>
      <c r="E1326" s="3"/>
      <c r="F1326" s="5" t="s">
        <v>1761</v>
      </c>
      <c r="G1326" s="4" t="str">
        <f t="shared" si="38"/>
        <v>U</v>
      </c>
      <c r="H1326" s="32"/>
      <c r="I1326" s="31"/>
    </row>
    <row r="1327" spans="1:9" ht="62" customHeight="1" x14ac:dyDescent="0.2">
      <c r="A1327" s="33" t="str">
        <f>_xlfn.IFNA(VLOOKUP(B1327, '[1]Departments guide'!A:C, 3, FALSE), "NONE")</f>
        <v>Mathematics and Statistics</v>
      </c>
      <c r="B1327" s="3" t="s">
        <v>501</v>
      </c>
      <c r="C1327" s="3">
        <v>4410</v>
      </c>
      <c r="D1327" s="3" t="s">
        <v>1760</v>
      </c>
      <c r="E1327" s="3"/>
      <c r="F1327" s="5" t="s">
        <v>1759</v>
      </c>
      <c r="G1327" s="4" t="str">
        <f t="shared" si="38"/>
        <v>U</v>
      </c>
      <c r="H1327" s="32"/>
      <c r="I1327" s="31"/>
    </row>
    <row r="1328" spans="1:9" ht="62" customHeight="1" x14ac:dyDescent="0.2">
      <c r="A1328" s="33" t="str">
        <f>_xlfn.IFNA(VLOOKUP(B1328, '[1]Departments guide'!A:C, 3, FALSE), "NONE")</f>
        <v>Mathematics and Statistics</v>
      </c>
      <c r="B1328" s="3" t="s">
        <v>501</v>
      </c>
      <c r="C1328" s="3">
        <v>4610</v>
      </c>
      <c r="D1328" s="3" t="s">
        <v>1758</v>
      </c>
      <c r="E1328" s="3"/>
      <c r="F1328" s="5" t="s">
        <v>1757</v>
      </c>
      <c r="G1328" s="4" t="str">
        <f t="shared" si="38"/>
        <v>U</v>
      </c>
      <c r="H1328" s="32"/>
      <c r="I1328" s="31"/>
    </row>
    <row r="1329" spans="1:9" ht="62" customHeight="1" x14ac:dyDescent="0.2">
      <c r="A1329" s="33" t="str">
        <f>_xlfn.IFNA(VLOOKUP(B1329, '[1]Departments guide'!A:C, 3, FALSE), "NONE")</f>
        <v>Mathematics and Statistics</v>
      </c>
      <c r="B1329" s="3" t="s">
        <v>501</v>
      </c>
      <c r="C1329" s="3">
        <v>5010</v>
      </c>
      <c r="D1329" s="3" t="s">
        <v>1756</v>
      </c>
      <c r="E1329" s="3"/>
      <c r="F1329" s="5" t="s">
        <v>1755</v>
      </c>
      <c r="G1329" s="4" t="str">
        <f t="shared" si="38"/>
        <v>G</v>
      </c>
      <c r="H1329" s="32"/>
      <c r="I1329" s="31"/>
    </row>
    <row r="1330" spans="1:9" ht="62" customHeight="1" x14ac:dyDescent="0.2">
      <c r="A1330" s="33" t="str">
        <f>_xlfn.IFNA(VLOOKUP(B1330, '[1]Departments guide'!A:C, 3, FALSE), "NONE")</f>
        <v>Mathematics and Statistics</v>
      </c>
      <c r="B1330" s="3" t="s">
        <v>501</v>
      </c>
      <c r="C1330" s="3">
        <v>5020</v>
      </c>
      <c r="D1330" s="3" t="s">
        <v>1754</v>
      </c>
      <c r="E1330" s="3"/>
      <c r="F1330" s="5" t="s">
        <v>1753</v>
      </c>
      <c r="G1330" s="4" t="str">
        <f t="shared" si="38"/>
        <v>G</v>
      </c>
      <c r="H1330" s="32"/>
      <c r="I1330" s="31"/>
    </row>
    <row r="1331" spans="1:9" ht="62" customHeight="1" x14ac:dyDescent="0.2">
      <c r="A1331" s="33" t="str">
        <f>_xlfn.IFNA(VLOOKUP(B1331, '[1]Departments guide'!A:C, 3, FALSE), "NONE")</f>
        <v>Mathematics and Statistics</v>
      </c>
      <c r="B1331" s="3" t="s">
        <v>501</v>
      </c>
      <c r="C1331" s="3">
        <v>5110</v>
      </c>
      <c r="D1331" s="3" t="s">
        <v>1752</v>
      </c>
      <c r="E1331" s="3"/>
      <c r="F1331" s="5" t="s">
        <v>1751</v>
      </c>
      <c r="G1331" s="4" t="str">
        <f t="shared" si="38"/>
        <v>G</v>
      </c>
      <c r="H1331" s="32"/>
      <c r="I1331" s="31"/>
    </row>
    <row r="1332" spans="1:9" ht="62" customHeight="1" x14ac:dyDescent="0.2">
      <c r="A1332" s="33" t="str">
        <f>_xlfn.IFNA(VLOOKUP(B1332, '[1]Departments guide'!A:C, 3, FALSE), "NONE")</f>
        <v>Mathematics and Statistics</v>
      </c>
      <c r="B1332" s="3" t="s">
        <v>501</v>
      </c>
      <c r="C1332" s="3">
        <v>5210</v>
      </c>
      <c r="D1332" s="3" t="s">
        <v>1750</v>
      </c>
      <c r="E1332" s="3"/>
      <c r="F1332" s="5" t="s">
        <v>1749</v>
      </c>
      <c r="G1332" s="4" t="str">
        <f t="shared" si="38"/>
        <v>G</v>
      </c>
      <c r="H1332" s="32"/>
      <c r="I1332" s="31"/>
    </row>
    <row r="1333" spans="1:9" ht="62" customHeight="1" x14ac:dyDescent="0.2">
      <c r="A1333" s="33" t="str">
        <f>_xlfn.IFNA(VLOOKUP(B1333, '[1]Departments guide'!A:C, 3, FALSE), "NONE")</f>
        <v>Mathematics and Statistics</v>
      </c>
      <c r="B1333" s="3" t="s">
        <v>501</v>
      </c>
      <c r="C1333" s="3">
        <v>5220</v>
      </c>
      <c r="D1333" s="3" t="s">
        <v>1748</v>
      </c>
      <c r="E1333" s="3"/>
      <c r="F1333" s="5" t="s">
        <v>1747</v>
      </c>
      <c r="G1333" s="4" t="str">
        <f t="shared" si="38"/>
        <v>G</v>
      </c>
      <c r="H1333" s="32"/>
      <c r="I1333" s="31"/>
    </row>
    <row r="1334" spans="1:9" ht="62" customHeight="1" x14ac:dyDescent="0.2">
      <c r="A1334" s="33" t="str">
        <f>_xlfn.IFNA(VLOOKUP(B1334, '[1]Departments guide'!A:C, 3, FALSE), "NONE")</f>
        <v>Mathematics and Statistics</v>
      </c>
      <c r="B1334" s="3" t="s">
        <v>501</v>
      </c>
      <c r="C1334" s="3">
        <v>5270</v>
      </c>
      <c r="D1334" s="3" t="s">
        <v>1746</v>
      </c>
      <c r="E1334" s="3"/>
      <c r="F1334" s="5" t="s">
        <v>1745</v>
      </c>
      <c r="G1334" s="4" t="str">
        <f t="shared" si="38"/>
        <v>G</v>
      </c>
      <c r="H1334" s="32"/>
      <c r="I1334" s="31"/>
    </row>
    <row r="1335" spans="1:9" ht="62" customHeight="1" x14ac:dyDescent="0.2">
      <c r="A1335" s="33" t="str">
        <f>_xlfn.IFNA(VLOOKUP(B1335, '[1]Departments guide'!A:C, 3, FALSE), "NONE")</f>
        <v>Mathematics and Statistics</v>
      </c>
      <c r="B1335" s="3" t="s">
        <v>501</v>
      </c>
      <c r="C1335" s="3">
        <v>5310</v>
      </c>
      <c r="D1335" s="3" t="s">
        <v>1744</v>
      </c>
      <c r="E1335" s="3"/>
      <c r="F1335" s="5" t="s">
        <v>1743</v>
      </c>
      <c r="G1335" s="4" t="str">
        <f t="shared" si="38"/>
        <v>G</v>
      </c>
      <c r="H1335" s="32"/>
      <c r="I1335" s="31"/>
    </row>
    <row r="1336" spans="1:9" ht="62" customHeight="1" x14ac:dyDescent="0.2">
      <c r="A1336" s="33" t="str">
        <f>_xlfn.IFNA(VLOOKUP(B1336, '[1]Departments guide'!A:C, 3, FALSE), "NONE")</f>
        <v>Mathematics and Statistics</v>
      </c>
      <c r="B1336" s="3" t="s">
        <v>501</v>
      </c>
      <c r="C1336" s="3">
        <v>5340</v>
      </c>
      <c r="D1336" s="3" t="s">
        <v>1742</v>
      </c>
      <c r="E1336" s="3"/>
      <c r="F1336" s="5" t="s">
        <v>1741</v>
      </c>
      <c r="G1336" s="4" t="str">
        <f t="shared" ref="G1336:G1351" si="39">IF(E1336=0, IF(C1336&gt;5000, "G", "U"), "BOTH")</f>
        <v>G</v>
      </c>
      <c r="H1336" s="32"/>
      <c r="I1336" s="31"/>
    </row>
    <row r="1337" spans="1:9" ht="62" customHeight="1" x14ac:dyDescent="0.2">
      <c r="A1337" s="33" t="str">
        <f>_xlfn.IFNA(VLOOKUP(B1337, '[1]Departments guide'!A:C, 3, FALSE), "NONE")</f>
        <v>Mathematics and Statistics</v>
      </c>
      <c r="B1337" s="3" t="s">
        <v>501</v>
      </c>
      <c r="C1337" s="3">
        <v>5410</v>
      </c>
      <c r="D1337" s="3" t="s">
        <v>1740</v>
      </c>
      <c r="E1337" s="3"/>
      <c r="F1337" s="5" t="s">
        <v>1739</v>
      </c>
      <c r="G1337" s="4" t="str">
        <f t="shared" si="39"/>
        <v>G</v>
      </c>
      <c r="H1337" s="32"/>
      <c r="I1337" s="31"/>
    </row>
    <row r="1338" spans="1:9" ht="62" customHeight="1" x14ac:dyDescent="0.2">
      <c r="A1338" s="33" t="str">
        <f>_xlfn.IFNA(VLOOKUP(B1338, '[1]Departments guide'!A:C, 3, FALSE), "NONE")</f>
        <v>Mathematics and Statistics</v>
      </c>
      <c r="B1338" s="3" t="s">
        <v>501</v>
      </c>
      <c r="C1338" s="3">
        <v>5420</v>
      </c>
      <c r="D1338" s="3" t="s">
        <v>1738</v>
      </c>
      <c r="E1338" s="3"/>
      <c r="F1338" s="5" t="s">
        <v>1737</v>
      </c>
      <c r="G1338" s="4" t="str">
        <f t="shared" si="39"/>
        <v>G</v>
      </c>
      <c r="H1338" s="32"/>
      <c r="I1338" s="31"/>
    </row>
    <row r="1339" spans="1:9" ht="62" customHeight="1" x14ac:dyDescent="0.2">
      <c r="A1339" s="33" t="str">
        <f>_xlfn.IFNA(VLOOKUP(B1339, '[1]Departments guide'!A:C, 3, FALSE), "NONE")</f>
        <v>Mathematics and Statistics</v>
      </c>
      <c r="B1339" s="3" t="s">
        <v>501</v>
      </c>
      <c r="C1339" s="3">
        <v>5510</v>
      </c>
      <c r="D1339" s="3" t="s">
        <v>1736</v>
      </c>
      <c r="E1339" s="3"/>
      <c r="F1339" s="5" t="s">
        <v>1735</v>
      </c>
      <c r="G1339" s="4" t="str">
        <f t="shared" si="39"/>
        <v>G</v>
      </c>
      <c r="H1339" s="32"/>
      <c r="I1339" s="31"/>
    </row>
    <row r="1340" spans="1:9" ht="62" customHeight="1" x14ac:dyDescent="0.2">
      <c r="A1340" s="33" t="str">
        <f>_xlfn.IFNA(VLOOKUP(B1340, '[1]Departments guide'!A:C, 3, FALSE), "NONE")</f>
        <v>Mathematics and Statistics</v>
      </c>
      <c r="B1340" s="3" t="s">
        <v>501</v>
      </c>
      <c r="C1340" s="3">
        <v>5570</v>
      </c>
      <c r="D1340" s="3" t="s">
        <v>1734</v>
      </c>
      <c r="E1340" s="3"/>
      <c r="F1340" s="5" t="s">
        <v>1733</v>
      </c>
      <c r="G1340" s="4" t="str">
        <f t="shared" si="39"/>
        <v>G</v>
      </c>
      <c r="H1340" s="32"/>
      <c r="I1340" s="31"/>
    </row>
    <row r="1341" spans="1:9" ht="62" customHeight="1" x14ac:dyDescent="0.2">
      <c r="A1341" s="33" t="str">
        <f>_xlfn.IFNA(VLOOKUP(B1341, '[1]Departments guide'!A:C, 3, FALSE), "NONE")</f>
        <v>Mathematics and Statistics</v>
      </c>
      <c r="B1341" s="3" t="s">
        <v>501</v>
      </c>
      <c r="C1341" s="3">
        <v>5580</v>
      </c>
      <c r="D1341" s="3" t="s">
        <v>1732</v>
      </c>
      <c r="E1341" s="3"/>
      <c r="F1341" s="5" t="s">
        <v>1731</v>
      </c>
      <c r="G1341" s="4" t="str">
        <f t="shared" si="39"/>
        <v>G</v>
      </c>
      <c r="H1341" s="32"/>
      <c r="I1341" s="31"/>
    </row>
    <row r="1342" spans="1:9" ht="62" customHeight="1" x14ac:dyDescent="0.2">
      <c r="A1342" s="33" t="str">
        <f>_xlfn.IFNA(VLOOKUP(B1342, '[1]Departments guide'!A:C, 3, FALSE), "NONE")</f>
        <v>Mathematics and Statistics</v>
      </c>
      <c r="B1342" s="3" t="s">
        <v>501</v>
      </c>
      <c r="C1342" s="3">
        <v>5620</v>
      </c>
      <c r="D1342" s="3" t="s">
        <v>1730</v>
      </c>
      <c r="E1342" s="3"/>
      <c r="F1342" s="5" t="s">
        <v>1729</v>
      </c>
      <c r="G1342" s="4" t="str">
        <f t="shared" si="39"/>
        <v>G</v>
      </c>
      <c r="H1342" s="32"/>
      <c r="I1342" s="31"/>
    </row>
    <row r="1343" spans="1:9" ht="62" customHeight="1" x14ac:dyDescent="0.2">
      <c r="A1343" s="33" t="str">
        <f>_xlfn.IFNA(VLOOKUP(B1343, '[1]Departments guide'!A:C, 3, FALSE), "NONE")</f>
        <v>Mathematics and Statistics</v>
      </c>
      <c r="B1343" s="3" t="s">
        <v>501</v>
      </c>
      <c r="C1343" s="3">
        <v>5710</v>
      </c>
      <c r="D1343" s="3" t="s">
        <v>1728</v>
      </c>
      <c r="E1343" s="3"/>
      <c r="F1343" s="5" t="s">
        <v>1727</v>
      </c>
      <c r="G1343" s="4" t="str">
        <f t="shared" si="39"/>
        <v>G</v>
      </c>
      <c r="H1343" s="32"/>
      <c r="I1343" s="31"/>
    </row>
    <row r="1344" spans="1:9" ht="62" customHeight="1" x14ac:dyDescent="0.2">
      <c r="A1344" s="33" t="str">
        <f>_xlfn.IFNA(VLOOKUP(B1344, '[1]Departments guide'!A:C, 3, FALSE), "NONE")</f>
        <v>Mathematics and Statistics</v>
      </c>
      <c r="B1344" s="3" t="s">
        <v>501</v>
      </c>
      <c r="C1344" s="3">
        <v>5720</v>
      </c>
      <c r="D1344" s="3" t="s">
        <v>1726</v>
      </c>
      <c r="E1344" s="3"/>
      <c r="F1344" s="5" t="s">
        <v>1725</v>
      </c>
      <c r="G1344" s="4" t="str">
        <f t="shared" si="39"/>
        <v>G</v>
      </c>
      <c r="H1344" s="32"/>
      <c r="I1344" s="31"/>
    </row>
    <row r="1345" spans="1:10" ht="62" customHeight="1" x14ac:dyDescent="0.2">
      <c r="A1345" s="33" t="str">
        <f>_xlfn.IFNA(VLOOKUP(B1345, '[1]Departments guide'!A:C, 3, FALSE), "NONE")</f>
        <v>Mathematics and Statistics</v>
      </c>
      <c r="B1345" s="3" t="s">
        <v>501</v>
      </c>
      <c r="C1345" s="3">
        <v>6210</v>
      </c>
      <c r="D1345" s="3" t="s">
        <v>1724</v>
      </c>
      <c r="E1345" s="3"/>
      <c r="F1345" s="5" t="s">
        <v>1723</v>
      </c>
      <c r="G1345" s="4" t="str">
        <f t="shared" si="39"/>
        <v>G</v>
      </c>
      <c r="H1345" s="32"/>
      <c r="I1345" s="31"/>
    </row>
    <row r="1346" spans="1:10" ht="62" customHeight="1" x14ac:dyDescent="0.2">
      <c r="A1346" s="33" t="str">
        <f>_xlfn.IFNA(VLOOKUP(B1346, '[1]Departments guide'!A:C, 3, FALSE), "NONE")</f>
        <v>Mathematics and Statistics</v>
      </c>
      <c r="B1346" s="3" t="s">
        <v>501</v>
      </c>
      <c r="C1346" s="3">
        <v>6420</v>
      </c>
      <c r="D1346" s="3" t="s">
        <v>1722</v>
      </c>
      <c r="E1346" s="3"/>
      <c r="F1346" s="5" t="s">
        <v>1721</v>
      </c>
      <c r="G1346" s="4" t="str">
        <f t="shared" si="39"/>
        <v>G</v>
      </c>
      <c r="H1346" s="32"/>
      <c r="I1346" s="31"/>
    </row>
    <row r="1347" spans="1:10" ht="62" customHeight="1" x14ac:dyDescent="0.2">
      <c r="A1347" s="33" t="str">
        <f>_xlfn.IFNA(VLOOKUP(B1347, '[1]Departments guide'!A:C, 3, FALSE), "NONE")</f>
        <v>Mathematics and Statistics</v>
      </c>
      <c r="B1347" s="3" t="s">
        <v>501</v>
      </c>
      <c r="C1347" s="3">
        <v>6510</v>
      </c>
      <c r="D1347" s="3" t="s">
        <v>1720</v>
      </c>
      <c r="E1347" s="3"/>
      <c r="F1347" s="5" t="s">
        <v>1719</v>
      </c>
      <c r="G1347" s="4" t="str">
        <f t="shared" si="39"/>
        <v>G</v>
      </c>
      <c r="H1347" s="32"/>
      <c r="I1347" s="31"/>
    </row>
    <row r="1348" spans="1:10" ht="62" customHeight="1" x14ac:dyDescent="0.2">
      <c r="A1348" s="33" t="str">
        <f>_xlfn.IFNA(VLOOKUP(B1348, '[1]Departments guide'!A:C, 3, FALSE), "NONE")</f>
        <v>Mathematics and Statistics</v>
      </c>
      <c r="B1348" s="3" t="s">
        <v>501</v>
      </c>
      <c r="C1348" s="3">
        <v>6610</v>
      </c>
      <c r="D1348" s="3" t="s">
        <v>1718</v>
      </c>
      <c r="E1348" s="3"/>
      <c r="F1348" s="5" t="s">
        <v>1717</v>
      </c>
      <c r="G1348" s="4" t="str">
        <f t="shared" si="39"/>
        <v>G</v>
      </c>
      <c r="H1348" s="32"/>
      <c r="I1348" s="31"/>
    </row>
    <row r="1349" spans="1:10" ht="62" customHeight="1" x14ac:dyDescent="0.2">
      <c r="A1349" s="33" t="str">
        <f>_xlfn.IFNA(VLOOKUP(B1349, '[1]Departments guide'!A:C, 3, FALSE), "NONE")</f>
        <v>Mathematics and Statistics</v>
      </c>
      <c r="B1349" s="3" t="s">
        <v>501</v>
      </c>
      <c r="C1349" s="3">
        <v>7810</v>
      </c>
      <c r="D1349" s="3" t="s">
        <v>1716</v>
      </c>
      <c r="E1349" s="3"/>
      <c r="F1349" s="5" t="s">
        <v>1715</v>
      </c>
      <c r="G1349" s="4" t="str">
        <f t="shared" si="39"/>
        <v>G</v>
      </c>
      <c r="H1349" s="32"/>
      <c r="I1349" s="31"/>
    </row>
    <row r="1350" spans="1:10" ht="62" customHeight="1" x14ac:dyDescent="0.2">
      <c r="A1350" s="33" t="str">
        <f>_xlfn.IFNA(VLOOKUP(B1350, '[1]Departments guide'!A:C, 3, FALSE), "NONE")</f>
        <v>Mathematics and Statistics</v>
      </c>
      <c r="B1350" s="3" t="s">
        <v>501</v>
      </c>
      <c r="C1350" s="3">
        <v>923</v>
      </c>
      <c r="D1350" s="3" t="s">
        <v>1714</v>
      </c>
      <c r="E1350" s="3"/>
      <c r="F1350" s="5" t="s">
        <v>1713</v>
      </c>
      <c r="G1350" s="4" t="str">
        <f t="shared" si="39"/>
        <v>U</v>
      </c>
      <c r="H1350" s="32"/>
      <c r="I1350" s="31"/>
    </row>
    <row r="1351" spans="1:10" ht="62" customHeight="1" x14ac:dyDescent="0.2">
      <c r="A1351" s="33" t="str">
        <f>_xlfn.IFNA(VLOOKUP(B1351, '[1]Departments guide'!A:C, 3, FALSE), "NONE")</f>
        <v>Mathematics and Statistics</v>
      </c>
      <c r="B1351" s="3" t="s">
        <v>501</v>
      </c>
      <c r="C1351" s="3">
        <v>995</v>
      </c>
      <c r="D1351" s="3" t="s">
        <v>1712</v>
      </c>
      <c r="E1351" s="3"/>
      <c r="F1351" s="5" t="s">
        <v>1711</v>
      </c>
      <c r="G1351" s="4" t="str">
        <f t="shared" si="39"/>
        <v>U</v>
      </c>
      <c r="H1351" s="32"/>
      <c r="I1351" s="31"/>
    </row>
    <row r="1352" spans="1:10" ht="62" customHeight="1" x14ac:dyDescent="0.2">
      <c r="A1352" s="33" t="str">
        <f>_xlfn.IFNA(VLOOKUP(B1352, '[1]Departments guide'!A:C, 3, FALSE), "NONE")</f>
        <v>Mathematics and Statistics</v>
      </c>
      <c r="B1352" s="3" t="s">
        <v>501</v>
      </c>
      <c r="C1352" s="3">
        <v>4230</v>
      </c>
      <c r="D1352" s="3" t="s">
        <v>545</v>
      </c>
      <c r="E1352" s="4"/>
      <c r="F1352" s="5" t="s">
        <v>544</v>
      </c>
      <c r="G1352" s="3" t="s">
        <v>19</v>
      </c>
      <c r="H1352" s="32"/>
      <c r="I1352" s="31"/>
      <c r="J1352" s="23" t="s">
        <v>518</v>
      </c>
    </row>
    <row r="1353" spans="1:10" ht="62" customHeight="1" x14ac:dyDescent="0.2">
      <c r="A1353" s="33" t="str">
        <f>_xlfn.IFNA(VLOOKUP(B1353, '[1]Departments guide'!A:C, 3, FALSE), "NONE")</f>
        <v>Management</v>
      </c>
      <c r="B1353" s="3" t="s">
        <v>480</v>
      </c>
      <c r="C1353" s="3">
        <v>6550</v>
      </c>
      <c r="D1353" s="3" t="s">
        <v>4217</v>
      </c>
      <c r="E1353" s="3"/>
      <c r="F1353" s="5" t="s">
        <v>4216</v>
      </c>
      <c r="G1353" s="4" t="str">
        <f t="shared" ref="G1353:G1384" si="40">IF(E1353=0, IF(C1353&gt;5000, "G", "U"), "BOTH")</f>
        <v>G</v>
      </c>
      <c r="H1353" s="32"/>
      <c r="I1353" s="43" t="s">
        <v>4215</v>
      </c>
    </row>
    <row r="1354" spans="1:10" ht="62" customHeight="1" x14ac:dyDescent="0.2">
      <c r="A1354" s="33" t="str">
        <f>_xlfn.IFNA(VLOOKUP(B1354, '[1]Departments guide'!A:C, 3, FALSE), "NONE")</f>
        <v>Management</v>
      </c>
      <c r="B1354" s="3" t="s">
        <v>480</v>
      </c>
      <c r="C1354" s="3">
        <v>1050</v>
      </c>
      <c r="D1354" s="3" t="s">
        <v>4210</v>
      </c>
      <c r="E1354" s="3"/>
      <c r="F1354" s="5" t="s">
        <v>4209</v>
      </c>
      <c r="G1354" s="4" t="str">
        <f t="shared" si="40"/>
        <v>U</v>
      </c>
      <c r="H1354" s="32"/>
      <c r="I1354" s="42" t="s">
        <v>4208</v>
      </c>
    </row>
    <row r="1355" spans="1:10" ht="62" customHeight="1" x14ac:dyDescent="0.2">
      <c r="A1355" s="33" t="str">
        <f>_xlfn.IFNA(VLOOKUP(B1355, '[1]Departments guide'!A:C, 3, FALSE), "NONE")</f>
        <v>Management</v>
      </c>
      <c r="B1355" s="3" t="s">
        <v>480</v>
      </c>
      <c r="C1355" s="3">
        <v>3100</v>
      </c>
      <c r="D1355" s="3" t="s">
        <v>1710</v>
      </c>
      <c r="E1355" s="3"/>
      <c r="F1355" s="5" t="s">
        <v>1709</v>
      </c>
      <c r="G1355" s="4" t="str">
        <f t="shared" si="40"/>
        <v>U</v>
      </c>
      <c r="H1355" s="32"/>
      <c r="I1355" s="31"/>
    </row>
    <row r="1356" spans="1:10" ht="62" customHeight="1" x14ac:dyDescent="0.2">
      <c r="A1356" s="33" t="str">
        <f>_xlfn.IFNA(VLOOKUP(B1356, '[1]Departments guide'!A:C, 3, FALSE), "NONE")</f>
        <v>Management</v>
      </c>
      <c r="B1356" s="3" t="s">
        <v>480</v>
      </c>
      <c r="C1356" s="3">
        <v>3150</v>
      </c>
      <c r="D1356" s="3" t="s">
        <v>1708</v>
      </c>
      <c r="E1356" s="3"/>
      <c r="F1356" s="5" t="s">
        <v>1707</v>
      </c>
      <c r="G1356" s="4" t="str">
        <f t="shared" si="40"/>
        <v>U</v>
      </c>
      <c r="H1356" s="32"/>
      <c r="I1356" s="31"/>
    </row>
    <row r="1357" spans="1:10" ht="62" customHeight="1" x14ac:dyDescent="0.2">
      <c r="A1357" s="33" t="str">
        <f>_xlfn.IFNA(VLOOKUP(B1357, '[1]Departments guide'!A:C, 3, FALSE), "NONE")</f>
        <v>Management</v>
      </c>
      <c r="B1357" s="3" t="s">
        <v>480</v>
      </c>
      <c r="C1357" s="3">
        <v>3250</v>
      </c>
      <c r="D1357" s="3" t="s">
        <v>1706</v>
      </c>
      <c r="E1357" s="3"/>
      <c r="F1357" s="5" t="s">
        <v>1705</v>
      </c>
      <c r="G1357" s="4" t="str">
        <f t="shared" si="40"/>
        <v>U</v>
      </c>
      <c r="H1357" s="32"/>
      <c r="I1357" s="31"/>
    </row>
    <row r="1358" spans="1:10" ht="62" customHeight="1" x14ac:dyDescent="0.2">
      <c r="A1358" s="33" t="str">
        <f>_xlfn.IFNA(VLOOKUP(B1358, '[1]Departments guide'!A:C, 3, FALSE), "NONE")</f>
        <v>Management</v>
      </c>
      <c r="B1358" s="3" t="s">
        <v>480</v>
      </c>
      <c r="C1358" s="3">
        <v>3600</v>
      </c>
      <c r="D1358" s="3" t="s">
        <v>1704</v>
      </c>
      <c r="E1358" s="3"/>
      <c r="F1358" s="5" t="s">
        <v>1703</v>
      </c>
      <c r="G1358" s="4" t="str">
        <f t="shared" si="40"/>
        <v>U</v>
      </c>
      <c r="H1358" s="32"/>
      <c r="I1358" s="31"/>
    </row>
    <row r="1359" spans="1:10" ht="62" customHeight="1" x14ac:dyDescent="0.2">
      <c r="A1359" s="33" t="str">
        <f>_xlfn.IFNA(VLOOKUP(B1359, '[1]Departments guide'!A:C, 3, FALSE), "NONE")</f>
        <v>Management</v>
      </c>
      <c r="B1359" s="3" t="s">
        <v>480</v>
      </c>
      <c r="C1359" s="3">
        <v>3700</v>
      </c>
      <c r="D1359" s="3" t="s">
        <v>1702</v>
      </c>
      <c r="E1359" s="3"/>
      <c r="F1359" s="5" t="s">
        <v>1701</v>
      </c>
      <c r="G1359" s="4" t="str">
        <f t="shared" si="40"/>
        <v>U</v>
      </c>
      <c r="H1359" s="32"/>
      <c r="I1359" s="31"/>
    </row>
    <row r="1360" spans="1:10" ht="62" customHeight="1" x14ac:dyDescent="0.2">
      <c r="A1360" s="33" t="str">
        <f>_xlfn.IFNA(VLOOKUP(B1360, '[1]Departments guide'!A:C, 3, FALSE), "NONE")</f>
        <v>Management</v>
      </c>
      <c r="B1360" s="3" t="s">
        <v>480</v>
      </c>
      <c r="C1360" s="3">
        <v>3710</v>
      </c>
      <c r="D1360" s="3" t="s">
        <v>1700</v>
      </c>
      <c r="E1360" s="3"/>
      <c r="F1360" s="5" t="s">
        <v>1699</v>
      </c>
      <c r="G1360" s="4" t="str">
        <f t="shared" si="40"/>
        <v>U</v>
      </c>
      <c r="H1360" s="32"/>
      <c r="I1360" s="31"/>
    </row>
    <row r="1361" spans="1:9" ht="62" customHeight="1" x14ac:dyDescent="0.2">
      <c r="A1361" s="33" t="str">
        <f>_xlfn.IFNA(VLOOKUP(B1361, '[1]Departments guide'!A:C, 3, FALSE), "NONE")</f>
        <v>Management</v>
      </c>
      <c r="B1361" s="3" t="s">
        <v>480</v>
      </c>
      <c r="C1361" s="3">
        <v>3810</v>
      </c>
      <c r="D1361" s="3" t="s">
        <v>1698</v>
      </c>
      <c r="E1361" s="3"/>
      <c r="F1361" s="5" t="s">
        <v>1697</v>
      </c>
      <c r="G1361" s="4" t="str">
        <f t="shared" si="40"/>
        <v>U</v>
      </c>
      <c r="H1361" s="32"/>
      <c r="I1361" s="31"/>
    </row>
    <row r="1362" spans="1:9" ht="62" customHeight="1" x14ac:dyDescent="0.2">
      <c r="A1362" s="33" t="str">
        <f>_xlfn.IFNA(VLOOKUP(B1362, '[1]Departments guide'!A:C, 3, FALSE), "NONE")</f>
        <v>Management</v>
      </c>
      <c r="B1362" s="3" t="s">
        <v>480</v>
      </c>
      <c r="C1362" s="3">
        <v>4600</v>
      </c>
      <c r="D1362" s="3" t="s">
        <v>1696</v>
      </c>
      <c r="E1362" s="3"/>
      <c r="F1362" s="5" t="s">
        <v>1695</v>
      </c>
      <c r="G1362" s="4" t="str">
        <f t="shared" si="40"/>
        <v>U</v>
      </c>
      <c r="H1362" s="32"/>
      <c r="I1362" s="31"/>
    </row>
    <row r="1363" spans="1:9" ht="62" customHeight="1" x14ac:dyDescent="0.2">
      <c r="A1363" s="33" t="str">
        <f>_xlfn.IFNA(VLOOKUP(B1363, '[1]Departments guide'!A:C, 3, FALSE), "NONE")</f>
        <v>Management</v>
      </c>
      <c r="B1363" s="3" t="s">
        <v>480</v>
      </c>
      <c r="C1363" s="3">
        <v>4630</v>
      </c>
      <c r="D1363" s="3" t="s">
        <v>1694</v>
      </c>
      <c r="E1363" s="3"/>
      <c r="F1363" s="5" t="s">
        <v>1693</v>
      </c>
      <c r="G1363" s="4" t="str">
        <f t="shared" si="40"/>
        <v>U</v>
      </c>
      <c r="H1363" s="32"/>
      <c r="I1363" s="31"/>
    </row>
    <row r="1364" spans="1:9" ht="62" customHeight="1" x14ac:dyDescent="0.2">
      <c r="A1364" s="33" t="str">
        <f>_xlfn.IFNA(VLOOKUP(B1364, '[1]Departments guide'!A:C, 3, FALSE), "NONE")</f>
        <v>Management</v>
      </c>
      <c r="B1364" s="3" t="s">
        <v>480</v>
      </c>
      <c r="C1364" s="3">
        <v>4720</v>
      </c>
      <c r="D1364" s="3" t="s">
        <v>1692</v>
      </c>
      <c r="E1364" s="3"/>
      <c r="F1364" s="5" t="s">
        <v>1691</v>
      </c>
      <c r="G1364" s="4" t="str">
        <f t="shared" si="40"/>
        <v>U</v>
      </c>
      <c r="H1364" s="32"/>
      <c r="I1364" s="31"/>
    </row>
    <row r="1365" spans="1:9" ht="62" customHeight="1" x14ac:dyDescent="0.2">
      <c r="A1365" s="33" t="str">
        <f>_xlfn.IFNA(VLOOKUP(B1365, '[1]Departments guide'!A:C, 3, FALSE), "NONE")</f>
        <v>Management</v>
      </c>
      <c r="B1365" s="3" t="s">
        <v>480</v>
      </c>
      <c r="C1365" s="3">
        <v>4740</v>
      </c>
      <c r="D1365" s="3" t="s">
        <v>1690</v>
      </c>
      <c r="E1365" s="3"/>
      <c r="F1365" s="5" t="s">
        <v>1689</v>
      </c>
      <c r="G1365" s="4" t="str">
        <f t="shared" si="40"/>
        <v>U</v>
      </c>
      <c r="H1365" s="32"/>
      <c r="I1365" s="31"/>
    </row>
    <row r="1366" spans="1:9" ht="62" customHeight="1" x14ac:dyDescent="0.2">
      <c r="A1366" s="33" t="str">
        <f>_xlfn.IFNA(VLOOKUP(B1366, '[1]Departments guide'!A:C, 3, FALSE), "NONE")</f>
        <v>Management</v>
      </c>
      <c r="B1366" s="3" t="s">
        <v>480</v>
      </c>
      <c r="C1366" s="3">
        <v>4790</v>
      </c>
      <c r="D1366" s="3" t="s">
        <v>1688</v>
      </c>
      <c r="E1366" s="3"/>
      <c r="F1366" s="5" t="s">
        <v>1687</v>
      </c>
      <c r="G1366" s="4" t="str">
        <f t="shared" si="40"/>
        <v>U</v>
      </c>
      <c r="H1366" s="32"/>
      <c r="I1366" s="31"/>
    </row>
    <row r="1367" spans="1:9" ht="62" customHeight="1" x14ac:dyDescent="0.2">
      <c r="A1367" s="33" t="str">
        <f>_xlfn.IFNA(VLOOKUP(B1367, '[1]Departments guide'!A:C, 3, FALSE), "NONE")</f>
        <v>Management</v>
      </c>
      <c r="B1367" s="3" t="s">
        <v>480</v>
      </c>
      <c r="C1367" s="3">
        <v>6200</v>
      </c>
      <c r="D1367" s="3" t="s">
        <v>1686</v>
      </c>
      <c r="E1367" s="3"/>
      <c r="F1367" s="5" t="s">
        <v>1685</v>
      </c>
      <c r="G1367" s="4" t="str">
        <f t="shared" si="40"/>
        <v>G</v>
      </c>
      <c r="H1367" s="32"/>
      <c r="I1367" s="31"/>
    </row>
    <row r="1368" spans="1:9" ht="62" customHeight="1" x14ac:dyDescent="0.2">
      <c r="A1368" s="33" t="str">
        <f>_xlfn.IFNA(VLOOKUP(B1368, '[1]Departments guide'!A:C, 3, FALSE), "NONE")</f>
        <v>Management</v>
      </c>
      <c r="B1368" s="3" t="s">
        <v>480</v>
      </c>
      <c r="C1368" s="3">
        <v>6320</v>
      </c>
      <c r="D1368" s="3" t="s">
        <v>1684</v>
      </c>
      <c r="E1368" s="3"/>
      <c r="F1368" s="5" t="s">
        <v>1683</v>
      </c>
      <c r="G1368" s="4" t="str">
        <f t="shared" si="40"/>
        <v>G</v>
      </c>
      <c r="H1368" s="32"/>
      <c r="I1368" s="31"/>
    </row>
    <row r="1369" spans="1:9" ht="62" customHeight="1" x14ac:dyDescent="0.2">
      <c r="A1369" s="33" t="str">
        <f>_xlfn.IFNA(VLOOKUP(B1369, '[1]Departments guide'!A:C, 3, FALSE), "NONE")</f>
        <v>Management</v>
      </c>
      <c r="B1369" s="3" t="s">
        <v>480</v>
      </c>
      <c r="C1369" s="3">
        <v>6500</v>
      </c>
      <c r="D1369" s="3" t="s">
        <v>1682</v>
      </c>
      <c r="E1369" s="3"/>
      <c r="F1369" s="5" t="s">
        <v>1681</v>
      </c>
      <c r="G1369" s="4" t="str">
        <f t="shared" si="40"/>
        <v>G</v>
      </c>
      <c r="H1369" s="32"/>
      <c r="I1369" s="31"/>
    </row>
    <row r="1370" spans="1:9" ht="62" customHeight="1" x14ac:dyDescent="0.2">
      <c r="A1370" s="33" t="str">
        <f>_xlfn.IFNA(VLOOKUP(B1370, '[1]Departments guide'!A:C, 3, FALSE), "NONE")</f>
        <v>Management</v>
      </c>
      <c r="B1370" s="3" t="s">
        <v>480</v>
      </c>
      <c r="C1370" s="3">
        <v>6620</v>
      </c>
      <c r="D1370" s="3" t="s">
        <v>1680</v>
      </c>
      <c r="E1370" s="3"/>
      <c r="F1370" s="5" t="s">
        <v>1679</v>
      </c>
      <c r="G1370" s="4" t="str">
        <f t="shared" si="40"/>
        <v>G</v>
      </c>
      <c r="H1370" s="32"/>
      <c r="I1370" s="31"/>
    </row>
    <row r="1371" spans="1:9" ht="62" customHeight="1" x14ac:dyDescent="0.2">
      <c r="A1371" s="33" t="str">
        <f>_xlfn.IFNA(VLOOKUP(B1371, '[1]Departments guide'!A:C, 3, FALSE), "NONE")</f>
        <v>Management</v>
      </c>
      <c r="B1371" s="3" t="s">
        <v>480</v>
      </c>
      <c r="C1371" s="3">
        <v>6630</v>
      </c>
      <c r="D1371" s="3" t="s">
        <v>1678</v>
      </c>
      <c r="E1371" s="3"/>
      <c r="F1371" s="5" t="s">
        <v>1677</v>
      </c>
      <c r="G1371" s="4" t="str">
        <f t="shared" si="40"/>
        <v>G</v>
      </c>
      <c r="H1371" s="32"/>
      <c r="I1371" s="31"/>
    </row>
    <row r="1372" spans="1:9" ht="62" customHeight="1" x14ac:dyDescent="0.2">
      <c r="A1372" s="33" t="str">
        <f>_xlfn.IFNA(VLOOKUP(B1372, '[1]Departments guide'!A:C, 3, FALSE), "NONE")</f>
        <v>Management</v>
      </c>
      <c r="B1372" s="3" t="s">
        <v>480</v>
      </c>
      <c r="C1372" s="3">
        <v>6640</v>
      </c>
      <c r="D1372" s="3" t="s">
        <v>1676</v>
      </c>
      <c r="E1372" s="3"/>
      <c r="F1372" s="5" t="s">
        <v>1675</v>
      </c>
      <c r="G1372" s="4" t="str">
        <f t="shared" si="40"/>
        <v>G</v>
      </c>
      <c r="H1372" s="32"/>
      <c r="I1372" s="31"/>
    </row>
    <row r="1373" spans="1:9" ht="62" customHeight="1" x14ac:dyDescent="0.2">
      <c r="A1373" s="33" t="str">
        <f>_xlfn.IFNA(VLOOKUP(B1373, '[1]Departments guide'!A:C, 3, FALSE), "NONE")</f>
        <v>Management</v>
      </c>
      <c r="B1373" s="3" t="s">
        <v>480</v>
      </c>
      <c r="C1373" s="3">
        <v>6670</v>
      </c>
      <c r="D1373" s="3" t="s">
        <v>1674</v>
      </c>
      <c r="E1373" s="3"/>
      <c r="F1373" s="5" t="s">
        <v>1673</v>
      </c>
      <c r="G1373" s="4" t="str">
        <f t="shared" si="40"/>
        <v>G</v>
      </c>
      <c r="H1373" s="32"/>
      <c r="I1373" s="31"/>
    </row>
    <row r="1374" spans="1:9" ht="62" customHeight="1" x14ac:dyDescent="0.2">
      <c r="A1374" s="33" t="str">
        <f>_xlfn.IFNA(VLOOKUP(B1374, '[1]Departments guide'!A:C, 3, FALSE), "NONE")</f>
        <v>Management</v>
      </c>
      <c r="B1374" s="3" t="s">
        <v>480</v>
      </c>
      <c r="C1374" s="3">
        <v>6675</v>
      </c>
      <c r="D1374" s="3" t="s">
        <v>1672</v>
      </c>
      <c r="E1374" s="3"/>
      <c r="F1374" s="5" t="s">
        <v>1671</v>
      </c>
      <c r="G1374" s="4" t="str">
        <f t="shared" si="40"/>
        <v>G</v>
      </c>
      <c r="H1374" s="32"/>
      <c r="I1374" s="31"/>
    </row>
    <row r="1375" spans="1:9" ht="62" customHeight="1" x14ac:dyDescent="0.2">
      <c r="A1375" s="33" t="str">
        <f>_xlfn.IFNA(VLOOKUP(B1375, '[1]Departments guide'!A:C, 3, FALSE), "NONE")</f>
        <v>Management</v>
      </c>
      <c r="B1375" s="3" t="s">
        <v>480</v>
      </c>
      <c r="C1375" s="3">
        <v>6680</v>
      </c>
      <c r="D1375" s="3" t="s">
        <v>1670</v>
      </c>
      <c r="E1375" s="3"/>
      <c r="F1375" s="5" t="s">
        <v>1669</v>
      </c>
      <c r="G1375" s="4" t="str">
        <f t="shared" si="40"/>
        <v>G</v>
      </c>
      <c r="H1375" s="32"/>
      <c r="I1375" s="31"/>
    </row>
    <row r="1376" spans="1:9" ht="62" customHeight="1" x14ac:dyDescent="0.2">
      <c r="A1376" s="33" t="str">
        <f>_xlfn.IFNA(VLOOKUP(B1376, '[1]Departments guide'!A:C, 3, FALSE), "NONE")</f>
        <v>Management</v>
      </c>
      <c r="B1376" s="3" t="s">
        <v>480</v>
      </c>
      <c r="C1376" s="3">
        <v>6690</v>
      </c>
      <c r="D1376" s="3" t="s">
        <v>1668</v>
      </c>
      <c r="E1376" s="3"/>
      <c r="F1376" s="5" t="s">
        <v>1667</v>
      </c>
      <c r="G1376" s="4" t="str">
        <f t="shared" si="40"/>
        <v>G</v>
      </c>
      <c r="H1376" s="32"/>
      <c r="I1376" s="31"/>
    </row>
    <row r="1377" spans="1:9" ht="62" customHeight="1" x14ac:dyDescent="0.2">
      <c r="A1377" s="33" t="str">
        <f>_xlfn.IFNA(VLOOKUP(B1377, '[1]Departments guide'!A:C, 3, FALSE), "NONE")</f>
        <v>Management</v>
      </c>
      <c r="B1377" s="3" t="s">
        <v>480</v>
      </c>
      <c r="C1377" s="3">
        <v>6760</v>
      </c>
      <c r="D1377" s="3" t="s">
        <v>1666</v>
      </c>
      <c r="E1377" s="3"/>
      <c r="F1377" s="5" t="s">
        <v>1665</v>
      </c>
      <c r="G1377" s="4" t="str">
        <f t="shared" si="40"/>
        <v>G</v>
      </c>
      <c r="H1377" s="32"/>
      <c r="I1377" s="31"/>
    </row>
    <row r="1378" spans="1:9" ht="62" customHeight="1" x14ac:dyDescent="0.2">
      <c r="A1378" s="33" t="str">
        <f>_xlfn.IFNA(VLOOKUP(B1378, '[1]Departments guide'!A:C, 3, FALSE), "NONE")</f>
        <v>Data Analytics and Information Systems</v>
      </c>
      <c r="B1378" s="3" t="s">
        <v>1624</v>
      </c>
      <c r="C1378" s="3">
        <v>2100</v>
      </c>
      <c r="D1378" s="3" t="s">
        <v>1664</v>
      </c>
      <c r="E1378" s="3"/>
      <c r="F1378" s="5" t="s">
        <v>1663</v>
      </c>
      <c r="G1378" s="4" t="str">
        <f t="shared" si="40"/>
        <v>U</v>
      </c>
      <c r="H1378" s="32"/>
      <c r="I1378" s="31"/>
    </row>
    <row r="1379" spans="1:9" ht="62" customHeight="1" x14ac:dyDescent="0.2">
      <c r="A1379" s="33" t="str">
        <f>_xlfn.IFNA(VLOOKUP(B1379, '[1]Departments guide'!A:C, 3, FALSE), "NONE")</f>
        <v>Data Analytics and Information Systems</v>
      </c>
      <c r="B1379" s="3" t="s">
        <v>1624</v>
      </c>
      <c r="C1379" s="3">
        <v>3200</v>
      </c>
      <c r="D1379" s="3" t="s">
        <v>1662</v>
      </c>
      <c r="E1379" s="3"/>
      <c r="F1379" s="5" t="s">
        <v>1661</v>
      </c>
      <c r="G1379" s="4" t="str">
        <f t="shared" si="40"/>
        <v>U</v>
      </c>
      <c r="H1379" s="32"/>
      <c r="I1379" s="31"/>
    </row>
    <row r="1380" spans="1:9" ht="62" customHeight="1" x14ac:dyDescent="0.2">
      <c r="A1380" s="33" t="str">
        <f>_xlfn.IFNA(VLOOKUP(B1380, '[1]Departments guide'!A:C, 3, FALSE), "NONE")</f>
        <v>Data Analytics and Information Systems</v>
      </c>
      <c r="B1380" s="3" t="s">
        <v>1624</v>
      </c>
      <c r="C1380" s="3">
        <v>3300</v>
      </c>
      <c r="D1380" s="3" t="s">
        <v>1660</v>
      </c>
      <c r="E1380" s="3"/>
      <c r="F1380" s="5" t="s">
        <v>1659</v>
      </c>
      <c r="G1380" s="4" t="str">
        <f t="shared" si="40"/>
        <v>U</v>
      </c>
      <c r="H1380" s="32"/>
      <c r="I1380" s="31"/>
    </row>
    <row r="1381" spans="1:9" ht="62" customHeight="1" x14ac:dyDescent="0.2">
      <c r="A1381" s="33" t="str">
        <f>_xlfn.IFNA(VLOOKUP(B1381, '[1]Departments guide'!A:C, 3, FALSE), "NONE")</f>
        <v>Data Analytics and Information Systems</v>
      </c>
      <c r="B1381" s="3" t="s">
        <v>1624</v>
      </c>
      <c r="C1381" s="3">
        <v>3330</v>
      </c>
      <c r="D1381" s="3" t="s">
        <v>1658</v>
      </c>
      <c r="E1381" s="3"/>
      <c r="F1381" s="5" t="s">
        <v>1657</v>
      </c>
      <c r="G1381" s="4" t="str">
        <f t="shared" si="40"/>
        <v>U</v>
      </c>
      <c r="H1381" s="32"/>
      <c r="I1381" s="31"/>
    </row>
    <row r="1382" spans="1:9" ht="62" customHeight="1" x14ac:dyDescent="0.2">
      <c r="A1382" s="33" t="str">
        <f>_xlfn.IFNA(VLOOKUP(B1382, '[1]Departments guide'!A:C, 3, FALSE), "NONE")</f>
        <v>Data Analytics and Information Systems</v>
      </c>
      <c r="B1382" s="3" t="s">
        <v>1624</v>
      </c>
      <c r="C1382" s="3">
        <v>3500</v>
      </c>
      <c r="D1382" s="3" t="s">
        <v>1656</v>
      </c>
      <c r="E1382" s="3"/>
      <c r="F1382" s="5" t="s">
        <v>1655</v>
      </c>
      <c r="G1382" s="4" t="str">
        <f t="shared" si="40"/>
        <v>U</v>
      </c>
      <c r="H1382" s="32"/>
      <c r="I1382" s="31"/>
    </row>
    <row r="1383" spans="1:9" ht="62" customHeight="1" x14ac:dyDescent="0.2">
      <c r="A1383" s="33" t="str">
        <f>_xlfn.IFNA(VLOOKUP(B1383, '[1]Departments guide'!A:C, 3, FALSE), "NONE")</f>
        <v>Data Analytics and Information Systems</v>
      </c>
      <c r="B1383" s="3" t="s">
        <v>1624</v>
      </c>
      <c r="C1383" s="3">
        <v>3800</v>
      </c>
      <c r="D1383" s="3" t="s">
        <v>1654</v>
      </c>
      <c r="E1383" s="3"/>
      <c r="F1383" s="5" t="s">
        <v>1653</v>
      </c>
      <c r="G1383" s="4" t="str">
        <f t="shared" si="40"/>
        <v>U</v>
      </c>
      <c r="H1383" s="32"/>
      <c r="I1383" s="31"/>
    </row>
    <row r="1384" spans="1:9" ht="62" customHeight="1" x14ac:dyDescent="0.2">
      <c r="A1384" s="33" t="str">
        <f>_xlfn.IFNA(VLOOKUP(B1384, '[1]Departments guide'!A:C, 3, FALSE), "NONE")</f>
        <v>Data Analytics and Information Systems</v>
      </c>
      <c r="B1384" s="3" t="s">
        <v>1624</v>
      </c>
      <c r="C1384" s="3">
        <v>4330</v>
      </c>
      <c r="D1384" s="3" t="s">
        <v>1652</v>
      </c>
      <c r="E1384" s="3"/>
      <c r="F1384" s="5" t="s">
        <v>1651</v>
      </c>
      <c r="G1384" s="4" t="str">
        <f t="shared" si="40"/>
        <v>U</v>
      </c>
      <c r="H1384" s="32"/>
      <c r="I1384" s="31"/>
    </row>
    <row r="1385" spans="1:9" ht="62" customHeight="1" x14ac:dyDescent="0.2">
      <c r="A1385" s="33" t="str">
        <f>_xlfn.IFNA(VLOOKUP(B1385, '[1]Departments guide'!A:C, 3, FALSE), "NONE")</f>
        <v>Data Analytics and Information Systems</v>
      </c>
      <c r="B1385" s="3" t="s">
        <v>1624</v>
      </c>
      <c r="C1385" s="3">
        <v>4800</v>
      </c>
      <c r="D1385" s="3" t="s">
        <v>1650</v>
      </c>
      <c r="E1385" s="3"/>
      <c r="F1385" s="5" t="s">
        <v>1649</v>
      </c>
      <c r="G1385" s="4" t="str">
        <f t="shared" ref="G1385:G1416" si="41">IF(E1385=0, IF(C1385&gt;5000, "G", "U"), "BOTH")</f>
        <v>U</v>
      </c>
      <c r="H1385" s="32"/>
      <c r="I1385" s="31"/>
    </row>
    <row r="1386" spans="1:9" ht="62" customHeight="1" x14ac:dyDescent="0.2">
      <c r="A1386" s="33" t="str">
        <f>_xlfn.IFNA(VLOOKUP(B1386, '[1]Departments guide'!A:C, 3, FALSE), "NONE")</f>
        <v>Data Analytics and Information Systems</v>
      </c>
      <c r="B1386" s="3" t="s">
        <v>1624</v>
      </c>
      <c r="C1386" s="3">
        <v>5150</v>
      </c>
      <c r="D1386" s="3" t="s">
        <v>1648</v>
      </c>
      <c r="E1386" s="3"/>
      <c r="F1386" s="5" t="s">
        <v>1647</v>
      </c>
      <c r="G1386" s="4" t="str">
        <f t="shared" si="41"/>
        <v>G</v>
      </c>
      <c r="H1386" s="32"/>
      <c r="I1386" s="31"/>
    </row>
    <row r="1387" spans="1:9" ht="62" customHeight="1" x14ac:dyDescent="0.2">
      <c r="A1387" s="33" t="str">
        <f>_xlfn.IFNA(VLOOKUP(B1387, '[1]Departments guide'!A:C, 3, FALSE), "NONE")</f>
        <v>Data Analytics and Information Systems</v>
      </c>
      <c r="B1387" s="3" t="s">
        <v>1624</v>
      </c>
      <c r="C1387" s="3">
        <v>5300</v>
      </c>
      <c r="D1387" s="3" t="s">
        <v>1646</v>
      </c>
      <c r="E1387" s="3"/>
      <c r="F1387" s="5" t="s">
        <v>1645</v>
      </c>
      <c r="G1387" s="4" t="str">
        <f t="shared" si="41"/>
        <v>G</v>
      </c>
      <c r="H1387" s="32"/>
      <c r="I1387" s="31"/>
    </row>
    <row r="1388" spans="1:9" ht="62" customHeight="1" x14ac:dyDescent="0.2">
      <c r="A1388" s="33" t="str">
        <f>_xlfn.IFNA(VLOOKUP(B1388, '[1]Departments guide'!A:C, 3, FALSE), "NONE")</f>
        <v>Data Analytics and Information Systems</v>
      </c>
      <c r="B1388" s="3" t="s">
        <v>1624</v>
      </c>
      <c r="C1388" s="3">
        <v>5400</v>
      </c>
      <c r="D1388" s="3" t="s">
        <v>1644</v>
      </c>
      <c r="E1388" s="3"/>
      <c r="F1388" s="5" t="s">
        <v>1643</v>
      </c>
      <c r="G1388" s="4" t="str">
        <f t="shared" si="41"/>
        <v>G</v>
      </c>
      <c r="H1388" s="32"/>
      <c r="I1388" s="31"/>
    </row>
    <row r="1389" spans="1:9" ht="62" customHeight="1" x14ac:dyDescent="0.2">
      <c r="A1389" s="33" t="str">
        <f>_xlfn.IFNA(VLOOKUP(B1389, '[1]Departments guide'!A:C, 3, FALSE), "NONE")</f>
        <v>Data Analytics and Information Systems</v>
      </c>
      <c r="B1389" s="3" t="s">
        <v>1624</v>
      </c>
      <c r="C1389" s="3">
        <v>5900</v>
      </c>
      <c r="D1389" s="3" t="s">
        <v>1642</v>
      </c>
      <c r="E1389" s="3"/>
      <c r="F1389" s="5" t="s">
        <v>1641</v>
      </c>
      <c r="G1389" s="4" t="str">
        <f t="shared" si="41"/>
        <v>G</v>
      </c>
      <c r="H1389" s="32"/>
      <c r="I1389" s="31"/>
    </row>
    <row r="1390" spans="1:9" ht="62" customHeight="1" x14ac:dyDescent="0.2">
      <c r="A1390" s="33" t="str">
        <f>_xlfn.IFNA(VLOOKUP(B1390, '[1]Departments guide'!A:C, 3, FALSE), "NONE")</f>
        <v>Data Analytics and Information Systems</v>
      </c>
      <c r="B1390" s="3" t="s">
        <v>1624</v>
      </c>
      <c r="C1390" s="3">
        <v>5910</v>
      </c>
      <c r="D1390" s="3" t="s">
        <v>1640</v>
      </c>
      <c r="E1390" s="3"/>
      <c r="F1390" s="5" t="s">
        <v>1639</v>
      </c>
      <c r="G1390" s="4" t="str">
        <f t="shared" si="41"/>
        <v>G</v>
      </c>
      <c r="H1390" s="32"/>
      <c r="I1390" s="31"/>
    </row>
    <row r="1391" spans="1:9" ht="62" customHeight="1" x14ac:dyDescent="0.2">
      <c r="A1391" s="33" t="str">
        <f>_xlfn.IFNA(VLOOKUP(B1391, '[1]Departments guide'!A:C, 3, FALSE), "NONE")</f>
        <v>Data Analytics and Information Systems</v>
      </c>
      <c r="B1391" s="3" t="s">
        <v>1624</v>
      </c>
      <c r="C1391" s="3">
        <v>6060</v>
      </c>
      <c r="D1391" s="3" t="s">
        <v>1638</v>
      </c>
      <c r="E1391" s="3"/>
      <c r="F1391" s="5" t="s">
        <v>1637</v>
      </c>
      <c r="G1391" s="4" t="str">
        <f t="shared" si="41"/>
        <v>G</v>
      </c>
      <c r="H1391" s="32"/>
      <c r="I1391" s="31"/>
    </row>
    <row r="1392" spans="1:9" ht="62" customHeight="1" x14ac:dyDescent="0.2">
      <c r="A1392" s="33" t="str">
        <f>_xlfn.IFNA(VLOOKUP(B1392, '[1]Departments guide'!A:C, 3, FALSE), "NONE")</f>
        <v>Data Analytics and Information Systems</v>
      </c>
      <c r="B1392" s="3" t="s">
        <v>1624</v>
      </c>
      <c r="C1392" s="3">
        <v>6110</v>
      </c>
      <c r="D1392" s="3" t="s">
        <v>1636</v>
      </c>
      <c r="E1392" s="3"/>
      <c r="F1392" s="5" t="s">
        <v>1635</v>
      </c>
      <c r="G1392" s="4" t="str">
        <f t="shared" si="41"/>
        <v>G</v>
      </c>
      <c r="H1392" s="32"/>
      <c r="I1392" s="31"/>
    </row>
    <row r="1393" spans="1:10" ht="62" customHeight="1" x14ac:dyDescent="0.2">
      <c r="A1393" s="33" t="str">
        <f>_xlfn.IFNA(VLOOKUP(B1393, '[1]Departments guide'!A:C, 3, FALSE), "NONE")</f>
        <v>Data Analytics and Information Systems</v>
      </c>
      <c r="B1393" s="3" t="s">
        <v>1624</v>
      </c>
      <c r="C1393" s="3">
        <v>6230</v>
      </c>
      <c r="D1393" s="3" t="s">
        <v>1634</v>
      </c>
      <c r="E1393" s="3"/>
      <c r="F1393" s="5" t="s">
        <v>1633</v>
      </c>
      <c r="G1393" s="4" t="str">
        <f t="shared" si="41"/>
        <v>G</v>
      </c>
      <c r="H1393" s="32"/>
      <c r="I1393" s="31"/>
    </row>
    <row r="1394" spans="1:10" ht="62" customHeight="1" x14ac:dyDescent="0.2">
      <c r="A1394" s="33" t="str">
        <f>_xlfn.IFNA(VLOOKUP(B1394, '[1]Departments guide'!A:C, 3, FALSE), "NONE")</f>
        <v>Data Analytics and Information Systems</v>
      </c>
      <c r="B1394" s="3" t="s">
        <v>1624</v>
      </c>
      <c r="C1394" s="3">
        <v>6330</v>
      </c>
      <c r="D1394" s="3" t="s">
        <v>1632</v>
      </c>
      <c r="E1394" s="3"/>
      <c r="F1394" s="5" t="s">
        <v>1631</v>
      </c>
      <c r="G1394" s="4" t="str">
        <f t="shared" si="41"/>
        <v>G</v>
      </c>
      <c r="H1394" s="32"/>
      <c r="I1394" s="31"/>
    </row>
    <row r="1395" spans="1:10" ht="62" customHeight="1" x14ac:dyDescent="0.2">
      <c r="A1395" s="33" t="str">
        <f>_xlfn.IFNA(VLOOKUP(B1395, '[1]Departments guide'!A:C, 3, FALSE), "NONE")</f>
        <v>Data Analytics and Information Systems</v>
      </c>
      <c r="B1395" s="3" t="s">
        <v>1624</v>
      </c>
      <c r="C1395" s="3">
        <v>6500</v>
      </c>
      <c r="D1395" s="3" t="s">
        <v>1630</v>
      </c>
      <c r="E1395" s="3"/>
      <c r="F1395" s="5" t="s">
        <v>1629</v>
      </c>
      <c r="G1395" s="4" t="str">
        <f t="shared" si="41"/>
        <v>G</v>
      </c>
      <c r="H1395" s="32"/>
      <c r="I1395" s="31"/>
    </row>
    <row r="1396" spans="1:10" ht="62" customHeight="1" x14ac:dyDescent="0.2">
      <c r="A1396" s="33" t="str">
        <f>_xlfn.IFNA(VLOOKUP(B1396, '[1]Departments guide'!A:C, 3, FALSE), "NONE")</f>
        <v>Data Analytics and Information Systems</v>
      </c>
      <c r="B1396" s="3" t="s">
        <v>1624</v>
      </c>
      <c r="C1396" s="3">
        <v>6610</v>
      </c>
      <c r="D1396" s="3" t="s">
        <v>1628</v>
      </c>
      <c r="E1396" s="3"/>
      <c r="F1396" s="5" t="s">
        <v>1627</v>
      </c>
      <c r="G1396" s="4" t="str">
        <f t="shared" si="41"/>
        <v>G</v>
      </c>
      <c r="H1396" s="32"/>
      <c r="I1396" s="31"/>
    </row>
    <row r="1397" spans="1:10" ht="62" customHeight="1" x14ac:dyDescent="0.2">
      <c r="A1397" s="33" t="str">
        <f>_xlfn.IFNA(VLOOKUP(B1397, '[1]Departments guide'!A:C, 3, FALSE), "NONE")</f>
        <v>Data Analytics and Information Systems</v>
      </c>
      <c r="B1397" s="3" t="s">
        <v>1624</v>
      </c>
      <c r="C1397" s="3">
        <v>6860</v>
      </c>
      <c r="D1397" s="3" t="s">
        <v>1626</v>
      </c>
      <c r="E1397" s="3"/>
      <c r="F1397" s="5" t="s">
        <v>1625</v>
      </c>
      <c r="G1397" s="4" t="str">
        <f t="shared" si="41"/>
        <v>G</v>
      </c>
      <c r="H1397" s="32"/>
      <c r="I1397" s="31"/>
    </row>
    <row r="1398" spans="1:10" ht="62" customHeight="1" x14ac:dyDescent="0.2">
      <c r="A1398" s="33" t="str">
        <f>_xlfn.IFNA(VLOOKUP(B1398, '[1]Departments guide'!A:C, 3, FALSE), "NONE")</f>
        <v>Data Analytics and Information Systems</v>
      </c>
      <c r="B1398" s="3" t="s">
        <v>1624</v>
      </c>
      <c r="C1398" s="3">
        <v>6900</v>
      </c>
      <c r="D1398" s="3" t="s">
        <v>1623</v>
      </c>
      <c r="E1398" s="3"/>
      <c r="F1398" s="5" t="s">
        <v>1622</v>
      </c>
      <c r="G1398" s="4" t="str">
        <f t="shared" si="41"/>
        <v>G</v>
      </c>
      <c r="H1398" s="32"/>
      <c r="I1398" s="31"/>
    </row>
    <row r="1399" spans="1:10" ht="62" customHeight="1" x14ac:dyDescent="0.2">
      <c r="A1399" s="33" t="str">
        <f>_xlfn.IFNA(VLOOKUP(B1399, '[1]Departments guide'!A:C, 3, FALSE), "NONE")</f>
        <v>Aviation and Technical Education</v>
      </c>
      <c r="B1399" s="28" t="s">
        <v>3867</v>
      </c>
      <c r="C1399" s="28">
        <v>2270</v>
      </c>
      <c r="D1399" s="3" t="s">
        <v>3866</v>
      </c>
      <c r="E1399" s="3"/>
      <c r="F1399" s="5" t="s">
        <v>3865</v>
      </c>
      <c r="G1399" s="4" t="str">
        <f t="shared" si="41"/>
        <v>U</v>
      </c>
      <c r="H1399" s="32"/>
      <c r="I1399" s="31"/>
      <c r="J1399" s="37" t="s">
        <v>2649</v>
      </c>
    </row>
    <row r="1400" spans="1:10" ht="62" customHeight="1" x14ac:dyDescent="0.2">
      <c r="A1400" s="33" t="str">
        <f>_xlfn.IFNA(VLOOKUP(B1400, '[1]Departments guide'!A:C, 3, FALSE), "NONE")</f>
        <v>Military Science</v>
      </c>
      <c r="B1400" s="3" t="s">
        <v>1605</v>
      </c>
      <c r="C1400" s="3">
        <v>1015</v>
      </c>
      <c r="D1400" s="3" t="s">
        <v>3789</v>
      </c>
      <c r="E1400" s="3"/>
      <c r="F1400" s="5" t="s">
        <v>3788</v>
      </c>
      <c r="G1400" s="4" t="str">
        <f t="shared" si="41"/>
        <v>U</v>
      </c>
      <c r="H1400" s="32"/>
      <c r="I1400" s="31"/>
    </row>
    <row r="1401" spans="1:10" ht="62" customHeight="1" x14ac:dyDescent="0.2">
      <c r="A1401" s="33" t="str">
        <f>_xlfn.IFNA(VLOOKUP(B1401, '[1]Departments guide'!A:C, 3, FALSE), "NONE")</f>
        <v>Military Science</v>
      </c>
      <c r="B1401" s="3" t="s">
        <v>1605</v>
      </c>
      <c r="C1401" s="3">
        <v>1025</v>
      </c>
      <c r="D1401" s="3" t="s">
        <v>3787</v>
      </c>
      <c r="E1401" s="3"/>
      <c r="F1401" s="5" t="s">
        <v>3786</v>
      </c>
      <c r="G1401" s="4" t="str">
        <f t="shared" si="41"/>
        <v>U</v>
      </c>
      <c r="H1401" s="32"/>
      <c r="I1401" s="31"/>
    </row>
    <row r="1402" spans="1:10" ht="62" customHeight="1" x14ac:dyDescent="0.2">
      <c r="A1402" s="33" t="str">
        <f>_xlfn.IFNA(VLOOKUP(B1402, '[1]Departments guide'!A:C, 3, FALSE), "NONE")</f>
        <v>Military Science</v>
      </c>
      <c r="B1402" s="3" t="s">
        <v>1605</v>
      </c>
      <c r="C1402" s="3">
        <v>2015</v>
      </c>
      <c r="D1402" s="3" t="s">
        <v>3785</v>
      </c>
      <c r="E1402" s="3"/>
      <c r="F1402" s="5" t="s">
        <v>3780</v>
      </c>
      <c r="G1402" s="4" t="str">
        <f t="shared" si="41"/>
        <v>U</v>
      </c>
      <c r="H1402" s="32"/>
      <c r="I1402" s="31"/>
    </row>
    <row r="1403" spans="1:10" ht="62" customHeight="1" x14ac:dyDescent="0.2">
      <c r="A1403" s="33" t="str">
        <f>_xlfn.IFNA(VLOOKUP(B1403, '[1]Departments guide'!A:C, 3, FALSE), "NONE")</f>
        <v>Military Science</v>
      </c>
      <c r="B1403" s="3" t="s">
        <v>1605</v>
      </c>
      <c r="C1403" s="3">
        <v>2025</v>
      </c>
      <c r="D1403" s="3" t="s">
        <v>3784</v>
      </c>
      <c r="E1403" s="3"/>
      <c r="F1403" s="5" t="s">
        <v>3782</v>
      </c>
      <c r="G1403" s="4" t="str">
        <f t="shared" si="41"/>
        <v>U</v>
      </c>
      <c r="H1403" s="32"/>
      <c r="I1403" s="31"/>
    </row>
    <row r="1404" spans="1:10" ht="62" customHeight="1" x14ac:dyDescent="0.2">
      <c r="A1404" s="33" t="str">
        <f>_xlfn.IFNA(VLOOKUP(B1404, '[1]Departments guide'!A:C, 3, FALSE), "NONE")</f>
        <v>Military Science</v>
      </c>
      <c r="B1404" s="3" t="s">
        <v>1605</v>
      </c>
      <c r="C1404" s="3">
        <v>3025</v>
      </c>
      <c r="D1404" s="3" t="s">
        <v>3783</v>
      </c>
      <c r="E1404" s="3"/>
      <c r="F1404" s="5" t="s">
        <v>3782</v>
      </c>
      <c r="G1404" s="4" t="str">
        <f t="shared" si="41"/>
        <v>U</v>
      </c>
      <c r="H1404" s="32"/>
      <c r="I1404" s="31"/>
    </row>
    <row r="1405" spans="1:10" ht="62" customHeight="1" x14ac:dyDescent="0.2">
      <c r="A1405" s="33" t="str">
        <f>_xlfn.IFNA(VLOOKUP(B1405, '[1]Departments guide'!A:C, 3, FALSE), "NONE")</f>
        <v>Military Science</v>
      </c>
      <c r="B1405" s="3" t="s">
        <v>1605</v>
      </c>
      <c r="C1405" s="3">
        <v>4015</v>
      </c>
      <c r="D1405" s="3" t="s">
        <v>3781</v>
      </c>
      <c r="E1405" s="3"/>
      <c r="F1405" s="5" t="s">
        <v>3780</v>
      </c>
      <c r="G1405" s="4" t="str">
        <f t="shared" si="41"/>
        <v>U</v>
      </c>
      <c r="H1405" s="32"/>
      <c r="I1405" s="31"/>
    </row>
    <row r="1406" spans="1:10" ht="62" customHeight="1" x14ac:dyDescent="0.2">
      <c r="A1406" s="33" t="str">
        <f>_xlfn.IFNA(VLOOKUP(B1406, '[1]Departments guide'!A:C, 3, FALSE), "NONE")</f>
        <v>Military Science</v>
      </c>
      <c r="B1406" s="3" t="s">
        <v>1605</v>
      </c>
      <c r="C1406" s="3">
        <v>1010</v>
      </c>
      <c r="D1406" s="3" t="s">
        <v>1621</v>
      </c>
      <c r="E1406" s="3"/>
      <c r="F1406" s="5" t="s">
        <v>1620</v>
      </c>
      <c r="G1406" s="4" t="str">
        <f t="shared" si="41"/>
        <v>U</v>
      </c>
      <c r="H1406" s="32"/>
      <c r="I1406" s="31"/>
    </row>
    <row r="1407" spans="1:10" ht="62" customHeight="1" x14ac:dyDescent="0.2">
      <c r="A1407" s="33" t="str">
        <f>_xlfn.IFNA(VLOOKUP(B1407, '[1]Departments guide'!A:C, 3, FALSE), "NONE")</f>
        <v>Military Science</v>
      </c>
      <c r="B1407" s="3" t="s">
        <v>1605</v>
      </c>
      <c r="C1407" s="3">
        <v>1020</v>
      </c>
      <c r="D1407" s="3" t="s">
        <v>1619</v>
      </c>
      <c r="E1407" s="3"/>
      <c r="F1407" s="5" t="s">
        <v>1618</v>
      </c>
      <c r="G1407" s="4" t="str">
        <f t="shared" si="41"/>
        <v>U</v>
      </c>
      <c r="H1407" s="32"/>
      <c r="I1407" s="31"/>
    </row>
    <row r="1408" spans="1:10" ht="62" customHeight="1" x14ac:dyDescent="0.2">
      <c r="A1408" s="33" t="str">
        <f>_xlfn.IFNA(VLOOKUP(B1408, '[1]Departments guide'!A:C, 3, FALSE), "NONE")</f>
        <v>Military Science</v>
      </c>
      <c r="B1408" s="3" t="s">
        <v>1605</v>
      </c>
      <c r="C1408" s="3">
        <v>2010</v>
      </c>
      <c r="D1408" s="3" t="s">
        <v>1617</v>
      </c>
      <c r="E1408" s="3"/>
      <c r="F1408" s="5" t="s">
        <v>1616</v>
      </c>
      <c r="G1408" s="4" t="str">
        <f t="shared" si="41"/>
        <v>U</v>
      </c>
      <c r="H1408" s="32"/>
      <c r="I1408" s="31"/>
    </row>
    <row r="1409" spans="1:10" ht="62" customHeight="1" x14ac:dyDescent="0.2">
      <c r="A1409" s="33" t="str">
        <f>_xlfn.IFNA(VLOOKUP(B1409, '[1]Departments guide'!A:C, 3, FALSE), "NONE")</f>
        <v>Military Science</v>
      </c>
      <c r="B1409" s="3" t="s">
        <v>1605</v>
      </c>
      <c r="C1409" s="3">
        <v>2400</v>
      </c>
      <c r="D1409" s="3" t="s">
        <v>1615</v>
      </c>
      <c r="E1409" s="3"/>
      <c r="F1409" s="5" t="s">
        <v>1614</v>
      </c>
      <c r="G1409" s="4" t="str">
        <f t="shared" si="41"/>
        <v>U</v>
      </c>
      <c r="H1409" s="32"/>
      <c r="I1409" s="31"/>
    </row>
    <row r="1410" spans="1:10" ht="62" customHeight="1" x14ac:dyDescent="0.2">
      <c r="A1410" s="33" t="str">
        <f>_xlfn.IFNA(VLOOKUP(B1410, '[1]Departments guide'!A:C, 3, FALSE), "NONE")</f>
        <v>Military Science</v>
      </c>
      <c r="B1410" s="3" t="s">
        <v>1605</v>
      </c>
      <c r="C1410" s="3">
        <v>2420</v>
      </c>
      <c r="D1410" s="3" t="s">
        <v>1613</v>
      </c>
      <c r="E1410" s="3"/>
      <c r="F1410" s="5" t="s">
        <v>1612</v>
      </c>
      <c r="G1410" s="4" t="str">
        <f t="shared" si="41"/>
        <v>U</v>
      </c>
      <c r="H1410" s="32"/>
      <c r="I1410" s="31"/>
    </row>
    <row r="1411" spans="1:10" ht="62" customHeight="1" x14ac:dyDescent="0.2">
      <c r="A1411" s="33" t="str">
        <f>_xlfn.IFNA(VLOOKUP(B1411, '[1]Departments guide'!A:C, 3, FALSE), "NONE")</f>
        <v>Military Science</v>
      </c>
      <c r="B1411" s="3" t="s">
        <v>1605</v>
      </c>
      <c r="C1411" s="3">
        <v>3010</v>
      </c>
      <c r="D1411" s="3" t="s">
        <v>1611</v>
      </c>
      <c r="E1411" s="3"/>
      <c r="F1411" s="5" t="s">
        <v>1610</v>
      </c>
      <c r="G1411" s="4" t="str">
        <f t="shared" si="41"/>
        <v>U</v>
      </c>
      <c r="H1411" s="32"/>
      <c r="I1411" s="31"/>
    </row>
    <row r="1412" spans="1:10" ht="62" customHeight="1" x14ac:dyDescent="0.2">
      <c r="A1412" s="33" t="str">
        <f>_xlfn.IFNA(VLOOKUP(B1412, '[1]Departments guide'!A:C, 3, FALSE), "NONE")</f>
        <v>Military Science</v>
      </c>
      <c r="B1412" s="3" t="s">
        <v>1605</v>
      </c>
      <c r="C1412" s="3">
        <v>3020</v>
      </c>
      <c r="D1412" s="3" t="s">
        <v>1609</v>
      </c>
      <c r="E1412" s="3"/>
      <c r="F1412" s="5" t="s">
        <v>1608</v>
      </c>
      <c r="G1412" s="4" t="str">
        <f t="shared" si="41"/>
        <v>U</v>
      </c>
      <c r="H1412" s="32"/>
      <c r="I1412" s="31"/>
    </row>
    <row r="1413" spans="1:10" ht="62" customHeight="1" x14ac:dyDescent="0.2">
      <c r="A1413" s="33" t="str">
        <f>_xlfn.IFNA(VLOOKUP(B1413, '[1]Departments guide'!A:C, 3, FALSE), "NONE")</f>
        <v>Military Science</v>
      </c>
      <c r="B1413" s="3" t="s">
        <v>1605</v>
      </c>
      <c r="C1413" s="3">
        <v>4010</v>
      </c>
      <c r="D1413" s="3" t="s">
        <v>1607</v>
      </c>
      <c r="E1413" s="3"/>
      <c r="F1413" s="5" t="s">
        <v>1606</v>
      </c>
      <c r="G1413" s="4" t="str">
        <f t="shared" si="41"/>
        <v>U</v>
      </c>
      <c r="H1413" s="32"/>
      <c r="I1413" s="31"/>
    </row>
    <row r="1414" spans="1:10" ht="62" customHeight="1" x14ac:dyDescent="0.2">
      <c r="A1414" s="33" t="str">
        <f>_xlfn.IFNA(VLOOKUP(B1414, '[1]Departments guide'!A:C, 3, FALSE), "NONE")</f>
        <v>Military Science</v>
      </c>
      <c r="B1414" s="3" t="s">
        <v>1605</v>
      </c>
      <c r="C1414" s="3">
        <v>4020</v>
      </c>
      <c r="D1414" s="3" t="s">
        <v>1604</v>
      </c>
      <c r="E1414" s="3"/>
      <c r="F1414" s="5" t="s">
        <v>1603</v>
      </c>
      <c r="G1414" s="4" t="str">
        <f t="shared" si="41"/>
        <v>U</v>
      </c>
      <c r="H1414" s="32"/>
      <c r="I1414" s="31"/>
    </row>
    <row r="1415" spans="1:10" ht="62" customHeight="1" x14ac:dyDescent="0.2">
      <c r="A1415" s="33" t="str">
        <f>_xlfn.IFNA(VLOOKUP(B1415, '[1]Departments guide'!A:C, 3, FALSE), "NONE")</f>
        <v>Nutrition, Dietetics and Food Sciences</v>
      </c>
      <c r="B1415" s="3" t="s">
        <v>499</v>
      </c>
      <c r="C1415" s="3">
        <v>4490</v>
      </c>
      <c r="D1415" s="3" t="s">
        <v>3779</v>
      </c>
      <c r="E1415" s="3"/>
      <c r="F1415" s="5" t="s">
        <v>3778</v>
      </c>
      <c r="G1415" s="4" t="str">
        <f t="shared" si="41"/>
        <v>U</v>
      </c>
      <c r="H1415" s="32"/>
      <c r="J1415" s="35" t="s">
        <v>3775</v>
      </c>
    </row>
    <row r="1416" spans="1:10" ht="62" customHeight="1" x14ac:dyDescent="0.2">
      <c r="A1416" s="33" t="str">
        <f>_xlfn.IFNA(VLOOKUP(B1416, '[1]Departments guide'!A:C, 3, FALSE), "NONE")</f>
        <v>Nutrition, Dietetics and Food Sciences</v>
      </c>
      <c r="B1416" s="3" t="s">
        <v>499</v>
      </c>
      <c r="C1416" s="3">
        <v>4500</v>
      </c>
      <c r="D1416" s="3" t="s">
        <v>3777</v>
      </c>
      <c r="E1416" s="3"/>
      <c r="F1416" s="5" t="s">
        <v>3776</v>
      </c>
      <c r="G1416" s="4" t="str">
        <f t="shared" si="41"/>
        <v>U</v>
      </c>
      <c r="H1416" s="32"/>
      <c r="J1416" s="35" t="s">
        <v>3775</v>
      </c>
    </row>
    <row r="1417" spans="1:10" ht="62" customHeight="1" x14ac:dyDescent="0.2">
      <c r="A1417" s="33" t="str">
        <f>_xlfn.IFNA(VLOOKUP(B1417, '[1]Departments guide'!A:C, 3, FALSE), "NONE")</f>
        <v>Nutrition, Dietetics and Food Sciences</v>
      </c>
      <c r="B1417" s="3" t="s">
        <v>499</v>
      </c>
      <c r="C1417" s="3">
        <v>5040</v>
      </c>
      <c r="D1417" s="3" t="s">
        <v>3774</v>
      </c>
      <c r="E1417" s="3"/>
      <c r="F1417" s="5" t="s">
        <v>3772</v>
      </c>
      <c r="G1417" s="4" t="str">
        <f t="shared" ref="G1417:G1448" si="42">IF(E1417=0, IF(C1417&gt;5000, "G", "U"), "BOTH")</f>
        <v>G</v>
      </c>
      <c r="H1417" s="32"/>
      <c r="I1417" s="31"/>
    </row>
    <row r="1418" spans="1:10" ht="62" customHeight="1" x14ac:dyDescent="0.2">
      <c r="A1418" s="33" t="str">
        <f>_xlfn.IFNA(VLOOKUP(B1418, '[1]Departments guide'!A:C, 3, FALSE), "NONE")</f>
        <v>Nutrition, Dietetics and Food Sciences</v>
      </c>
      <c r="B1418" s="3" t="s">
        <v>499</v>
      </c>
      <c r="C1418" s="3">
        <v>6040</v>
      </c>
      <c r="D1418" s="3" t="s">
        <v>3773</v>
      </c>
      <c r="E1418" s="3"/>
      <c r="F1418" s="5" t="s">
        <v>3772</v>
      </c>
      <c r="G1418" s="4" t="str">
        <f t="shared" si="42"/>
        <v>G</v>
      </c>
      <c r="H1418" s="32"/>
      <c r="I1418" s="31"/>
    </row>
    <row r="1419" spans="1:10" ht="62" customHeight="1" x14ac:dyDescent="0.2">
      <c r="A1419" s="33" t="str">
        <f>_xlfn.IFNA(VLOOKUP(B1419, '[1]Departments guide'!A:C, 3, FALSE), "NONE")</f>
        <v>Nutrition, Dietetics and Food Sciences</v>
      </c>
      <c r="B1419" s="3" t="s">
        <v>499</v>
      </c>
      <c r="C1419" s="3">
        <v>1010</v>
      </c>
      <c r="D1419" s="3" t="s">
        <v>1602</v>
      </c>
      <c r="E1419" s="3"/>
      <c r="F1419" s="5" t="s">
        <v>1601</v>
      </c>
      <c r="G1419" s="4" t="str">
        <f t="shared" si="42"/>
        <v>U</v>
      </c>
      <c r="H1419" s="32"/>
      <c r="I1419" s="31"/>
    </row>
    <row r="1420" spans="1:10" ht="62" customHeight="1" x14ac:dyDescent="0.2">
      <c r="A1420" s="33" t="str">
        <f>_xlfn.IFNA(VLOOKUP(B1420, '[1]Departments guide'!A:C, 3, FALSE), "NONE")</f>
        <v>Nutrition, Dietetics and Food Sciences</v>
      </c>
      <c r="B1420" s="3" t="s">
        <v>499</v>
      </c>
      <c r="C1420" s="3">
        <v>1020</v>
      </c>
      <c r="D1420" s="3" t="s">
        <v>1600</v>
      </c>
      <c r="E1420" s="3"/>
      <c r="F1420" s="5" t="s">
        <v>1599</v>
      </c>
      <c r="G1420" s="4" t="str">
        <f t="shared" si="42"/>
        <v>U</v>
      </c>
      <c r="H1420" s="32"/>
      <c r="I1420" s="31"/>
    </row>
    <row r="1421" spans="1:10" ht="62" customHeight="1" x14ac:dyDescent="0.2">
      <c r="A1421" s="33" t="str">
        <f>_xlfn.IFNA(VLOOKUP(B1421, '[1]Departments guide'!A:C, 3, FALSE), "NONE")</f>
        <v>Nutrition, Dietetics and Food Sciences</v>
      </c>
      <c r="B1421" s="3" t="s">
        <v>499</v>
      </c>
      <c r="C1421" s="3">
        <v>1050</v>
      </c>
      <c r="D1421" s="3" t="s">
        <v>1598</v>
      </c>
      <c r="E1421" s="3"/>
      <c r="F1421" s="5" t="s">
        <v>1597</v>
      </c>
      <c r="G1421" s="4" t="str">
        <f t="shared" si="42"/>
        <v>U</v>
      </c>
      <c r="H1421" s="32"/>
      <c r="I1421" s="31"/>
    </row>
    <row r="1422" spans="1:10" ht="62" customHeight="1" x14ac:dyDescent="0.2">
      <c r="A1422" s="33" t="str">
        <f>_xlfn.IFNA(VLOOKUP(B1422, '[1]Departments guide'!A:C, 3, FALSE), "NONE")</f>
        <v>Nutrition, Dietetics and Food Sciences</v>
      </c>
      <c r="B1422" s="3" t="s">
        <v>499</v>
      </c>
      <c r="C1422" s="3">
        <v>1260</v>
      </c>
      <c r="D1422" s="3" t="s">
        <v>1596</v>
      </c>
      <c r="E1422" s="3"/>
      <c r="F1422" s="5" t="s">
        <v>1595</v>
      </c>
      <c r="G1422" s="4" t="str">
        <f t="shared" si="42"/>
        <v>U</v>
      </c>
      <c r="H1422" s="32"/>
      <c r="I1422" s="31"/>
    </row>
    <row r="1423" spans="1:10" ht="62" customHeight="1" x14ac:dyDescent="0.2">
      <c r="A1423" s="33" t="str">
        <f>_xlfn.IFNA(VLOOKUP(B1423, '[1]Departments guide'!A:C, 3, FALSE), "NONE")</f>
        <v>Nutrition, Dietetics and Food Sciences</v>
      </c>
      <c r="B1423" s="3" t="s">
        <v>499</v>
      </c>
      <c r="C1423" s="3">
        <v>2020</v>
      </c>
      <c r="D1423" s="3" t="s">
        <v>1594</v>
      </c>
      <c r="E1423" s="3"/>
      <c r="F1423" s="5" t="s">
        <v>1593</v>
      </c>
      <c r="G1423" s="4" t="str">
        <f t="shared" si="42"/>
        <v>U</v>
      </c>
      <c r="H1423" s="32"/>
      <c r="I1423" s="31"/>
    </row>
    <row r="1424" spans="1:10" ht="62" customHeight="1" x14ac:dyDescent="0.2">
      <c r="A1424" s="33" t="str">
        <f>_xlfn.IFNA(VLOOKUP(B1424, '[1]Departments guide'!A:C, 3, FALSE), "NONE")</f>
        <v>Nutrition, Dietetics and Food Sciences</v>
      </c>
      <c r="B1424" s="3" t="s">
        <v>499</v>
      </c>
      <c r="C1424" s="3">
        <v>3020</v>
      </c>
      <c r="D1424" s="3" t="s">
        <v>1592</v>
      </c>
      <c r="E1424" s="3"/>
      <c r="F1424" s="5" t="s">
        <v>1591</v>
      </c>
      <c r="G1424" s="4" t="str">
        <f t="shared" si="42"/>
        <v>U</v>
      </c>
      <c r="H1424" s="32"/>
      <c r="I1424" s="31"/>
    </row>
    <row r="1425" spans="1:9" ht="62" customHeight="1" x14ac:dyDescent="0.2">
      <c r="A1425" s="33" t="str">
        <f>_xlfn.IFNA(VLOOKUP(B1425, '[1]Departments guide'!A:C, 3, FALSE), "NONE")</f>
        <v>Nutrition, Dietetics and Food Sciences</v>
      </c>
      <c r="B1425" s="3" t="s">
        <v>499</v>
      </c>
      <c r="C1425" s="3">
        <v>3070</v>
      </c>
      <c r="D1425" s="3" t="s">
        <v>1590</v>
      </c>
      <c r="E1425" s="3"/>
      <c r="F1425" s="5" t="s">
        <v>1589</v>
      </c>
      <c r="G1425" s="4" t="str">
        <f t="shared" si="42"/>
        <v>U</v>
      </c>
      <c r="H1425" s="32"/>
      <c r="I1425" s="31"/>
    </row>
    <row r="1426" spans="1:9" ht="62" customHeight="1" x14ac:dyDescent="0.2">
      <c r="A1426" s="33" t="str">
        <f>_xlfn.IFNA(VLOOKUP(B1426, '[1]Departments guide'!A:C, 3, FALSE), "NONE")</f>
        <v>Nutrition, Dietetics and Food Sciences</v>
      </c>
      <c r="B1426" s="3" t="s">
        <v>499</v>
      </c>
      <c r="C1426" s="3">
        <v>3110</v>
      </c>
      <c r="D1426" s="3" t="s">
        <v>1588</v>
      </c>
      <c r="E1426" s="3"/>
      <c r="F1426" s="5" t="s">
        <v>1587</v>
      </c>
      <c r="G1426" s="4" t="str">
        <f t="shared" si="42"/>
        <v>U</v>
      </c>
      <c r="H1426" s="32"/>
      <c r="I1426" s="31"/>
    </row>
    <row r="1427" spans="1:9" ht="62" customHeight="1" x14ac:dyDescent="0.2">
      <c r="A1427" s="33" t="str">
        <f>_xlfn.IFNA(VLOOKUP(B1427, '[1]Departments guide'!A:C, 3, FALSE), "NONE")</f>
        <v>Nutrition, Dietetics and Food Sciences</v>
      </c>
      <c r="B1427" s="3" t="s">
        <v>499</v>
      </c>
      <c r="C1427" s="3">
        <v>4020</v>
      </c>
      <c r="D1427" s="3" t="s">
        <v>1586</v>
      </c>
      <c r="E1427" s="3"/>
      <c r="F1427" s="5" t="s">
        <v>1585</v>
      </c>
      <c r="G1427" s="4" t="str">
        <f t="shared" si="42"/>
        <v>U</v>
      </c>
      <c r="H1427" s="32"/>
      <c r="I1427" s="31"/>
    </row>
    <row r="1428" spans="1:9" ht="62" customHeight="1" x14ac:dyDescent="0.2">
      <c r="A1428" s="33" t="str">
        <f>_xlfn.IFNA(VLOOKUP(B1428, '[1]Departments guide'!A:C, 3, FALSE), "NONE")</f>
        <v>Nutrition, Dietetics and Food Sciences</v>
      </c>
      <c r="B1428" s="3" t="s">
        <v>499</v>
      </c>
      <c r="C1428" s="3">
        <v>4050</v>
      </c>
      <c r="D1428" s="3" t="s">
        <v>1584</v>
      </c>
      <c r="E1428" s="3"/>
      <c r="F1428" s="5" t="s">
        <v>1583</v>
      </c>
      <c r="G1428" s="4" t="str">
        <f t="shared" si="42"/>
        <v>U</v>
      </c>
      <c r="H1428" s="32"/>
      <c r="I1428" s="31"/>
    </row>
    <row r="1429" spans="1:9" ht="62" customHeight="1" x14ac:dyDescent="0.2">
      <c r="A1429" s="33" t="str">
        <f>_xlfn.IFNA(VLOOKUP(B1429, '[1]Departments guide'!A:C, 3, FALSE), "NONE")</f>
        <v>Nutrition, Dietetics and Food Sciences</v>
      </c>
      <c r="B1429" s="3" t="s">
        <v>499</v>
      </c>
      <c r="C1429" s="3">
        <v>4060</v>
      </c>
      <c r="D1429" s="3" t="s">
        <v>1582</v>
      </c>
      <c r="E1429" s="3"/>
      <c r="F1429" s="5" t="s">
        <v>1581</v>
      </c>
      <c r="G1429" s="4" t="str">
        <f t="shared" si="42"/>
        <v>U</v>
      </c>
      <c r="H1429" s="32"/>
      <c r="I1429" s="31"/>
    </row>
    <row r="1430" spans="1:9" ht="62" customHeight="1" x14ac:dyDescent="0.2">
      <c r="A1430" s="33" t="str">
        <f>_xlfn.IFNA(VLOOKUP(B1430, '[1]Departments guide'!A:C, 3, FALSE), "NONE")</f>
        <v>Nutrition, Dietetics and Food Sciences</v>
      </c>
      <c r="B1430" s="3" t="s">
        <v>499</v>
      </c>
      <c r="C1430" s="3">
        <v>4480</v>
      </c>
      <c r="D1430" s="3" t="s">
        <v>1580</v>
      </c>
      <c r="E1430" s="3"/>
      <c r="F1430" s="5" t="s">
        <v>1579</v>
      </c>
      <c r="G1430" s="4" t="str">
        <f t="shared" si="42"/>
        <v>U</v>
      </c>
      <c r="H1430" s="32"/>
      <c r="I1430" s="31"/>
    </row>
    <row r="1431" spans="1:9" ht="62" customHeight="1" x14ac:dyDescent="0.2">
      <c r="A1431" s="33" t="str">
        <f>_xlfn.IFNA(VLOOKUP(B1431, '[1]Departments guide'!A:C, 3, FALSE), "NONE")</f>
        <v>Nutrition, Dietetics and Food Sciences</v>
      </c>
      <c r="B1431" s="3" t="s">
        <v>499</v>
      </c>
      <c r="C1431" s="3">
        <v>4550</v>
      </c>
      <c r="D1431" s="3" t="s">
        <v>1578</v>
      </c>
      <c r="E1431" s="3"/>
      <c r="F1431" s="5" t="s">
        <v>1577</v>
      </c>
      <c r="G1431" s="4" t="str">
        <f t="shared" si="42"/>
        <v>U</v>
      </c>
      <c r="H1431" s="32"/>
      <c r="I1431" s="31"/>
    </row>
    <row r="1432" spans="1:9" ht="62" customHeight="1" x14ac:dyDescent="0.2">
      <c r="A1432" s="33" t="str">
        <f>_xlfn.IFNA(VLOOKUP(B1432, '[1]Departments guide'!A:C, 3, FALSE), "NONE")</f>
        <v>Nutrition, Dietetics and Food Sciences</v>
      </c>
      <c r="B1432" s="3" t="s">
        <v>499</v>
      </c>
      <c r="C1432" s="3">
        <v>4560</v>
      </c>
      <c r="D1432" s="3" t="s">
        <v>1576</v>
      </c>
      <c r="E1432" s="3"/>
      <c r="F1432" s="5" t="s">
        <v>1575</v>
      </c>
      <c r="G1432" s="4" t="str">
        <f t="shared" si="42"/>
        <v>U</v>
      </c>
      <c r="H1432" s="32"/>
      <c r="I1432" s="31"/>
    </row>
    <row r="1433" spans="1:9" ht="62" customHeight="1" x14ac:dyDescent="0.2">
      <c r="A1433" s="33" t="str">
        <f>_xlfn.IFNA(VLOOKUP(B1433, '[1]Departments guide'!A:C, 3, FALSE), "NONE")</f>
        <v>Nutrition, Dietetics and Food Sciences</v>
      </c>
      <c r="B1433" s="3" t="s">
        <v>499</v>
      </c>
      <c r="C1433" s="3">
        <v>4660</v>
      </c>
      <c r="D1433" s="3" t="s">
        <v>1574</v>
      </c>
      <c r="E1433" s="3"/>
      <c r="F1433" s="5" t="s">
        <v>1573</v>
      </c>
      <c r="G1433" s="4" t="str">
        <f t="shared" si="42"/>
        <v>U</v>
      </c>
      <c r="H1433" s="32"/>
      <c r="I1433" s="31"/>
    </row>
    <row r="1434" spans="1:9" ht="62" customHeight="1" x14ac:dyDescent="0.2">
      <c r="A1434" s="33" t="str">
        <f>_xlfn.IFNA(VLOOKUP(B1434, '[1]Departments guide'!A:C, 3, FALSE), "NONE")</f>
        <v>Nutrition, Dietetics and Food Sciences</v>
      </c>
      <c r="B1434" s="3" t="s">
        <v>499</v>
      </c>
      <c r="C1434" s="3">
        <v>4710</v>
      </c>
      <c r="D1434" s="3" t="s">
        <v>1572</v>
      </c>
      <c r="E1434" s="3"/>
      <c r="F1434" s="5" t="s">
        <v>1571</v>
      </c>
      <c r="G1434" s="4" t="str">
        <f t="shared" si="42"/>
        <v>U</v>
      </c>
      <c r="H1434" s="32"/>
      <c r="I1434" s="31"/>
    </row>
    <row r="1435" spans="1:9" ht="62" customHeight="1" x14ac:dyDescent="0.2">
      <c r="A1435" s="33" t="str">
        <f>_xlfn.IFNA(VLOOKUP(B1435, '[1]Departments guide'!A:C, 3, FALSE), "NONE")</f>
        <v>Nutrition, Dietetics and Food Sciences</v>
      </c>
      <c r="B1435" s="3" t="s">
        <v>499</v>
      </c>
      <c r="C1435" s="3">
        <v>4720</v>
      </c>
      <c r="D1435" s="3" t="s">
        <v>1570</v>
      </c>
      <c r="E1435" s="3"/>
      <c r="F1435" s="5" t="s">
        <v>1569</v>
      </c>
      <c r="G1435" s="4" t="str">
        <f t="shared" si="42"/>
        <v>U</v>
      </c>
      <c r="H1435" s="32"/>
      <c r="I1435" s="31"/>
    </row>
    <row r="1436" spans="1:9" ht="62" customHeight="1" x14ac:dyDescent="0.2">
      <c r="A1436" s="33" t="str">
        <f>_xlfn.IFNA(VLOOKUP(B1436, '[1]Departments guide'!A:C, 3, FALSE), "NONE")</f>
        <v>Nutrition, Dietetics and Food Sciences</v>
      </c>
      <c r="B1436" s="3" t="s">
        <v>499</v>
      </c>
      <c r="C1436" s="3">
        <v>4730</v>
      </c>
      <c r="D1436" s="3" t="s">
        <v>1568</v>
      </c>
      <c r="E1436" s="3"/>
      <c r="F1436" s="5" t="s">
        <v>1567</v>
      </c>
      <c r="G1436" s="4" t="str">
        <f t="shared" si="42"/>
        <v>U</v>
      </c>
      <c r="H1436" s="32"/>
      <c r="I1436" s="31"/>
    </row>
    <row r="1437" spans="1:9" ht="62" customHeight="1" x14ac:dyDescent="0.2">
      <c r="A1437" s="33" t="str">
        <f>_xlfn.IFNA(VLOOKUP(B1437, '[1]Departments guide'!A:C, 3, FALSE), "NONE")</f>
        <v>Nutrition, Dietetics and Food Sciences</v>
      </c>
      <c r="B1437" s="3" t="s">
        <v>499</v>
      </c>
      <c r="C1437" s="3">
        <v>4740</v>
      </c>
      <c r="D1437" s="3" t="s">
        <v>1566</v>
      </c>
      <c r="E1437" s="3"/>
      <c r="F1437" s="5" t="s">
        <v>1565</v>
      </c>
      <c r="G1437" s="4" t="str">
        <f t="shared" si="42"/>
        <v>U</v>
      </c>
      <c r="H1437" s="32"/>
      <c r="I1437" s="31"/>
    </row>
    <row r="1438" spans="1:9" ht="62" customHeight="1" x14ac:dyDescent="0.2">
      <c r="A1438" s="33" t="str">
        <f>_xlfn.IFNA(VLOOKUP(B1438, '[1]Departments guide'!A:C, 3, FALSE), "NONE")</f>
        <v>Nutrition, Dietetics and Food Sciences</v>
      </c>
      <c r="B1438" s="3" t="s">
        <v>499</v>
      </c>
      <c r="C1438" s="3">
        <v>4750</v>
      </c>
      <c r="D1438" s="3" t="s">
        <v>1564</v>
      </c>
      <c r="E1438" s="3"/>
      <c r="F1438" s="5" t="s">
        <v>1563</v>
      </c>
      <c r="G1438" s="4" t="str">
        <f t="shared" si="42"/>
        <v>U</v>
      </c>
      <c r="H1438" s="32"/>
      <c r="I1438" s="31"/>
    </row>
    <row r="1439" spans="1:9" ht="62" customHeight="1" x14ac:dyDescent="0.2">
      <c r="A1439" s="33" t="str">
        <f>_xlfn.IFNA(VLOOKUP(B1439, '[1]Departments guide'!A:C, 3, FALSE), "NONE")</f>
        <v>Nutrition, Dietetics and Food Sciences</v>
      </c>
      <c r="B1439" s="3" t="s">
        <v>499</v>
      </c>
      <c r="C1439" s="3">
        <v>4760</v>
      </c>
      <c r="D1439" s="3" t="s">
        <v>1562</v>
      </c>
      <c r="E1439" s="3"/>
      <c r="F1439" s="5" t="s">
        <v>1561</v>
      </c>
      <c r="G1439" s="4" t="str">
        <f t="shared" si="42"/>
        <v>U</v>
      </c>
      <c r="H1439" s="32"/>
      <c r="I1439" s="31"/>
    </row>
    <row r="1440" spans="1:9" ht="62" customHeight="1" x14ac:dyDescent="0.2">
      <c r="A1440" s="33" t="str">
        <f>_xlfn.IFNA(VLOOKUP(B1440, '[1]Departments guide'!A:C, 3, FALSE), "NONE")</f>
        <v>Nutrition, Dietetics and Food Sciences</v>
      </c>
      <c r="B1440" s="3" t="s">
        <v>499</v>
      </c>
      <c r="C1440" s="3">
        <v>4780</v>
      </c>
      <c r="D1440" s="3" t="s">
        <v>1560</v>
      </c>
      <c r="E1440" s="3"/>
      <c r="F1440" s="5" t="s">
        <v>1559</v>
      </c>
      <c r="G1440" s="4" t="str">
        <f t="shared" si="42"/>
        <v>U</v>
      </c>
      <c r="H1440" s="32"/>
      <c r="I1440" s="31"/>
    </row>
    <row r="1441" spans="1:9" ht="62" customHeight="1" x14ac:dyDescent="0.2">
      <c r="A1441" s="33" t="str">
        <f>_xlfn.IFNA(VLOOKUP(B1441, '[1]Departments guide'!A:C, 3, FALSE), "NONE")</f>
        <v>Nutrition, Dietetics and Food Sciences</v>
      </c>
      <c r="B1441" s="3" t="s">
        <v>499</v>
      </c>
      <c r="C1441" s="3">
        <v>5111</v>
      </c>
      <c r="D1441" s="3" t="s">
        <v>1558</v>
      </c>
      <c r="E1441" s="3"/>
      <c r="F1441" s="5" t="s">
        <v>1557</v>
      </c>
      <c r="G1441" s="4" t="str">
        <f t="shared" si="42"/>
        <v>G</v>
      </c>
      <c r="H1441" s="32"/>
      <c r="I1441" s="31"/>
    </row>
    <row r="1442" spans="1:9" ht="62" customHeight="1" x14ac:dyDescent="0.2">
      <c r="A1442" s="33" t="str">
        <f>_xlfn.IFNA(VLOOKUP(B1442, '[1]Departments guide'!A:C, 3, FALSE), "NONE")</f>
        <v>Nutrition, Dietetics and Food Sciences</v>
      </c>
      <c r="B1442" s="3" t="s">
        <v>499</v>
      </c>
      <c r="C1442" s="3">
        <v>5920</v>
      </c>
      <c r="D1442" s="3" t="s">
        <v>1556</v>
      </c>
      <c r="E1442" s="3"/>
      <c r="F1442" s="5" t="s">
        <v>1555</v>
      </c>
      <c r="G1442" s="4" t="str">
        <f t="shared" si="42"/>
        <v>G</v>
      </c>
      <c r="H1442" s="32"/>
      <c r="I1442" s="31"/>
    </row>
    <row r="1443" spans="1:9" ht="62" customHeight="1" x14ac:dyDescent="0.2">
      <c r="A1443" s="33" t="str">
        <f>_xlfn.IFNA(VLOOKUP(B1443, '[1]Departments guide'!A:C, 3, FALSE), "NONE")</f>
        <v>Nutrition, Dietetics and Food Sciences</v>
      </c>
      <c r="B1443" s="3" t="s">
        <v>499</v>
      </c>
      <c r="C1443" s="3">
        <v>7800</v>
      </c>
      <c r="D1443" s="3" t="s">
        <v>1554</v>
      </c>
      <c r="E1443" s="3"/>
      <c r="F1443" s="5" t="s">
        <v>1553</v>
      </c>
      <c r="G1443" s="4" t="str">
        <f t="shared" si="42"/>
        <v>G</v>
      </c>
      <c r="H1443" s="32"/>
      <c r="I1443" s="31"/>
    </row>
    <row r="1444" spans="1:9" ht="62" customHeight="1" x14ac:dyDescent="0.2">
      <c r="A1444" s="33" t="str">
        <f>_xlfn.IFNA(VLOOKUP(B1444, '[1]Departments guide'!A:C, 3, FALSE), "NONE")</f>
        <v>Nursing</v>
      </c>
      <c r="B1444" s="3" t="s">
        <v>498</v>
      </c>
      <c r="C1444" s="3">
        <v>3030</v>
      </c>
      <c r="D1444" s="3" t="s">
        <v>3771</v>
      </c>
      <c r="E1444" s="3"/>
      <c r="F1444" s="5" t="s">
        <v>3769</v>
      </c>
      <c r="G1444" s="4" t="str">
        <f t="shared" si="42"/>
        <v>U</v>
      </c>
      <c r="H1444" s="32"/>
      <c r="I1444" s="31"/>
    </row>
    <row r="1445" spans="1:9" ht="62" customHeight="1" x14ac:dyDescent="0.2">
      <c r="A1445" s="33" t="str">
        <f>_xlfn.IFNA(VLOOKUP(B1445, '[1]Departments guide'!A:C, 3, FALSE), "NONE")</f>
        <v>Nursing</v>
      </c>
      <c r="B1445" s="3" t="s">
        <v>498</v>
      </c>
      <c r="C1445" s="3">
        <v>3040</v>
      </c>
      <c r="D1445" s="3" t="s">
        <v>3770</v>
      </c>
      <c r="E1445" s="3"/>
      <c r="F1445" s="5" t="s">
        <v>3769</v>
      </c>
      <c r="G1445" s="4" t="str">
        <f t="shared" si="42"/>
        <v>U</v>
      </c>
      <c r="H1445" s="32"/>
      <c r="I1445" s="31"/>
    </row>
    <row r="1446" spans="1:9" ht="62" customHeight="1" x14ac:dyDescent="0.2">
      <c r="A1446" s="33" t="str">
        <f>_xlfn.IFNA(VLOOKUP(B1446, '[1]Departments guide'!A:C, 3, FALSE), "NONE")</f>
        <v>Nursing</v>
      </c>
      <c r="B1446" s="3" t="s">
        <v>498</v>
      </c>
      <c r="C1446" s="3">
        <v>1010</v>
      </c>
      <c r="D1446" s="3" t="s">
        <v>1552</v>
      </c>
      <c r="E1446" s="3"/>
      <c r="F1446" s="5" t="s">
        <v>1551</v>
      </c>
      <c r="G1446" s="4" t="str">
        <f t="shared" si="42"/>
        <v>U</v>
      </c>
      <c r="H1446" s="32"/>
      <c r="I1446" s="31"/>
    </row>
    <row r="1447" spans="1:9" ht="62" customHeight="1" x14ac:dyDescent="0.2">
      <c r="A1447" s="33" t="str">
        <f>_xlfn.IFNA(VLOOKUP(B1447, '[1]Departments guide'!A:C, 3, FALSE), "NONE")</f>
        <v>Nursing</v>
      </c>
      <c r="B1447" s="3" t="s">
        <v>498</v>
      </c>
      <c r="C1447" s="3">
        <v>1020</v>
      </c>
      <c r="D1447" s="3" t="s">
        <v>1550</v>
      </c>
      <c r="E1447" s="3"/>
      <c r="F1447" s="5" t="s">
        <v>1549</v>
      </c>
      <c r="G1447" s="4" t="str">
        <f t="shared" si="42"/>
        <v>U</v>
      </c>
      <c r="H1447" s="32"/>
      <c r="I1447" s="31"/>
    </row>
    <row r="1448" spans="1:9" ht="62" customHeight="1" x14ac:dyDescent="0.2">
      <c r="A1448" s="33" t="str">
        <f>_xlfn.IFNA(VLOOKUP(B1448, '[1]Departments guide'!A:C, 3, FALSE), "NONE")</f>
        <v>Nursing</v>
      </c>
      <c r="B1448" s="3" t="s">
        <v>498</v>
      </c>
      <c r="C1448" s="3">
        <v>1042</v>
      </c>
      <c r="D1448" s="3" t="s">
        <v>1548</v>
      </c>
      <c r="E1448" s="3"/>
      <c r="F1448" s="5" t="s">
        <v>1547</v>
      </c>
      <c r="G1448" s="4" t="str">
        <f t="shared" si="42"/>
        <v>U</v>
      </c>
      <c r="H1448" s="32"/>
      <c r="I1448" s="31"/>
    </row>
    <row r="1449" spans="1:9" ht="62" customHeight="1" x14ac:dyDescent="0.2">
      <c r="A1449" s="33" t="str">
        <f>_xlfn.IFNA(VLOOKUP(B1449, '[1]Departments guide'!A:C, 3, FALSE), "NONE")</f>
        <v>Nursing</v>
      </c>
      <c r="B1449" s="3" t="s">
        <v>498</v>
      </c>
      <c r="C1449" s="3">
        <v>1110</v>
      </c>
      <c r="D1449" s="3" t="s">
        <v>1546</v>
      </c>
      <c r="E1449" s="3"/>
      <c r="F1449" s="5" t="s">
        <v>1545</v>
      </c>
      <c r="G1449" s="4" t="str">
        <f t="shared" ref="G1449:G1480" si="43">IF(E1449=0, IF(C1449&gt;5000, "G", "U"), "BOTH")</f>
        <v>U</v>
      </c>
      <c r="H1449" s="32"/>
      <c r="I1449" s="31"/>
    </row>
    <row r="1450" spans="1:9" ht="62" customHeight="1" x14ac:dyDescent="0.2">
      <c r="A1450" s="33" t="str">
        <f>_xlfn.IFNA(VLOOKUP(B1450, '[1]Departments guide'!A:C, 3, FALSE), "NONE")</f>
        <v>Nursing</v>
      </c>
      <c r="B1450" s="3" t="s">
        <v>498</v>
      </c>
      <c r="C1450" s="3">
        <v>1122</v>
      </c>
      <c r="D1450" s="3" t="s">
        <v>1544</v>
      </c>
      <c r="E1450" s="3"/>
      <c r="F1450" s="5" t="s">
        <v>1543</v>
      </c>
      <c r="G1450" s="4" t="str">
        <f t="shared" si="43"/>
        <v>U</v>
      </c>
      <c r="H1450" s="32"/>
      <c r="I1450" s="31"/>
    </row>
    <row r="1451" spans="1:9" ht="62" customHeight="1" x14ac:dyDescent="0.2">
      <c r="A1451" s="33" t="str">
        <f>_xlfn.IFNA(VLOOKUP(B1451, '[1]Departments guide'!A:C, 3, FALSE), "NONE")</f>
        <v>Nursing</v>
      </c>
      <c r="B1451" s="3" t="s">
        <v>498</v>
      </c>
      <c r="C1451" s="3">
        <v>1220</v>
      </c>
      <c r="D1451" s="3" t="s">
        <v>1542</v>
      </c>
      <c r="E1451" s="3"/>
      <c r="F1451" s="5" t="s">
        <v>1541</v>
      </c>
      <c r="G1451" s="4" t="str">
        <f t="shared" si="43"/>
        <v>U</v>
      </c>
      <c r="H1451" s="32"/>
      <c r="I1451" s="31"/>
    </row>
    <row r="1452" spans="1:9" ht="62" customHeight="1" x14ac:dyDescent="0.2">
      <c r="A1452" s="33" t="str">
        <f>_xlfn.IFNA(VLOOKUP(B1452, '[1]Departments guide'!A:C, 3, FALSE), "NONE")</f>
        <v>Nursing</v>
      </c>
      <c r="B1452" s="3" t="s">
        <v>498</v>
      </c>
      <c r="C1452" s="3">
        <v>1240</v>
      </c>
      <c r="D1452" s="3" t="s">
        <v>1540</v>
      </c>
      <c r="E1452" s="3"/>
      <c r="F1452" s="5" t="s">
        <v>1539</v>
      </c>
      <c r="G1452" s="4" t="str">
        <f t="shared" si="43"/>
        <v>U</v>
      </c>
      <c r="H1452" s="32"/>
      <c r="I1452" s="31"/>
    </row>
    <row r="1453" spans="1:9" ht="62" customHeight="1" x14ac:dyDescent="0.2">
      <c r="A1453" s="33" t="str">
        <f>_xlfn.IFNA(VLOOKUP(B1453, '[1]Departments guide'!A:C, 3, FALSE), "NONE")</f>
        <v>Nursing</v>
      </c>
      <c r="B1453" s="3" t="s">
        <v>498</v>
      </c>
      <c r="C1453" s="3">
        <v>2020</v>
      </c>
      <c r="D1453" s="3" t="s">
        <v>1538</v>
      </c>
      <c r="E1453" s="3"/>
      <c r="F1453" s="5" t="s">
        <v>1537</v>
      </c>
      <c r="G1453" s="4" t="str">
        <f t="shared" si="43"/>
        <v>U</v>
      </c>
      <c r="H1453" s="32"/>
      <c r="I1453" s="31"/>
    </row>
    <row r="1454" spans="1:9" ht="62" customHeight="1" x14ac:dyDescent="0.2">
      <c r="A1454" s="33" t="str">
        <f>_xlfn.IFNA(VLOOKUP(B1454, '[1]Departments guide'!A:C, 3, FALSE), "NONE")</f>
        <v>Nursing</v>
      </c>
      <c r="B1454" s="3" t="s">
        <v>498</v>
      </c>
      <c r="C1454" s="3">
        <v>2140</v>
      </c>
      <c r="D1454" s="3" t="s">
        <v>1536</v>
      </c>
      <c r="E1454" s="3"/>
      <c r="F1454" s="5" t="s">
        <v>1535</v>
      </c>
      <c r="G1454" s="4" t="str">
        <f t="shared" si="43"/>
        <v>U</v>
      </c>
      <c r="H1454" s="32"/>
      <c r="I1454" s="31"/>
    </row>
    <row r="1455" spans="1:9" ht="62" customHeight="1" x14ac:dyDescent="0.2">
      <c r="A1455" s="33" t="str">
        <f>_xlfn.IFNA(VLOOKUP(B1455, '[1]Departments guide'!A:C, 3, FALSE), "NONE")</f>
        <v>Nursing</v>
      </c>
      <c r="B1455" s="3" t="s">
        <v>498</v>
      </c>
      <c r="C1455" s="3">
        <v>2220</v>
      </c>
      <c r="D1455" s="3" t="s">
        <v>1534</v>
      </c>
      <c r="E1455" s="3"/>
      <c r="F1455" s="5" t="s">
        <v>1533</v>
      </c>
      <c r="G1455" s="4" t="str">
        <f t="shared" si="43"/>
        <v>U</v>
      </c>
      <c r="H1455" s="32"/>
      <c r="I1455" s="31"/>
    </row>
    <row r="1456" spans="1:9" ht="62" customHeight="1" x14ac:dyDescent="0.2">
      <c r="A1456" s="33" t="str">
        <f>_xlfn.IFNA(VLOOKUP(B1456, '[1]Departments guide'!A:C, 3, FALSE), "NONE")</f>
        <v>Nursing</v>
      </c>
      <c r="B1456" s="3" t="s">
        <v>498</v>
      </c>
      <c r="C1456" s="3">
        <v>2240</v>
      </c>
      <c r="D1456" s="3" t="s">
        <v>1532</v>
      </c>
      <c r="E1456" s="3"/>
      <c r="F1456" s="5" t="s">
        <v>1531</v>
      </c>
      <c r="G1456" s="4" t="str">
        <f t="shared" si="43"/>
        <v>U</v>
      </c>
      <c r="H1456" s="32"/>
      <c r="I1456" s="31"/>
    </row>
    <row r="1457" spans="1:9" ht="62" customHeight="1" x14ac:dyDescent="0.2">
      <c r="A1457" s="33" t="str">
        <f>_xlfn.IFNA(VLOOKUP(B1457, '[1]Departments guide'!A:C, 3, FALSE), "NONE")</f>
        <v>Nursing</v>
      </c>
      <c r="B1457" s="3" t="s">
        <v>498</v>
      </c>
      <c r="C1457" s="3">
        <v>2500</v>
      </c>
      <c r="D1457" s="3" t="s">
        <v>1530</v>
      </c>
      <c r="E1457" s="3"/>
      <c r="F1457" s="5" t="s">
        <v>1529</v>
      </c>
      <c r="G1457" s="4" t="str">
        <f t="shared" si="43"/>
        <v>U</v>
      </c>
      <c r="H1457" s="32"/>
      <c r="I1457" s="31"/>
    </row>
    <row r="1458" spans="1:9" ht="62" customHeight="1" x14ac:dyDescent="0.2">
      <c r="A1458" s="33" t="str">
        <f>_xlfn.IFNA(VLOOKUP(B1458, '[1]Departments guide'!A:C, 3, FALSE), "NONE")</f>
        <v>Nursing</v>
      </c>
      <c r="B1458" s="3" t="s">
        <v>498</v>
      </c>
      <c r="C1458" s="3">
        <v>3015</v>
      </c>
      <c r="D1458" s="3" t="s">
        <v>1528</v>
      </c>
      <c r="E1458" s="3"/>
      <c r="F1458" s="5" t="s">
        <v>1527</v>
      </c>
      <c r="G1458" s="4" t="str">
        <f t="shared" si="43"/>
        <v>U</v>
      </c>
      <c r="H1458" s="32"/>
      <c r="I1458" s="31"/>
    </row>
    <row r="1459" spans="1:9" ht="62" customHeight="1" x14ac:dyDescent="0.2">
      <c r="A1459" s="33" t="str">
        <f>_xlfn.IFNA(VLOOKUP(B1459, '[1]Departments guide'!A:C, 3, FALSE), "NONE")</f>
        <v>Nursing</v>
      </c>
      <c r="B1459" s="3" t="s">
        <v>498</v>
      </c>
      <c r="C1459" s="3">
        <v>3020</v>
      </c>
      <c r="D1459" s="3" t="s">
        <v>1526</v>
      </c>
      <c r="E1459" s="3"/>
      <c r="F1459" s="5" t="s">
        <v>1525</v>
      </c>
      <c r="G1459" s="4" t="str">
        <f t="shared" si="43"/>
        <v>U</v>
      </c>
      <c r="H1459" s="32"/>
      <c r="I1459" s="31"/>
    </row>
    <row r="1460" spans="1:9" ht="62" customHeight="1" x14ac:dyDescent="0.2">
      <c r="A1460" s="33" t="str">
        <f>_xlfn.IFNA(VLOOKUP(B1460, '[1]Departments guide'!A:C, 3, FALSE), "NONE")</f>
        <v>Nursing</v>
      </c>
      <c r="B1460" s="3" t="s">
        <v>498</v>
      </c>
      <c r="C1460" s="3">
        <v>3025</v>
      </c>
      <c r="D1460" s="3" t="s">
        <v>1524</v>
      </c>
      <c r="E1460" s="3"/>
      <c r="F1460" s="5" t="s">
        <v>1523</v>
      </c>
      <c r="G1460" s="4" t="str">
        <f t="shared" si="43"/>
        <v>U</v>
      </c>
      <c r="H1460" s="32"/>
      <c r="I1460" s="31"/>
    </row>
    <row r="1461" spans="1:9" ht="62" customHeight="1" x14ac:dyDescent="0.2">
      <c r="A1461" s="33" t="str">
        <f>_xlfn.IFNA(VLOOKUP(B1461, '[1]Departments guide'!A:C, 3, FALSE), "NONE")</f>
        <v>Nursing</v>
      </c>
      <c r="B1461" s="3" t="s">
        <v>498</v>
      </c>
      <c r="C1461" s="3">
        <v>3035</v>
      </c>
      <c r="D1461" s="3" t="s">
        <v>1522</v>
      </c>
      <c r="E1461" s="3"/>
      <c r="F1461" s="5" t="s">
        <v>1521</v>
      </c>
      <c r="G1461" s="4" t="str">
        <f t="shared" si="43"/>
        <v>U</v>
      </c>
      <c r="H1461" s="32"/>
      <c r="I1461" s="31"/>
    </row>
    <row r="1462" spans="1:9" ht="62" customHeight="1" x14ac:dyDescent="0.2">
      <c r="A1462" s="33" t="str">
        <f>_xlfn.IFNA(VLOOKUP(B1462, '[1]Departments guide'!A:C, 3, FALSE), "NONE")</f>
        <v>Nursing</v>
      </c>
      <c r="B1462" s="3" t="s">
        <v>498</v>
      </c>
      <c r="C1462" s="3">
        <v>3220</v>
      </c>
      <c r="D1462" s="3" t="s">
        <v>1520</v>
      </c>
      <c r="E1462" s="3"/>
      <c r="F1462" s="5" t="s">
        <v>1519</v>
      </c>
      <c r="G1462" s="4" t="str">
        <f t="shared" si="43"/>
        <v>U</v>
      </c>
      <c r="H1462" s="32"/>
      <c r="I1462" s="31"/>
    </row>
    <row r="1463" spans="1:9" ht="62" customHeight="1" x14ac:dyDescent="0.2">
      <c r="A1463" s="33" t="str">
        <f>_xlfn.IFNA(VLOOKUP(B1463, '[1]Departments guide'!A:C, 3, FALSE), "NONE")</f>
        <v>Nursing</v>
      </c>
      <c r="B1463" s="3" t="s">
        <v>498</v>
      </c>
      <c r="C1463" s="3">
        <v>3230</v>
      </c>
      <c r="D1463" s="3" t="s">
        <v>1518</v>
      </c>
      <c r="E1463" s="3"/>
      <c r="F1463" s="5" t="s">
        <v>1517</v>
      </c>
      <c r="G1463" s="4" t="str">
        <f t="shared" si="43"/>
        <v>U</v>
      </c>
      <c r="H1463" s="32"/>
      <c r="I1463" s="31"/>
    </row>
    <row r="1464" spans="1:9" ht="62" customHeight="1" x14ac:dyDescent="0.2">
      <c r="A1464" s="33" t="str">
        <f>_xlfn.IFNA(VLOOKUP(B1464, '[1]Departments guide'!A:C, 3, FALSE), "NONE")</f>
        <v>Nursing</v>
      </c>
      <c r="B1464" s="3" t="s">
        <v>498</v>
      </c>
      <c r="C1464" s="3">
        <v>3240</v>
      </c>
      <c r="D1464" s="3" t="s">
        <v>1516</v>
      </c>
      <c r="E1464" s="3"/>
      <c r="F1464" s="5" t="s">
        <v>1515</v>
      </c>
      <c r="G1464" s="4" t="str">
        <f t="shared" si="43"/>
        <v>U</v>
      </c>
      <c r="H1464" s="32"/>
      <c r="I1464" s="31"/>
    </row>
    <row r="1465" spans="1:9" ht="62" customHeight="1" x14ac:dyDescent="0.2">
      <c r="A1465" s="33" t="str">
        <f>_xlfn.IFNA(VLOOKUP(B1465, '[1]Departments guide'!A:C, 3, FALSE), "NONE")</f>
        <v>Nursing</v>
      </c>
      <c r="B1465" s="3" t="s">
        <v>498</v>
      </c>
      <c r="C1465" s="3">
        <v>4010</v>
      </c>
      <c r="D1465" s="3" t="s">
        <v>1514</v>
      </c>
      <c r="E1465" s="3"/>
      <c r="F1465" s="5" t="s">
        <v>1513</v>
      </c>
      <c r="G1465" s="4" t="str">
        <f t="shared" si="43"/>
        <v>U</v>
      </c>
      <c r="H1465" s="32"/>
      <c r="I1465" s="31"/>
    </row>
    <row r="1466" spans="1:9" ht="62" customHeight="1" x14ac:dyDescent="0.2">
      <c r="A1466" s="33" t="str">
        <f>_xlfn.IFNA(VLOOKUP(B1466, '[1]Departments guide'!A:C, 3, FALSE), "NONE")</f>
        <v>Nursing</v>
      </c>
      <c r="B1466" s="3" t="s">
        <v>498</v>
      </c>
      <c r="C1466" s="3">
        <v>4020</v>
      </c>
      <c r="D1466" s="3" t="s">
        <v>1512</v>
      </c>
      <c r="E1466" s="3"/>
      <c r="F1466" s="5" t="s">
        <v>1511</v>
      </c>
      <c r="G1466" s="4" t="str">
        <f t="shared" si="43"/>
        <v>U</v>
      </c>
      <c r="H1466" s="32"/>
      <c r="I1466" s="31"/>
    </row>
    <row r="1467" spans="1:9" ht="62" customHeight="1" x14ac:dyDescent="0.2">
      <c r="A1467" s="33" t="str">
        <f>_xlfn.IFNA(VLOOKUP(B1467, '[1]Departments guide'!A:C, 3, FALSE), "NONE")</f>
        <v>Nursing</v>
      </c>
      <c r="B1467" s="3" t="s">
        <v>498</v>
      </c>
      <c r="C1467" s="3">
        <v>4025</v>
      </c>
      <c r="D1467" s="3" t="s">
        <v>1510</v>
      </c>
      <c r="E1467" s="3"/>
      <c r="F1467" s="5" t="s">
        <v>1509</v>
      </c>
      <c r="G1467" s="4" t="str">
        <f t="shared" si="43"/>
        <v>U</v>
      </c>
      <c r="H1467" s="32"/>
      <c r="I1467" s="31"/>
    </row>
    <row r="1468" spans="1:9" ht="62" customHeight="1" x14ac:dyDescent="0.2">
      <c r="A1468" s="33" t="str">
        <f>_xlfn.IFNA(VLOOKUP(B1468, '[1]Departments guide'!A:C, 3, FALSE), "NONE")</f>
        <v>Nursing</v>
      </c>
      <c r="B1468" s="3" t="s">
        <v>498</v>
      </c>
      <c r="C1468" s="3">
        <v>4210</v>
      </c>
      <c r="D1468" s="3" t="s">
        <v>1508</v>
      </c>
      <c r="E1468" s="3"/>
      <c r="F1468" s="5" t="s">
        <v>1507</v>
      </c>
      <c r="G1468" s="4" t="str">
        <f t="shared" si="43"/>
        <v>U</v>
      </c>
      <c r="H1468" s="32"/>
      <c r="I1468" s="31"/>
    </row>
    <row r="1469" spans="1:9" ht="62" customHeight="1" x14ac:dyDescent="0.2">
      <c r="A1469" s="33" t="str">
        <f>_xlfn.IFNA(VLOOKUP(B1469, '[1]Departments guide'!A:C, 3, FALSE), "NONE")</f>
        <v>Nursing</v>
      </c>
      <c r="B1469" s="3" t="s">
        <v>498</v>
      </c>
      <c r="C1469" s="3">
        <v>4215</v>
      </c>
      <c r="D1469" s="3" t="s">
        <v>1506</v>
      </c>
      <c r="E1469" s="3"/>
      <c r="F1469" s="5" t="s">
        <v>1505</v>
      </c>
      <c r="G1469" s="4" t="str">
        <f t="shared" si="43"/>
        <v>U</v>
      </c>
      <c r="H1469" s="32"/>
      <c r="I1469" s="31"/>
    </row>
    <row r="1470" spans="1:9" ht="62" customHeight="1" x14ac:dyDescent="0.2">
      <c r="A1470" s="33" t="str">
        <f>_xlfn.IFNA(VLOOKUP(B1470, '[1]Departments guide'!A:C, 3, FALSE), "NONE")</f>
        <v>Applied Sciences, Technology and Education</v>
      </c>
      <c r="B1470" s="3" t="s">
        <v>676</v>
      </c>
      <c r="C1470" s="3">
        <v>1000</v>
      </c>
      <c r="D1470" s="3" t="s">
        <v>1504</v>
      </c>
      <c r="E1470" s="3"/>
      <c r="F1470" s="5" t="s">
        <v>1503</v>
      </c>
      <c r="G1470" s="4" t="str">
        <f t="shared" si="43"/>
        <v>U</v>
      </c>
      <c r="H1470" s="32"/>
      <c r="I1470" s="31"/>
    </row>
    <row r="1471" spans="1:9" ht="62" customHeight="1" x14ac:dyDescent="0.2">
      <c r="A1471" s="33" t="str">
        <f>_xlfn.IFNA(VLOOKUP(B1471, '[1]Departments guide'!A:C, 3, FALSE), "NONE")</f>
        <v>Applied Sciences, Technology and Education</v>
      </c>
      <c r="B1471" s="3" t="s">
        <v>676</v>
      </c>
      <c r="C1471" s="3">
        <v>1100</v>
      </c>
      <c r="D1471" s="3" t="s">
        <v>1502</v>
      </c>
      <c r="E1471" s="3"/>
      <c r="F1471" s="5" t="s">
        <v>1501</v>
      </c>
      <c r="G1471" s="4" t="str">
        <f t="shared" si="43"/>
        <v>U</v>
      </c>
      <c r="H1471" s="32"/>
      <c r="I1471" s="31"/>
    </row>
    <row r="1472" spans="1:9" ht="62" customHeight="1" x14ac:dyDescent="0.2">
      <c r="A1472" s="33" t="str">
        <f>_xlfn.IFNA(VLOOKUP(B1472, '[1]Departments guide'!A:C, 3, FALSE), "NONE")</f>
        <v>Applied Sciences, Technology and Education</v>
      </c>
      <c r="B1472" s="3" t="s">
        <v>676</v>
      </c>
      <c r="C1472" s="3">
        <v>1700</v>
      </c>
      <c r="D1472" s="3" t="s">
        <v>1500</v>
      </c>
      <c r="E1472" s="3"/>
      <c r="F1472" s="5" t="s">
        <v>1499</v>
      </c>
      <c r="G1472" s="4" t="str">
        <f t="shared" si="43"/>
        <v>U</v>
      </c>
      <c r="H1472" s="32"/>
      <c r="I1472" s="31"/>
    </row>
    <row r="1473" spans="1:9" ht="62" customHeight="1" x14ac:dyDescent="0.2">
      <c r="A1473" s="33" t="str">
        <f>_xlfn.IFNA(VLOOKUP(B1473, '[1]Departments guide'!A:C, 3, FALSE), "NONE")</f>
        <v>Applied Sciences, Technology and Education</v>
      </c>
      <c r="B1473" s="3" t="s">
        <v>676</v>
      </c>
      <c r="C1473" s="3">
        <v>3030</v>
      </c>
      <c r="D1473" s="3" t="s">
        <v>1498</v>
      </c>
      <c r="E1473" s="3"/>
      <c r="F1473" s="5" t="s">
        <v>1497</v>
      </c>
      <c r="G1473" s="4" t="str">
        <f t="shared" si="43"/>
        <v>U</v>
      </c>
      <c r="H1473" s="32"/>
      <c r="I1473" s="31"/>
    </row>
    <row r="1474" spans="1:9" ht="62" customHeight="1" x14ac:dyDescent="0.2">
      <c r="A1474" s="33" t="str">
        <f>_xlfn.IFNA(VLOOKUP(B1474, '[1]Departments guide'!A:C, 3, FALSE), "NONE")</f>
        <v>Applied Sciences, Technology and Education</v>
      </c>
      <c r="B1474" s="3" t="s">
        <v>676</v>
      </c>
      <c r="C1474" s="3">
        <v>3200</v>
      </c>
      <c r="D1474" s="3" t="s">
        <v>1496</v>
      </c>
      <c r="E1474" s="3"/>
      <c r="F1474" s="5" t="s">
        <v>1495</v>
      </c>
      <c r="G1474" s="4" t="str">
        <f t="shared" si="43"/>
        <v>U</v>
      </c>
      <c r="H1474" s="32"/>
      <c r="I1474" s="31"/>
    </row>
    <row r="1475" spans="1:9" ht="62" customHeight="1" x14ac:dyDescent="0.2">
      <c r="A1475" s="33" t="str">
        <f>_xlfn.IFNA(VLOOKUP(B1475, '[1]Departments guide'!A:C, 3, FALSE), "NONE")</f>
        <v>Applied Sciences, Technology and Education</v>
      </c>
      <c r="B1475" s="3" t="s">
        <v>676</v>
      </c>
      <c r="C1475" s="3">
        <v>3400</v>
      </c>
      <c r="D1475" s="3" t="s">
        <v>1494</v>
      </c>
      <c r="E1475" s="3"/>
      <c r="F1475" s="5" t="s">
        <v>1493</v>
      </c>
      <c r="G1475" s="4" t="str">
        <f t="shared" si="43"/>
        <v>U</v>
      </c>
      <c r="H1475" s="32"/>
      <c r="I1475" s="31"/>
    </row>
    <row r="1476" spans="1:9" ht="62" customHeight="1" x14ac:dyDescent="0.2">
      <c r="A1476" s="33" t="str">
        <f>_xlfn.IFNA(VLOOKUP(B1476, '[1]Departments guide'!A:C, 3, FALSE), "NONE")</f>
        <v>Applied Sciences, Technology and Education</v>
      </c>
      <c r="B1476" s="3" t="s">
        <v>676</v>
      </c>
      <c r="C1476" s="3">
        <v>3700</v>
      </c>
      <c r="D1476" s="3" t="s">
        <v>1492</v>
      </c>
      <c r="E1476" s="3"/>
      <c r="F1476" s="5" t="s">
        <v>1491</v>
      </c>
      <c r="G1476" s="4" t="str">
        <f t="shared" si="43"/>
        <v>U</v>
      </c>
      <c r="H1476" s="32"/>
      <c r="I1476" s="31"/>
    </row>
    <row r="1477" spans="1:9" ht="62" customHeight="1" x14ac:dyDescent="0.2">
      <c r="A1477" s="33" t="str">
        <f>_xlfn.IFNA(VLOOKUP(B1477, '[1]Departments guide'!A:C, 3, FALSE), "NONE")</f>
        <v>Applied Sciences, Technology and Education</v>
      </c>
      <c r="B1477" s="3" t="s">
        <v>676</v>
      </c>
      <c r="C1477" s="3">
        <v>3760</v>
      </c>
      <c r="D1477" s="3" t="s">
        <v>1490</v>
      </c>
      <c r="E1477" s="3"/>
      <c r="F1477" s="5" t="s">
        <v>1489</v>
      </c>
      <c r="G1477" s="4" t="str">
        <f t="shared" si="43"/>
        <v>U</v>
      </c>
      <c r="H1477" s="32"/>
      <c r="I1477" s="31"/>
    </row>
    <row r="1478" spans="1:9" ht="62" customHeight="1" x14ac:dyDescent="0.2">
      <c r="A1478" s="33" t="str">
        <f>_xlfn.IFNA(VLOOKUP(B1478, '[1]Departments guide'!A:C, 3, FALSE), "NONE")</f>
        <v>Applied Sciences, Technology and Education</v>
      </c>
      <c r="B1478" s="3" t="s">
        <v>676</v>
      </c>
      <c r="C1478" s="3">
        <v>3770</v>
      </c>
      <c r="D1478" s="3" t="s">
        <v>1488</v>
      </c>
      <c r="E1478" s="3"/>
      <c r="F1478" s="5" t="s">
        <v>1487</v>
      </c>
      <c r="G1478" s="4" t="str">
        <f t="shared" si="43"/>
        <v>U</v>
      </c>
      <c r="H1478" s="32"/>
      <c r="I1478" s="31"/>
    </row>
    <row r="1479" spans="1:9" ht="62" customHeight="1" x14ac:dyDescent="0.2">
      <c r="A1479" s="33" t="str">
        <f>_xlfn.IFNA(VLOOKUP(B1479, '[1]Departments guide'!A:C, 3, FALSE), "NONE")</f>
        <v>Applied Sciences, Technology and Education</v>
      </c>
      <c r="B1479" s="3" t="s">
        <v>676</v>
      </c>
      <c r="C1479" s="3">
        <v>3900</v>
      </c>
      <c r="D1479" s="3" t="s">
        <v>1486</v>
      </c>
      <c r="E1479" s="3"/>
      <c r="F1479" s="5" t="s">
        <v>1485</v>
      </c>
      <c r="G1479" s="4" t="str">
        <f t="shared" si="43"/>
        <v>U</v>
      </c>
      <c r="H1479" s="32"/>
      <c r="I1479" s="31"/>
    </row>
    <row r="1480" spans="1:9" ht="62" customHeight="1" x14ac:dyDescent="0.2">
      <c r="A1480" s="33" t="str">
        <f>_xlfn.IFNA(VLOOKUP(B1480, '[1]Departments guide'!A:C, 3, FALSE), "NONE")</f>
        <v>Applied Sciences, Technology and Education</v>
      </c>
      <c r="B1480" s="3" t="s">
        <v>676</v>
      </c>
      <c r="C1480" s="3">
        <v>4420</v>
      </c>
      <c r="D1480" s="3" t="s">
        <v>1484</v>
      </c>
      <c r="E1480" s="3"/>
      <c r="F1480" s="5" t="s">
        <v>1483</v>
      </c>
      <c r="G1480" s="4" t="str">
        <f t="shared" si="43"/>
        <v>U</v>
      </c>
      <c r="H1480" s="32"/>
      <c r="I1480" s="31"/>
    </row>
    <row r="1481" spans="1:9" ht="62" customHeight="1" x14ac:dyDescent="0.2">
      <c r="A1481" s="33" t="str">
        <f>_xlfn.IFNA(VLOOKUP(B1481, '[1]Departments guide'!A:C, 3, FALSE), "NONE")</f>
        <v>Applied Sciences, Technology and Education</v>
      </c>
      <c r="B1481" s="3" t="s">
        <v>676</v>
      </c>
      <c r="C1481" s="3">
        <v>4430</v>
      </c>
      <c r="D1481" s="3" t="s">
        <v>1482</v>
      </c>
      <c r="E1481" s="3"/>
      <c r="F1481" s="5" t="s">
        <v>1481</v>
      </c>
      <c r="G1481" s="4" t="str">
        <f t="shared" ref="G1481:G1505" si="44">IF(E1481=0, IF(C1481&gt;5000, "G", "U"), "BOTH")</f>
        <v>U</v>
      </c>
      <c r="H1481" s="32"/>
      <c r="I1481" s="31"/>
    </row>
    <row r="1482" spans="1:9" ht="62" customHeight="1" x14ac:dyDescent="0.2">
      <c r="A1482" s="33" t="str">
        <f>_xlfn.IFNA(VLOOKUP(B1482, '[1]Departments guide'!A:C, 3, FALSE), "NONE")</f>
        <v>Applied Sciences, Technology and Education</v>
      </c>
      <c r="B1482" s="3" t="s">
        <v>676</v>
      </c>
      <c r="C1482" s="3">
        <v>4440</v>
      </c>
      <c r="D1482" s="3" t="s">
        <v>1480</v>
      </c>
      <c r="E1482" s="3"/>
      <c r="F1482" s="5" t="s">
        <v>1479</v>
      </c>
      <c r="G1482" s="4" t="str">
        <f t="shared" si="44"/>
        <v>U</v>
      </c>
      <c r="H1482" s="32"/>
      <c r="I1482" s="31"/>
    </row>
    <row r="1483" spans="1:9" ht="62" customHeight="1" x14ac:dyDescent="0.2">
      <c r="A1483" s="33" t="str">
        <f>_xlfn.IFNA(VLOOKUP(B1483, '[1]Departments guide'!A:C, 3, FALSE), "NONE")</f>
        <v>Applied Sciences, Technology and Education</v>
      </c>
      <c r="B1483" s="3" t="s">
        <v>676</v>
      </c>
      <c r="C1483" s="3">
        <v>4760</v>
      </c>
      <c r="D1483" s="3" t="s">
        <v>1478</v>
      </c>
      <c r="E1483" s="3"/>
      <c r="F1483" s="5" t="s">
        <v>1477</v>
      </c>
      <c r="G1483" s="4" t="str">
        <f t="shared" si="44"/>
        <v>U</v>
      </c>
      <c r="H1483" s="32"/>
      <c r="I1483" s="31"/>
    </row>
    <row r="1484" spans="1:9" ht="62" customHeight="1" x14ac:dyDescent="0.2">
      <c r="A1484" s="33" t="str">
        <f>_xlfn.IFNA(VLOOKUP(B1484, '[1]Departments guide'!A:C, 3, FALSE), "NONE")</f>
        <v>Applied Sciences, Technology and Education</v>
      </c>
      <c r="B1484" s="3" t="s">
        <v>676</v>
      </c>
      <c r="C1484" s="3">
        <v>4770</v>
      </c>
      <c r="D1484" s="3" t="s">
        <v>1476</v>
      </c>
      <c r="E1484" s="3"/>
      <c r="F1484" s="5" t="s">
        <v>1475</v>
      </c>
      <c r="G1484" s="4" t="str">
        <f t="shared" si="44"/>
        <v>U</v>
      </c>
      <c r="H1484" s="32"/>
      <c r="I1484" s="31"/>
    </row>
    <row r="1485" spans="1:9" ht="62" customHeight="1" x14ac:dyDescent="0.2">
      <c r="A1485" s="33" t="str">
        <f>_xlfn.IFNA(VLOOKUP(B1485, '[1]Departments guide'!A:C, 3, FALSE), "NONE")</f>
        <v>Applied Sciences, Technology and Education</v>
      </c>
      <c r="B1485" s="3" t="s">
        <v>676</v>
      </c>
      <c r="C1485" s="28">
        <v>1050</v>
      </c>
      <c r="D1485" s="28" t="s">
        <v>686</v>
      </c>
      <c r="E1485" s="28"/>
      <c r="F1485" s="5" t="s">
        <v>685</v>
      </c>
      <c r="G1485" s="4" t="str">
        <f t="shared" si="44"/>
        <v>U</v>
      </c>
      <c r="H1485" s="32"/>
      <c r="I1485" s="31"/>
    </row>
    <row r="1486" spans="1:9" ht="62" customHeight="1" x14ac:dyDescent="0.2">
      <c r="A1486" s="33" t="str">
        <f>_xlfn.IFNA(VLOOKUP(B1486, '[1]Departments guide'!A:C, 3, FALSE), "NONE")</f>
        <v>Aviation and Technical Education</v>
      </c>
      <c r="B1486" s="3" t="s">
        <v>1474</v>
      </c>
      <c r="C1486" s="3">
        <v>1550</v>
      </c>
      <c r="D1486" s="3" t="s">
        <v>1473</v>
      </c>
      <c r="E1486" s="3"/>
      <c r="F1486" s="5" t="s">
        <v>1472</v>
      </c>
      <c r="G1486" s="4" t="str">
        <f t="shared" si="44"/>
        <v>U</v>
      </c>
      <c r="H1486" s="32"/>
      <c r="I1486" s="31"/>
    </row>
    <row r="1487" spans="1:9" ht="62" customHeight="1" x14ac:dyDescent="0.2">
      <c r="A1487" s="33" t="str">
        <f>_xlfn.IFNA(VLOOKUP(B1487, '[1]Departments guide'!A:C, 3, FALSE), "NONE")</f>
        <v>Communication Studies and Philosophy</v>
      </c>
      <c r="B1487" s="3" t="s">
        <v>481</v>
      </c>
      <c r="C1487" s="3">
        <v>1000</v>
      </c>
      <c r="D1487" s="3" t="s">
        <v>1471</v>
      </c>
      <c r="E1487" s="3"/>
      <c r="F1487" s="5" t="s">
        <v>1470</v>
      </c>
      <c r="G1487" s="4" t="str">
        <f t="shared" si="44"/>
        <v>U</v>
      </c>
      <c r="H1487" s="32"/>
      <c r="I1487" s="31"/>
    </row>
    <row r="1488" spans="1:9" ht="62" customHeight="1" x14ac:dyDescent="0.2">
      <c r="A1488" s="33" t="str">
        <f>_xlfn.IFNA(VLOOKUP(B1488, '[1]Departments guide'!A:C, 3, FALSE), "NONE")</f>
        <v>Communication Studies and Philosophy</v>
      </c>
      <c r="B1488" s="3" t="s">
        <v>481</v>
      </c>
      <c r="C1488" s="3">
        <v>1320</v>
      </c>
      <c r="D1488" s="3" t="s">
        <v>1469</v>
      </c>
      <c r="E1488" s="3"/>
      <c r="F1488" s="5" t="s">
        <v>1468</v>
      </c>
      <c r="G1488" s="4" t="str">
        <f t="shared" si="44"/>
        <v>U</v>
      </c>
      <c r="H1488" s="32"/>
      <c r="I1488" s="31"/>
    </row>
    <row r="1489" spans="1:9" ht="62" customHeight="1" x14ac:dyDescent="0.2">
      <c r="A1489" s="33" t="str">
        <f>_xlfn.IFNA(VLOOKUP(B1489, '[1]Departments guide'!A:C, 3, FALSE), "NONE")</f>
        <v>Communication Studies and Philosophy</v>
      </c>
      <c r="B1489" s="3" t="s">
        <v>481</v>
      </c>
      <c r="C1489" s="3">
        <v>2200</v>
      </c>
      <c r="D1489" s="3" t="s">
        <v>1467</v>
      </c>
      <c r="E1489" s="3"/>
      <c r="F1489" s="5" t="s">
        <v>1466</v>
      </c>
      <c r="G1489" s="4" t="str">
        <f t="shared" si="44"/>
        <v>U</v>
      </c>
      <c r="H1489" s="32"/>
      <c r="I1489" s="31"/>
    </row>
    <row r="1490" spans="1:9" ht="62" customHeight="1" x14ac:dyDescent="0.2">
      <c r="A1490" s="33" t="str">
        <f>_xlfn.IFNA(VLOOKUP(B1490, '[1]Departments guide'!A:C, 3, FALSE), "NONE")</f>
        <v>Communication Studies and Philosophy</v>
      </c>
      <c r="B1490" s="3" t="s">
        <v>481</v>
      </c>
      <c r="C1490" s="3">
        <v>2400</v>
      </c>
      <c r="D1490" s="3" t="s">
        <v>1465</v>
      </c>
      <c r="E1490" s="3"/>
      <c r="F1490" s="5" t="s">
        <v>1464</v>
      </c>
      <c r="G1490" s="4" t="str">
        <f t="shared" si="44"/>
        <v>U</v>
      </c>
      <c r="H1490" s="32"/>
      <c r="I1490" s="31"/>
    </row>
    <row r="1491" spans="1:9" ht="62" customHeight="1" x14ac:dyDescent="0.2">
      <c r="A1491" s="33" t="str">
        <f>_xlfn.IFNA(VLOOKUP(B1491, '[1]Departments guide'!A:C, 3, FALSE), "NONE")</f>
        <v>Communication Studies and Philosophy</v>
      </c>
      <c r="B1491" s="3" t="s">
        <v>481</v>
      </c>
      <c r="C1491" s="3">
        <v>3120</v>
      </c>
      <c r="D1491" s="3" t="s">
        <v>1463</v>
      </c>
      <c r="E1491" s="3"/>
      <c r="F1491" s="5" t="s">
        <v>1462</v>
      </c>
      <c r="G1491" s="4" t="str">
        <f t="shared" si="44"/>
        <v>U</v>
      </c>
      <c r="H1491" s="32"/>
      <c r="I1491" s="31"/>
    </row>
    <row r="1492" spans="1:9" ht="62" customHeight="1" x14ac:dyDescent="0.2">
      <c r="A1492" s="33" t="str">
        <f>_xlfn.IFNA(VLOOKUP(B1492, '[1]Departments guide'!A:C, 3, FALSE), "NONE")</f>
        <v>Communication Studies and Philosophy</v>
      </c>
      <c r="B1492" s="3" t="s">
        <v>481</v>
      </c>
      <c r="C1492" s="3">
        <v>3150</v>
      </c>
      <c r="D1492" s="3" t="s">
        <v>1461</v>
      </c>
      <c r="E1492" s="3"/>
      <c r="F1492" s="5" t="s">
        <v>1460</v>
      </c>
      <c r="G1492" s="4" t="str">
        <f t="shared" si="44"/>
        <v>U</v>
      </c>
      <c r="H1492" s="32"/>
      <c r="I1492" s="31"/>
    </row>
    <row r="1493" spans="1:9" ht="62" customHeight="1" x14ac:dyDescent="0.2">
      <c r="A1493" s="33" t="str">
        <f>_xlfn.IFNA(VLOOKUP(B1493, '[1]Departments guide'!A:C, 3, FALSE), "NONE")</f>
        <v>Communication Studies and Philosophy</v>
      </c>
      <c r="B1493" s="3" t="s">
        <v>481</v>
      </c>
      <c r="C1493" s="3">
        <v>3500</v>
      </c>
      <c r="D1493" s="3" t="s">
        <v>1459</v>
      </c>
      <c r="E1493" s="3"/>
      <c r="F1493" s="5" t="s">
        <v>1458</v>
      </c>
      <c r="G1493" s="4" t="str">
        <f t="shared" si="44"/>
        <v>U</v>
      </c>
      <c r="H1493" s="32"/>
      <c r="I1493" s="31"/>
    </row>
    <row r="1494" spans="1:9" ht="62" customHeight="1" x14ac:dyDescent="0.2">
      <c r="A1494" s="33" t="str">
        <f>_xlfn.IFNA(VLOOKUP(B1494, '[1]Departments guide'!A:C, 3, FALSE), "NONE")</f>
        <v>Communication Studies and Philosophy</v>
      </c>
      <c r="B1494" s="3" t="s">
        <v>481</v>
      </c>
      <c r="C1494" s="3">
        <v>3520</v>
      </c>
      <c r="D1494" s="3" t="s">
        <v>1457</v>
      </c>
      <c r="E1494" s="3"/>
      <c r="F1494" s="5" t="s">
        <v>1456</v>
      </c>
      <c r="G1494" s="4" t="str">
        <f t="shared" si="44"/>
        <v>U</v>
      </c>
      <c r="H1494" s="32"/>
      <c r="I1494" s="31"/>
    </row>
    <row r="1495" spans="1:9" ht="62" customHeight="1" x14ac:dyDescent="0.2">
      <c r="A1495" s="33" t="str">
        <f>_xlfn.IFNA(VLOOKUP(B1495, '[1]Departments guide'!A:C, 3, FALSE), "NONE")</f>
        <v>Communication Studies and Philosophy</v>
      </c>
      <c r="B1495" s="3" t="s">
        <v>481</v>
      </c>
      <c r="C1495" s="3">
        <v>3580</v>
      </c>
      <c r="D1495" s="3" t="s">
        <v>1455</v>
      </c>
      <c r="E1495" s="3"/>
      <c r="F1495" s="5" t="s">
        <v>1454</v>
      </c>
      <c r="G1495" s="4" t="str">
        <f t="shared" si="44"/>
        <v>U</v>
      </c>
      <c r="H1495" s="32"/>
      <c r="I1495" s="31"/>
    </row>
    <row r="1496" spans="1:9" ht="62" customHeight="1" x14ac:dyDescent="0.2">
      <c r="A1496" s="33" t="str">
        <f>_xlfn.IFNA(VLOOKUP(B1496, '[1]Departments guide'!A:C, 3, FALSE), "NONE")</f>
        <v>Communication Studies and Philosophy</v>
      </c>
      <c r="B1496" s="3" t="s">
        <v>481</v>
      </c>
      <c r="C1496" s="3">
        <v>3600</v>
      </c>
      <c r="D1496" s="3" t="s">
        <v>1453</v>
      </c>
      <c r="E1496" s="3"/>
      <c r="F1496" s="5" t="s">
        <v>1452</v>
      </c>
      <c r="G1496" s="4" t="str">
        <f t="shared" si="44"/>
        <v>U</v>
      </c>
      <c r="H1496" s="32"/>
      <c r="I1496" s="31"/>
    </row>
    <row r="1497" spans="1:9" ht="62" customHeight="1" x14ac:dyDescent="0.2">
      <c r="A1497" s="33" t="str">
        <f>_xlfn.IFNA(VLOOKUP(B1497, '[1]Departments guide'!A:C, 3, FALSE), "NONE")</f>
        <v>Communication Studies and Philosophy</v>
      </c>
      <c r="B1497" s="3" t="s">
        <v>481</v>
      </c>
      <c r="C1497" s="3">
        <v>3700</v>
      </c>
      <c r="D1497" s="3" t="s">
        <v>1451</v>
      </c>
      <c r="E1497" s="3"/>
      <c r="F1497" s="5" t="s">
        <v>1450</v>
      </c>
      <c r="G1497" s="4" t="str">
        <f t="shared" si="44"/>
        <v>U</v>
      </c>
      <c r="H1497" s="32"/>
      <c r="I1497" s="31"/>
    </row>
    <row r="1498" spans="1:9" ht="62" customHeight="1" x14ac:dyDescent="0.2">
      <c r="A1498" s="33" t="str">
        <f>_xlfn.IFNA(VLOOKUP(B1498, '[1]Departments guide'!A:C, 3, FALSE), "NONE")</f>
        <v>Communication Studies and Philosophy</v>
      </c>
      <c r="B1498" s="3" t="s">
        <v>481</v>
      </c>
      <c r="C1498" s="3">
        <v>3810</v>
      </c>
      <c r="D1498" s="3" t="s">
        <v>1449</v>
      </c>
      <c r="E1498" s="3"/>
      <c r="F1498" s="5" t="s">
        <v>1448</v>
      </c>
      <c r="G1498" s="4" t="str">
        <f t="shared" si="44"/>
        <v>U</v>
      </c>
      <c r="H1498" s="32"/>
      <c r="I1498" s="31"/>
    </row>
    <row r="1499" spans="1:9" ht="62" customHeight="1" x14ac:dyDescent="0.2">
      <c r="A1499" s="33" t="str">
        <f>_xlfn.IFNA(VLOOKUP(B1499, '[1]Departments guide'!A:C, 3, FALSE), "NONE")</f>
        <v>Communication Studies and Philosophy</v>
      </c>
      <c r="B1499" s="3" t="s">
        <v>481</v>
      </c>
      <c r="C1499" s="3">
        <v>3820</v>
      </c>
      <c r="D1499" s="3" t="s">
        <v>1447</v>
      </c>
      <c r="E1499" s="3"/>
      <c r="F1499" s="5" t="s">
        <v>1446</v>
      </c>
      <c r="G1499" s="4" t="str">
        <f t="shared" si="44"/>
        <v>U</v>
      </c>
      <c r="H1499" s="32"/>
      <c r="I1499" s="31"/>
    </row>
    <row r="1500" spans="1:9" ht="62" customHeight="1" x14ac:dyDescent="0.2">
      <c r="A1500" s="33" t="str">
        <f>_xlfn.IFNA(VLOOKUP(B1500, '[1]Departments guide'!A:C, 3, FALSE), "NONE")</f>
        <v>Communication Studies and Philosophy</v>
      </c>
      <c r="B1500" s="3" t="s">
        <v>481</v>
      </c>
      <c r="C1500" s="3">
        <v>3990</v>
      </c>
      <c r="D1500" s="3" t="s">
        <v>1445</v>
      </c>
      <c r="E1500" s="3"/>
      <c r="F1500" s="5" t="s">
        <v>1444</v>
      </c>
      <c r="G1500" s="4" t="str">
        <f t="shared" si="44"/>
        <v>U</v>
      </c>
      <c r="H1500" s="32"/>
      <c r="I1500" s="31"/>
    </row>
    <row r="1501" spans="1:9" ht="62" customHeight="1" x14ac:dyDescent="0.2">
      <c r="A1501" s="33" t="str">
        <f>_xlfn.IFNA(VLOOKUP(B1501, '[1]Departments guide'!A:C, 3, FALSE), "NONE")</f>
        <v>Communication Studies and Philosophy</v>
      </c>
      <c r="B1501" s="3" t="s">
        <v>481</v>
      </c>
      <c r="C1501" s="3">
        <v>4310</v>
      </c>
      <c r="D1501" s="3" t="s">
        <v>1443</v>
      </c>
      <c r="E1501" s="3"/>
      <c r="F1501" s="5" t="s">
        <v>1442</v>
      </c>
      <c r="G1501" s="4" t="str">
        <f t="shared" si="44"/>
        <v>U</v>
      </c>
      <c r="H1501" s="32"/>
      <c r="I1501" s="31"/>
    </row>
    <row r="1502" spans="1:9" ht="62" customHeight="1" x14ac:dyDescent="0.2">
      <c r="A1502" s="33" t="str">
        <f>_xlfn.IFNA(VLOOKUP(B1502, '[1]Departments guide'!A:C, 3, FALSE), "NONE")</f>
        <v>Communication Studies and Philosophy</v>
      </c>
      <c r="B1502" s="3" t="s">
        <v>481</v>
      </c>
      <c r="C1502" s="3">
        <v>4400</v>
      </c>
      <c r="D1502" s="3" t="s">
        <v>1441</v>
      </c>
      <c r="E1502" s="3"/>
      <c r="F1502" s="5" t="s">
        <v>1440</v>
      </c>
      <c r="G1502" s="4" t="str">
        <f t="shared" si="44"/>
        <v>U</v>
      </c>
      <c r="H1502" s="32"/>
      <c r="I1502" s="31"/>
    </row>
    <row r="1503" spans="1:9" ht="62" customHeight="1" x14ac:dyDescent="0.2">
      <c r="A1503" s="33" t="str">
        <f>_xlfn.IFNA(VLOOKUP(B1503, '[1]Departments guide'!A:C, 3, FALSE), "NONE")</f>
        <v>Communication Studies and Philosophy</v>
      </c>
      <c r="B1503" s="3" t="s">
        <v>481</v>
      </c>
      <c r="C1503" s="3">
        <v>4600</v>
      </c>
      <c r="D1503" s="3" t="s">
        <v>1439</v>
      </c>
      <c r="E1503" s="3"/>
      <c r="F1503" s="5" t="s">
        <v>1438</v>
      </c>
      <c r="G1503" s="4" t="str">
        <f t="shared" si="44"/>
        <v>U</v>
      </c>
      <c r="H1503" s="32"/>
      <c r="I1503" s="31"/>
    </row>
    <row r="1504" spans="1:9" ht="62" customHeight="1" x14ac:dyDescent="0.2">
      <c r="A1504" s="33" t="str">
        <f>_xlfn.IFNA(VLOOKUP(B1504, '[1]Departments guide'!A:C, 3, FALSE), "NONE")</f>
        <v>Communication Studies and Philosophy</v>
      </c>
      <c r="B1504" s="3" t="s">
        <v>481</v>
      </c>
      <c r="C1504" s="3">
        <v>4900</v>
      </c>
      <c r="D1504" s="3" t="s">
        <v>1437</v>
      </c>
      <c r="E1504" s="3"/>
      <c r="F1504" s="5" t="s">
        <v>1436</v>
      </c>
      <c r="G1504" s="4" t="str">
        <f t="shared" si="44"/>
        <v>U</v>
      </c>
      <c r="H1504" s="32"/>
      <c r="I1504" s="31"/>
    </row>
    <row r="1505" spans="1:10" ht="62" customHeight="1" x14ac:dyDescent="0.2">
      <c r="A1505" s="33" t="str">
        <f>_xlfn.IFNA(VLOOKUP(B1505, '[1]Departments guide'!A:C, 3, FALSE), "NONE")</f>
        <v>Communication Studies and Philosophy</v>
      </c>
      <c r="B1505" s="3" t="s">
        <v>481</v>
      </c>
      <c r="C1505" s="3">
        <v>4990</v>
      </c>
      <c r="D1505" s="3" t="s">
        <v>1435</v>
      </c>
      <c r="E1505" s="3"/>
      <c r="F1505" s="5" t="s">
        <v>1434</v>
      </c>
      <c r="G1505" s="4" t="str">
        <f t="shared" si="44"/>
        <v>U</v>
      </c>
      <c r="H1505" s="32"/>
      <c r="I1505" s="31"/>
    </row>
    <row r="1506" spans="1:10" ht="62" customHeight="1" x14ac:dyDescent="0.2">
      <c r="A1506" s="33" t="str">
        <f>_xlfn.IFNA(VLOOKUP(B1506, '[1]Departments guide'!A:C, 3, FALSE), "NONE")</f>
        <v>Communication Studies and Philosophy</v>
      </c>
      <c r="B1506" s="3" t="s">
        <v>481</v>
      </c>
      <c r="C1506" s="3">
        <v>4530</v>
      </c>
      <c r="D1506" s="3" t="s">
        <v>531</v>
      </c>
      <c r="E1506" s="4"/>
      <c r="F1506" s="5" t="s">
        <v>530</v>
      </c>
      <c r="G1506" s="3" t="s">
        <v>19</v>
      </c>
      <c r="H1506" s="32"/>
      <c r="I1506" s="31"/>
      <c r="J1506" s="23" t="s">
        <v>518</v>
      </c>
    </row>
    <row r="1507" spans="1:10" ht="62" customHeight="1" x14ac:dyDescent="0.2">
      <c r="A1507" s="33" t="str">
        <f>_xlfn.IFNA(VLOOKUP(B1507, '[1]Departments guide'!A:C, 3, FALSE), "NONE")</f>
        <v>Physics</v>
      </c>
      <c r="B1507" s="3" t="s">
        <v>497</v>
      </c>
      <c r="C1507" s="3">
        <v>1010</v>
      </c>
      <c r="D1507" s="3" t="s">
        <v>4213</v>
      </c>
      <c r="E1507" s="3"/>
      <c r="F1507" s="5" t="s">
        <v>4212</v>
      </c>
      <c r="G1507" s="4" t="str">
        <f t="shared" ref="G1507:G1531" si="45">IF(E1507=0, IF(C1507&gt;5000, "G", "U"), "BOTH")</f>
        <v>U</v>
      </c>
      <c r="H1507" s="32"/>
      <c r="I1507" s="41" t="s">
        <v>4211</v>
      </c>
    </row>
    <row r="1508" spans="1:10" ht="62" customHeight="1" x14ac:dyDescent="0.2">
      <c r="A1508" s="33" t="str">
        <f>_xlfn.IFNA(VLOOKUP(B1508, '[1]Departments guide'!A:C, 3, FALSE), "NONE")</f>
        <v>Physics</v>
      </c>
      <c r="B1508" s="3" t="s">
        <v>497</v>
      </c>
      <c r="C1508" s="3">
        <v>1040</v>
      </c>
      <c r="D1508" s="3" t="s">
        <v>1433</v>
      </c>
      <c r="E1508" s="3"/>
      <c r="F1508" s="5" t="s">
        <v>1432</v>
      </c>
      <c r="G1508" s="4" t="str">
        <f t="shared" si="45"/>
        <v>U</v>
      </c>
      <c r="H1508" s="32"/>
      <c r="I1508" s="31"/>
    </row>
    <row r="1509" spans="1:10" ht="62" customHeight="1" x14ac:dyDescent="0.2">
      <c r="A1509" s="33" t="str">
        <f>_xlfn.IFNA(VLOOKUP(B1509, '[1]Departments guide'!A:C, 3, FALSE), "NONE")</f>
        <v>Physics</v>
      </c>
      <c r="B1509" s="3" t="s">
        <v>497</v>
      </c>
      <c r="C1509" s="3">
        <v>2120</v>
      </c>
      <c r="D1509" s="3" t="s">
        <v>1431</v>
      </c>
      <c r="E1509" s="3"/>
      <c r="F1509" s="5" t="s">
        <v>1430</v>
      </c>
      <c r="G1509" s="4" t="str">
        <f t="shared" si="45"/>
        <v>U</v>
      </c>
      <c r="H1509" s="32"/>
      <c r="I1509" s="31"/>
    </row>
    <row r="1510" spans="1:10" ht="62" customHeight="1" x14ac:dyDescent="0.2">
      <c r="A1510" s="33" t="str">
        <f>_xlfn.IFNA(VLOOKUP(B1510, '[1]Departments guide'!A:C, 3, FALSE), "NONE")</f>
        <v>Physics</v>
      </c>
      <c r="B1510" s="3" t="s">
        <v>497</v>
      </c>
      <c r="C1510" s="3">
        <v>2215</v>
      </c>
      <c r="D1510" s="3" t="s">
        <v>1429</v>
      </c>
      <c r="E1510" s="3"/>
      <c r="F1510" s="5" t="s">
        <v>1428</v>
      </c>
      <c r="G1510" s="4" t="str">
        <f t="shared" si="45"/>
        <v>U</v>
      </c>
      <c r="H1510" s="32"/>
      <c r="I1510" s="31"/>
    </row>
    <row r="1511" spans="1:10" ht="62" customHeight="1" x14ac:dyDescent="0.2">
      <c r="A1511" s="33" t="str">
        <f>_xlfn.IFNA(VLOOKUP(B1511, '[1]Departments guide'!A:C, 3, FALSE), "NONE")</f>
        <v>Physics</v>
      </c>
      <c r="B1511" s="3" t="s">
        <v>497</v>
      </c>
      <c r="C1511" s="3">
        <v>2220</v>
      </c>
      <c r="D1511" s="3" t="s">
        <v>1427</v>
      </c>
      <c r="E1511" s="3"/>
      <c r="F1511" s="5" t="s">
        <v>1426</v>
      </c>
      <c r="G1511" s="4" t="str">
        <f t="shared" si="45"/>
        <v>U</v>
      </c>
      <c r="H1511" s="32"/>
      <c r="I1511" s="31"/>
    </row>
    <row r="1512" spans="1:10" ht="62" customHeight="1" x14ac:dyDescent="0.2">
      <c r="A1512" s="33" t="str">
        <f>_xlfn.IFNA(VLOOKUP(B1512, '[1]Departments guide'!A:C, 3, FALSE), "NONE")</f>
        <v>Physics</v>
      </c>
      <c r="B1512" s="3" t="s">
        <v>497</v>
      </c>
      <c r="C1512" s="3">
        <v>2225</v>
      </c>
      <c r="D1512" s="3" t="s">
        <v>1425</v>
      </c>
      <c r="E1512" s="3"/>
      <c r="F1512" s="5" t="s">
        <v>1424</v>
      </c>
      <c r="G1512" s="4" t="str">
        <f t="shared" si="45"/>
        <v>U</v>
      </c>
      <c r="H1512" s="32"/>
      <c r="I1512" s="31"/>
    </row>
    <row r="1513" spans="1:10" ht="62" customHeight="1" x14ac:dyDescent="0.2">
      <c r="A1513" s="33" t="str">
        <f>_xlfn.IFNA(VLOOKUP(B1513, '[1]Departments guide'!A:C, 3, FALSE), "NONE")</f>
        <v>Physics</v>
      </c>
      <c r="B1513" s="3" t="s">
        <v>497</v>
      </c>
      <c r="C1513" s="3">
        <v>2320</v>
      </c>
      <c r="D1513" s="3" t="s">
        <v>1423</v>
      </c>
      <c r="E1513" s="3"/>
      <c r="F1513" s="5" t="s">
        <v>1422</v>
      </c>
      <c r="G1513" s="4" t="str">
        <f t="shared" si="45"/>
        <v>U</v>
      </c>
      <c r="H1513" s="32"/>
      <c r="I1513" s="31"/>
    </row>
    <row r="1514" spans="1:10" ht="62" customHeight="1" x14ac:dyDescent="0.2">
      <c r="A1514" s="33" t="str">
        <f>_xlfn.IFNA(VLOOKUP(B1514, '[1]Departments guide'!A:C, 3, FALSE), "NONE")</f>
        <v>Physics</v>
      </c>
      <c r="B1514" s="3" t="s">
        <v>497</v>
      </c>
      <c r="C1514" s="3">
        <v>2400</v>
      </c>
      <c r="D1514" s="3" t="s">
        <v>1421</v>
      </c>
      <c r="E1514" s="3"/>
      <c r="F1514" s="5" t="s">
        <v>1420</v>
      </c>
      <c r="G1514" s="4" t="str">
        <f t="shared" si="45"/>
        <v>U</v>
      </c>
      <c r="H1514" s="32"/>
      <c r="I1514" s="31"/>
    </row>
    <row r="1515" spans="1:10" ht="62" customHeight="1" x14ac:dyDescent="0.2">
      <c r="A1515" s="33" t="str">
        <f>_xlfn.IFNA(VLOOKUP(B1515, '[1]Departments guide'!A:C, 3, FALSE), "NONE")</f>
        <v>Physics</v>
      </c>
      <c r="B1515" s="3" t="s">
        <v>497</v>
      </c>
      <c r="C1515" s="3">
        <v>2500</v>
      </c>
      <c r="D1515" s="3" t="s">
        <v>1419</v>
      </c>
      <c r="E1515" s="3"/>
      <c r="F1515" s="5" t="s">
        <v>1418</v>
      </c>
      <c r="G1515" s="4" t="str">
        <f t="shared" si="45"/>
        <v>U</v>
      </c>
      <c r="H1515" s="32"/>
      <c r="I1515" s="31"/>
    </row>
    <row r="1516" spans="1:10" ht="62" customHeight="1" x14ac:dyDescent="0.2">
      <c r="A1516" s="33" t="str">
        <f>_xlfn.IFNA(VLOOKUP(B1516, '[1]Departments guide'!A:C, 3, FALSE), "NONE")</f>
        <v>Physics</v>
      </c>
      <c r="B1516" s="3" t="s">
        <v>497</v>
      </c>
      <c r="C1516" s="3">
        <v>2710</v>
      </c>
      <c r="D1516" s="3" t="s">
        <v>1417</v>
      </c>
      <c r="E1516" s="3"/>
      <c r="F1516" s="5" t="s">
        <v>1416</v>
      </c>
      <c r="G1516" s="4" t="str">
        <f t="shared" si="45"/>
        <v>U</v>
      </c>
      <c r="H1516" s="32"/>
      <c r="I1516" s="31"/>
    </row>
    <row r="1517" spans="1:10" ht="62" customHeight="1" x14ac:dyDescent="0.2">
      <c r="A1517" s="33" t="str">
        <f>_xlfn.IFNA(VLOOKUP(B1517, '[1]Departments guide'!A:C, 3, FALSE), "NONE")</f>
        <v>Physics</v>
      </c>
      <c r="B1517" s="3" t="s">
        <v>497</v>
      </c>
      <c r="C1517" s="3">
        <v>3010</v>
      </c>
      <c r="D1517" s="3" t="s">
        <v>1415</v>
      </c>
      <c r="E1517" s="3"/>
      <c r="F1517" s="5" t="s">
        <v>1414</v>
      </c>
      <c r="G1517" s="4" t="str">
        <f t="shared" si="45"/>
        <v>U</v>
      </c>
      <c r="H1517" s="32"/>
      <c r="I1517" s="31"/>
    </row>
    <row r="1518" spans="1:10" ht="62" customHeight="1" x14ac:dyDescent="0.2">
      <c r="A1518" s="33" t="str">
        <f>_xlfn.IFNA(VLOOKUP(B1518, '[1]Departments guide'!A:C, 3, FALSE), "NONE")</f>
        <v>Physics</v>
      </c>
      <c r="B1518" s="3" t="s">
        <v>497</v>
      </c>
      <c r="C1518" s="3">
        <v>3020</v>
      </c>
      <c r="D1518" s="3" t="s">
        <v>1413</v>
      </c>
      <c r="E1518" s="3"/>
      <c r="F1518" s="5" t="s">
        <v>1412</v>
      </c>
      <c r="G1518" s="4" t="str">
        <f t="shared" si="45"/>
        <v>U</v>
      </c>
      <c r="H1518" s="32"/>
      <c r="I1518" s="31"/>
    </row>
    <row r="1519" spans="1:10" ht="62" customHeight="1" x14ac:dyDescent="0.2">
      <c r="A1519" s="33" t="str">
        <f>_xlfn.IFNA(VLOOKUP(B1519, '[1]Departments guide'!A:C, 3, FALSE), "NONE")</f>
        <v>Physics</v>
      </c>
      <c r="B1519" s="3" t="s">
        <v>497</v>
      </c>
      <c r="C1519" s="3">
        <v>3500</v>
      </c>
      <c r="D1519" s="3" t="s">
        <v>1411</v>
      </c>
      <c r="E1519" s="3"/>
      <c r="F1519" s="5" t="s">
        <v>1410</v>
      </c>
      <c r="G1519" s="4" t="str">
        <f t="shared" si="45"/>
        <v>U</v>
      </c>
      <c r="H1519" s="32"/>
      <c r="I1519" s="31"/>
    </row>
    <row r="1520" spans="1:10" ht="62" customHeight="1" x14ac:dyDescent="0.2">
      <c r="A1520" s="33" t="str">
        <f>_xlfn.IFNA(VLOOKUP(B1520, '[1]Departments guide'!A:C, 3, FALSE), "NONE")</f>
        <v>Physics</v>
      </c>
      <c r="B1520" s="3" t="s">
        <v>497</v>
      </c>
      <c r="C1520" s="3">
        <v>3710</v>
      </c>
      <c r="D1520" s="3" t="s">
        <v>1409</v>
      </c>
      <c r="E1520" s="3"/>
      <c r="F1520" s="5" t="s">
        <v>1408</v>
      </c>
      <c r="G1520" s="4" t="str">
        <f t="shared" si="45"/>
        <v>U</v>
      </c>
      <c r="H1520" s="32"/>
      <c r="I1520" s="31"/>
    </row>
    <row r="1521" spans="1:10" ht="62" customHeight="1" x14ac:dyDescent="0.2">
      <c r="A1521" s="33" t="str">
        <f>_xlfn.IFNA(VLOOKUP(B1521, '[1]Departments guide'!A:C, 3, FALSE), "NONE")</f>
        <v>Physics</v>
      </c>
      <c r="B1521" s="3" t="s">
        <v>497</v>
      </c>
      <c r="C1521" s="3">
        <v>3750</v>
      </c>
      <c r="D1521" s="3" t="s">
        <v>1407</v>
      </c>
      <c r="E1521" s="3"/>
      <c r="F1521" s="5" t="s">
        <v>1406</v>
      </c>
      <c r="G1521" s="4" t="str">
        <f t="shared" si="45"/>
        <v>U</v>
      </c>
      <c r="H1521" s="32"/>
      <c r="I1521" s="31"/>
    </row>
    <row r="1522" spans="1:10" ht="62" customHeight="1" x14ac:dyDescent="0.2">
      <c r="A1522" s="33" t="str">
        <f>_xlfn.IFNA(VLOOKUP(B1522, '[1]Departments guide'!A:C, 3, FALSE), "NONE")</f>
        <v>Physics</v>
      </c>
      <c r="B1522" s="3" t="s">
        <v>497</v>
      </c>
      <c r="C1522" s="3">
        <v>3870</v>
      </c>
      <c r="D1522" s="3" t="s">
        <v>1405</v>
      </c>
      <c r="E1522" s="3"/>
      <c r="F1522" s="5" t="s">
        <v>1404</v>
      </c>
      <c r="G1522" s="4" t="str">
        <f t="shared" si="45"/>
        <v>U</v>
      </c>
      <c r="H1522" s="32"/>
      <c r="I1522" s="31"/>
    </row>
    <row r="1523" spans="1:10" ht="62" customHeight="1" x14ac:dyDescent="0.2">
      <c r="A1523" s="33" t="str">
        <f>_xlfn.IFNA(VLOOKUP(B1523, '[1]Departments guide'!A:C, 3, FALSE), "NONE")</f>
        <v>Physics</v>
      </c>
      <c r="B1523" s="3" t="s">
        <v>497</v>
      </c>
      <c r="C1523" s="3">
        <v>3880</v>
      </c>
      <c r="D1523" s="3" t="s">
        <v>1403</v>
      </c>
      <c r="E1523" s="3"/>
      <c r="F1523" s="5" t="s">
        <v>1402</v>
      </c>
      <c r="G1523" s="4" t="str">
        <f t="shared" si="45"/>
        <v>U</v>
      </c>
      <c r="H1523" s="32"/>
      <c r="I1523" s="31"/>
    </row>
    <row r="1524" spans="1:10" ht="62" customHeight="1" x14ac:dyDescent="0.2">
      <c r="A1524" s="33" t="str">
        <f>_xlfn.IFNA(VLOOKUP(B1524, '[1]Departments guide'!A:C, 3, FALSE), "NONE")</f>
        <v>Physics</v>
      </c>
      <c r="B1524" s="3" t="s">
        <v>497</v>
      </c>
      <c r="C1524" s="3">
        <v>4700</v>
      </c>
      <c r="D1524" s="3" t="s">
        <v>1401</v>
      </c>
      <c r="E1524" s="3"/>
      <c r="F1524" s="5" t="s">
        <v>1400</v>
      </c>
      <c r="G1524" s="4" t="str">
        <f t="shared" si="45"/>
        <v>U</v>
      </c>
      <c r="H1524" s="32"/>
      <c r="I1524" s="31"/>
    </row>
    <row r="1525" spans="1:10" ht="62" customHeight="1" x14ac:dyDescent="0.2">
      <c r="A1525" s="33" t="str">
        <f>_xlfn.IFNA(VLOOKUP(B1525, '[1]Departments guide'!A:C, 3, FALSE), "NONE")</f>
        <v>Physics</v>
      </c>
      <c r="B1525" s="3" t="s">
        <v>497</v>
      </c>
      <c r="C1525" s="3">
        <v>4710</v>
      </c>
      <c r="D1525" s="3" t="s">
        <v>1399</v>
      </c>
      <c r="E1525" s="3"/>
      <c r="F1525" s="5" t="s">
        <v>1398</v>
      </c>
      <c r="G1525" s="4" t="str">
        <f t="shared" si="45"/>
        <v>U</v>
      </c>
      <c r="H1525" s="32"/>
      <c r="I1525" s="31"/>
    </row>
    <row r="1526" spans="1:10" ht="62" customHeight="1" x14ac:dyDescent="0.2">
      <c r="A1526" s="33" t="str">
        <f>_xlfn.IFNA(VLOOKUP(B1526, '[1]Departments guide'!A:C, 3, FALSE), "NONE")</f>
        <v>Physics</v>
      </c>
      <c r="B1526" s="3" t="s">
        <v>497</v>
      </c>
      <c r="C1526" s="3">
        <v>5340</v>
      </c>
      <c r="D1526" s="3" t="s">
        <v>1397</v>
      </c>
      <c r="E1526" s="3"/>
      <c r="F1526" s="5" t="s">
        <v>1396</v>
      </c>
      <c r="G1526" s="4" t="str">
        <f t="shared" si="45"/>
        <v>G</v>
      </c>
      <c r="H1526" s="32"/>
      <c r="I1526" s="31"/>
    </row>
    <row r="1527" spans="1:10" ht="62" customHeight="1" x14ac:dyDescent="0.2">
      <c r="A1527" s="33" t="str">
        <f>_xlfn.IFNA(VLOOKUP(B1527, '[1]Departments guide'!A:C, 3, FALSE), "NONE")</f>
        <v>Physics</v>
      </c>
      <c r="B1527" s="3" t="s">
        <v>497</v>
      </c>
      <c r="C1527" s="3">
        <v>5350</v>
      </c>
      <c r="D1527" s="3" t="s">
        <v>1395</v>
      </c>
      <c r="E1527" s="3"/>
      <c r="F1527" s="5" t="s">
        <v>1394</v>
      </c>
      <c r="G1527" s="4" t="str">
        <f t="shared" si="45"/>
        <v>G</v>
      </c>
      <c r="H1527" s="32"/>
      <c r="I1527" s="31"/>
    </row>
    <row r="1528" spans="1:10" ht="62" customHeight="1" x14ac:dyDescent="0.2">
      <c r="A1528" s="33" t="str">
        <f>_xlfn.IFNA(VLOOKUP(B1528, '[1]Departments guide'!A:C, 3, FALSE), "NONE")</f>
        <v>Physics</v>
      </c>
      <c r="B1528" s="3" t="s">
        <v>497</v>
      </c>
      <c r="C1528" s="3">
        <v>5500</v>
      </c>
      <c r="D1528" s="3" t="s">
        <v>1393</v>
      </c>
      <c r="E1528" s="3"/>
      <c r="F1528" s="5" t="s">
        <v>1392</v>
      </c>
      <c r="G1528" s="4" t="str">
        <f t="shared" si="45"/>
        <v>G</v>
      </c>
      <c r="H1528" s="32"/>
      <c r="I1528" s="31"/>
    </row>
    <row r="1529" spans="1:10" ht="62" customHeight="1" x14ac:dyDescent="0.2">
      <c r="A1529" s="33" t="str">
        <f>_xlfn.IFNA(VLOOKUP(B1529, '[1]Departments guide'!A:C, 3, FALSE), "NONE")</f>
        <v>Physics</v>
      </c>
      <c r="B1529" s="3" t="s">
        <v>497</v>
      </c>
      <c r="C1529" s="3">
        <v>5800</v>
      </c>
      <c r="D1529" s="3" t="s">
        <v>1391</v>
      </c>
      <c r="E1529" s="3"/>
      <c r="F1529" s="5" t="s">
        <v>1390</v>
      </c>
      <c r="G1529" s="4" t="str">
        <f t="shared" si="45"/>
        <v>G</v>
      </c>
      <c r="H1529" s="32"/>
      <c r="I1529" s="31"/>
    </row>
    <row r="1530" spans="1:10" ht="62" customHeight="1" x14ac:dyDescent="0.2">
      <c r="A1530" s="33" t="str">
        <f>_xlfn.IFNA(VLOOKUP(B1530, '[1]Departments guide'!A:C, 3, FALSE), "NONE")</f>
        <v>Physics</v>
      </c>
      <c r="B1530" s="3" t="s">
        <v>497</v>
      </c>
      <c r="C1530" s="3">
        <v>6110</v>
      </c>
      <c r="D1530" s="3" t="s">
        <v>1389</v>
      </c>
      <c r="E1530" s="3"/>
      <c r="F1530" s="5" t="s">
        <v>1388</v>
      </c>
      <c r="G1530" s="4" t="str">
        <f t="shared" si="45"/>
        <v>G</v>
      </c>
      <c r="H1530" s="32"/>
      <c r="I1530" s="31"/>
    </row>
    <row r="1531" spans="1:10" ht="62" customHeight="1" x14ac:dyDescent="0.2">
      <c r="A1531" s="33" t="str">
        <f>_xlfn.IFNA(VLOOKUP(B1531, '[1]Departments guide'!A:C, 3, FALSE), "NONE")</f>
        <v>Physics</v>
      </c>
      <c r="B1531" s="3" t="s">
        <v>497</v>
      </c>
      <c r="C1531" s="3">
        <v>6120</v>
      </c>
      <c r="D1531" s="3" t="s">
        <v>1387</v>
      </c>
      <c r="E1531" s="3"/>
      <c r="F1531" s="5" t="s">
        <v>1386</v>
      </c>
      <c r="G1531" s="4" t="str">
        <f t="shared" si="45"/>
        <v>G</v>
      </c>
      <c r="H1531" s="32"/>
      <c r="I1531" s="31"/>
    </row>
    <row r="1532" spans="1:10" ht="62" customHeight="1" x14ac:dyDescent="0.2">
      <c r="A1532" s="33" t="str">
        <f>_xlfn.IFNA(VLOOKUP(B1532, '[1]Departments guide'!A:C, 3, FALSE), "NONE")</f>
        <v>Physics</v>
      </c>
      <c r="B1532" s="3" t="s">
        <v>497</v>
      </c>
      <c r="C1532" s="3">
        <v>4650</v>
      </c>
      <c r="D1532" s="3" t="s">
        <v>524</v>
      </c>
      <c r="E1532" s="4"/>
      <c r="F1532" s="5" t="s">
        <v>523</v>
      </c>
      <c r="G1532" s="3" t="s">
        <v>19</v>
      </c>
      <c r="H1532" s="32"/>
      <c r="I1532" s="31"/>
      <c r="J1532" s="23" t="s">
        <v>518</v>
      </c>
    </row>
    <row r="1533" spans="1:10" ht="62" customHeight="1" x14ac:dyDescent="0.2">
      <c r="A1533" s="33" t="str">
        <f>_xlfn.IFNA(VLOOKUP(B1533, '[1]Departments guide'!A:C, 3, FALSE), "NONE")</f>
        <v>Political Science</v>
      </c>
      <c r="B1533" s="3" t="s">
        <v>482</v>
      </c>
      <c r="C1533" s="3">
        <v>6910</v>
      </c>
      <c r="D1533" s="3" t="s">
        <v>3768</v>
      </c>
      <c r="E1533" s="3"/>
      <c r="F1533" s="5" t="s">
        <v>3749</v>
      </c>
      <c r="G1533" s="4" t="str">
        <f t="shared" ref="G1533:G1566" si="46">IF(E1533=0, IF(C1533&gt;5000, "G", "U"), "BOTH")</f>
        <v>G</v>
      </c>
      <c r="H1533" s="32"/>
      <c r="I1533" s="31"/>
    </row>
    <row r="1534" spans="1:10" ht="62" customHeight="1" x14ac:dyDescent="0.2">
      <c r="A1534" s="33" t="str">
        <f>_xlfn.IFNA(VLOOKUP(B1534, '[1]Departments guide'!A:C, 3, FALSE), "NONE")</f>
        <v>Political Science</v>
      </c>
      <c r="B1534" s="3" t="s">
        <v>482</v>
      </c>
      <c r="C1534" s="3">
        <v>2100</v>
      </c>
      <c r="D1534" s="3" t="s">
        <v>1385</v>
      </c>
      <c r="E1534" s="3"/>
      <c r="F1534" s="5" t="s">
        <v>1384</v>
      </c>
      <c r="G1534" s="4" t="str">
        <f t="shared" si="46"/>
        <v>U</v>
      </c>
      <c r="H1534" s="32"/>
      <c r="I1534" s="31"/>
    </row>
    <row r="1535" spans="1:10" ht="62" customHeight="1" x14ac:dyDescent="0.2">
      <c r="A1535" s="33" t="str">
        <f>_xlfn.IFNA(VLOOKUP(B1535, '[1]Departments guide'!A:C, 3, FALSE), "NONE")</f>
        <v>Political Science</v>
      </c>
      <c r="B1535" s="3" t="s">
        <v>482</v>
      </c>
      <c r="C1535" s="3">
        <v>2200</v>
      </c>
      <c r="D1535" s="3" t="s">
        <v>1383</v>
      </c>
      <c r="E1535" s="3"/>
      <c r="F1535" s="5" t="s">
        <v>1382</v>
      </c>
      <c r="G1535" s="4" t="str">
        <f t="shared" si="46"/>
        <v>U</v>
      </c>
      <c r="H1535" s="32"/>
      <c r="I1535" s="31"/>
    </row>
    <row r="1536" spans="1:10" ht="62" customHeight="1" x14ac:dyDescent="0.2">
      <c r="A1536" s="33" t="str">
        <f>_xlfn.IFNA(VLOOKUP(B1536, '[1]Departments guide'!A:C, 3, FALSE), "NONE")</f>
        <v>Political Science</v>
      </c>
      <c r="B1536" s="3" t="s">
        <v>482</v>
      </c>
      <c r="C1536" s="3">
        <v>2300</v>
      </c>
      <c r="D1536" s="3" t="s">
        <v>1381</v>
      </c>
      <c r="E1536" s="3"/>
      <c r="F1536" s="5" t="s">
        <v>1380</v>
      </c>
      <c r="G1536" s="4" t="str">
        <f t="shared" si="46"/>
        <v>U</v>
      </c>
      <c r="H1536" s="32"/>
      <c r="I1536" s="31"/>
    </row>
    <row r="1537" spans="1:9" ht="62" customHeight="1" x14ac:dyDescent="0.2">
      <c r="A1537" s="33" t="str">
        <f>_xlfn.IFNA(VLOOKUP(B1537, '[1]Departments guide'!A:C, 3, FALSE), "NONE")</f>
        <v>Political Science</v>
      </c>
      <c r="B1537" s="3" t="s">
        <v>482</v>
      </c>
      <c r="C1537" s="3">
        <v>2500</v>
      </c>
      <c r="D1537" s="3" t="s">
        <v>1379</v>
      </c>
      <c r="E1537" s="3"/>
      <c r="F1537" s="5" t="s">
        <v>1378</v>
      </c>
      <c r="G1537" s="4" t="str">
        <f t="shared" si="46"/>
        <v>U</v>
      </c>
      <c r="H1537" s="32"/>
      <c r="I1537" s="31"/>
    </row>
    <row r="1538" spans="1:9" ht="62" customHeight="1" x14ac:dyDescent="0.2">
      <c r="A1538" s="33" t="str">
        <f>_xlfn.IFNA(VLOOKUP(B1538, '[1]Departments guide'!A:C, 3, FALSE), "NONE")</f>
        <v>Political Science</v>
      </c>
      <c r="B1538" s="3" t="s">
        <v>482</v>
      </c>
      <c r="C1538" s="3">
        <v>3000</v>
      </c>
      <c r="D1538" s="3" t="s">
        <v>1377</v>
      </c>
      <c r="E1538" s="3"/>
      <c r="F1538" s="5" t="s">
        <v>1376</v>
      </c>
      <c r="G1538" s="4" t="str">
        <f t="shared" si="46"/>
        <v>U</v>
      </c>
      <c r="H1538" s="32"/>
      <c r="I1538" s="31"/>
    </row>
    <row r="1539" spans="1:9" ht="62" customHeight="1" x14ac:dyDescent="0.2">
      <c r="A1539" s="33" t="str">
        <f>_xlfn.IFNA(VLOOKUP(B1539, '[1]Departments guide'!A:C, 3, FALSE), "NONE")</f>
        <v>Political Science</v>
      </c>
      <c r="B1539" s="3" t="s">
        <v>482</v>
      </c>
      <c r="C1539" s="3">
        <v>3110</v>
      </c>
      <c r="D1539" s="3" t="s">
        <v>1375</v>
      </c>
      <c r="E1539" s="3"/>
      <c r="F1539" s="5" t="s">
        <v>1374</v>
      </c>
      <c r="G1539" s="4" t="str">
        <f t="shared" si="46"/>
        <v>U</v>
      </c>
      <c r="H1539" s="32"/>
      <c r="I1539" s="31"/>
    </row>
    <row r="1540" spans="1:9" ht="62" customHeight="1" x14ac:dyDescent="0.2">
      <c r="A1540" s="33" t="str">
        <f>_xlfn.IFNA(VLOOKUP(B1540, '[1]Departments guide'!A:C, 3, FALSE), "NONE")</f>
        <v>Political Science</v>
      </c>
      <c r="B1540" s="3" t="s">
        <v>482</v>
      </c>
      <c r="C1540" s="3">
        <v>3120</v>
      </c>
      <c r="D1540" s="3" t="s">
        <v>1373</v>
      </c>
      <c r="E1540" s="3"/>
      <c r="F1540" s="5" t="s">
        <v>1372</v>
      </c>
      <c r="G1540" s="4" t="str">
        <f t="shared" si="46"/>
        <v>U</v>
      </c>
      <c r="H1540" s="32"/>
      <c r="I1540" s="31"/>
    </row>
    <row r="1541" spans="1:9" ht="62" customHeight="1" x14ac:dyDescent="0.2">
      <c r="A1541" s="33" t="str">
        <f>_xlfn.IFNA(VLOOKUP(B1541, '[1]Departments guide'!A:C, 3, FALSE), "NONE")</f>
        <v>Political Science</v>
      </c>
      <c r="B1541" s="3" t="s">
        <v>482</v>
      </c>
      <c r="C1541" s="3">
        <v>3130</v>
      </c>
      <c r="D1541" s="3" t="s">
        <v>1371</v>
      </c>
      <c r="E1541" s="3"/>
      <c r="F1541" s="5" t="s">
        <v>1370</v>
      </c>
      <c r="G1541" s="4" t="str">
        <f t="shared" si="46"/>
        <v>U</v>
      </c>
      <c r="H1541" s="32"/>
      <c r="I1541" s="31"/>
    </row>
    <row r="1542" spans="1:9" ht="62" customHeight="1" x14ac:dyDescent="0.2">
      <c r="A1542" s="33" t="str">
        <f>_xlfn.IFNA(VLOOKUP(B1542, '[1]Departments guide'!A:C, 3, FALSE), "NONE")</f>
        <v>Political Science</v>
      </c>
      <c r="B1542" s="3" t="s">
        <v>482</v>
      </c>
      <c r="C1542" s="3">
        <v>3140</v>
      </c>
      <c r="D1542" s="3" t="s">
        <v>1369</v>
      </c>
      <c r="E1542" s="3"/>
      <c r="F1542" s="5" t="s">
        <v>1368</v>
      </c>
      <c r="G1542" s="4" t="str">
        <f t="shared" si="46"/>
        <v>U</v>
      </c>
      <c r="H1542" s="32"/>
      <c r="I1542" s="31"/>
    </row>
    <row r="1543" spans="1:9" ht="62" customHeight="1" x14ac:dyDescent="0.2">
      <c r="A1543" s="33" t="str">
        <f>_xlfn.IFNA(VLOOKUP(B1543, '[1]Departments guide'!A:C, 3, FALSE), "NONE")</f>
        <v>Political Science</v>
      </c>
      <c r="B1543" s="3" t="s">
        <v>482</v>
      </c>
      <c r="C1543" s="3">
        <v>3200</v>
      </c>
      <c r="D1543" s="3" t="s">
        <v>1367</v>
      </c>
      <c r="E1543" s="3"/>
      <c r="F1543" s="5" t="s">
        <v>1366</v>
      </c>
      <c r="G1543" s="4" t="str">
        <f t="shared" si="46"/>
        <v>U</v>
      </c>
      <c r="H1543" s="32"/>
      <c r="I1543" s="31"/>
    </row>
    <row r="1544" spans="1:9" ht="62" customHeight="1" x14ac:dyDescent="0.2">
      <c r="A1544" s="33" t="str">
        <f>_xlfn.IFNA(VLOOKUP(B1544, '[1]Departments guide'!A:C, 3, FALSE), "NONE")</f>
        <v>Political Science</v>
      </c>
      <c r="B1544" s="3" t="s">
        <v>482</v>
      </c>
      <c r="C1544" s="3">
        <v>3250</v>
      </c>
      <c r="D1544" s="3" t="s">
        <v>1365</v>
      </c>
      <c r="E1544" s="3"/>
      <c r="F1544" s="5" t="s">
        <v>1364</v>
      </c>
      <c r="G1544" s="4" t="str">
        <f t="shared" si="46"/>
        <v>U</v>
      </c>
      <c r="H1544" s="32"/>
      <c r="I1544" s="31"/>
    </row>
    <row r="1545" spans="1:9" ht="62" customHeight="1" x14ac:dyDescent="0.2">
      <c r="A1545" s="33" t="str">
        <f>_xlfn.IFNA(VLOOKUP(B1545, '[1]Departments guide'!A:C, 3, FALSE), "NONE")</f>
        <v>Political Science</v>
      </c>
      <c r="B1545" s="3" t="s">
        <v>482</v>
      </c>
      <c r="C1545" s="3">
        <v>3270</v>
      </c>
      <c r="D1545" s="3" t="s">
        <v>1363</v>
      </c>
      <c r="E1545" s="3"/>
      <c r="F1545" s="5" t="s">
        <v>1362</v>
      </c>
      <c r="G1545" s="4" t="str">
        <f t="shared" si="46"/>
        <v>U</v>
      </c>
      <c r="H1545" s="32"/>
      <c r="I1545" s="31"/>
    </row>
    <row r="1546" spans="1:9" ht="62" customHeight="1" x14ac:dyDescent="0.2">
      <c r="A1546" s="33" t="str">
        <f>_xlfn.IFNA(VLOOKUP(B1546, '[1]Departments guide'!A:C, 3, FALSE), "NONE")</f>
        <v>Political Science</v>
      </c>
      <c r="B1546" s="3" t="s">
        <v>482</v>
      </c>
      <c r="C1546" s="3">
        <v>3320</v>
      </c>
      <c r="D1546" s="3" t="s">
        <v>1361</v>
      </c>
      <c r="E1546" s="3"/>
      <c r="F1546" s="5" t="s">
        <v>1360</v>
      </c>
      <c r="G1546" s="4" t="str">
        <f t="shared" si="46"/>
        <v>U</v>
      </c>
      <c r="H1546" s="32"/>
      <c r="I1546" s="31"/>
    </row>
    <row r="1547" spans="1:9" ht="62" customHeight="1" x14ac:dyDescent="0.2">
      <c r="A1547" s="33" t="str">
        <f>_xlfn.IFNA(VLOOKUP(B1547, '[1]Departments guide'!A:C, 3, FALSE), "NONE")</f>
        <v>Political Science</v>
      </c>
      <c r="B1547" s="3" t="s">
        <v>482</v>
      </c>
      <c r="C1547" s="3">
        <v>3400</v>
      </c>
      <c r="D1547" s="3" t="s">
        <v>1359</v>
      </c>
      <c r="E1547" s="3"/>
      <c r="F1547" s="5" t="s">
        <v>1358</v>
      </c>
      <c r="G1547" s="4" t="str">
        <f t="shared" si="46"/>
        <v>U</v>
      </c>
      <c r="H1547" s="32"/>
      <c r="I1547" s="31"/>
    </row>
    <row r="1548" spans="1:9" ht="62" customHeight="1" x14ac:dyDescent="0.2">
      <c r="A1548" s="33" t="str">
        <f>_xlfn.IFNA(VLOOKUP(B1548, '[1]Departments guide'!A:C, 3, FALSE), "NONE")</f>
        <v>Political Science</v>
      </c>
      <c r="B1548" s="3" t="s">
        <v>482</v>
      </c>
      <c r="C1548" s="3">
        <v>4120</v>
      </c>
      <c r="D1548" s="3" t="s">
        <v>1357</v>
      </c>
      <c r="E1548" s="3"/>
      <c r="F1548" s="5" t="s">
        <v>1356</v>
      </c>
      <c r="G1548" s="4" t="str">
        <f t="shared" si="46"/>
        <v>U</v>
      </c>
      <c r="H1548" s="32"/>
      <c r="I1548" s="31"/>
    </row>
    <row r="1549" spans="1:9" ht="62" customHeight="1" x14ac:dyDescent="0.2">
      <c r="A1549" s="33" t="str">
        <f>_xlfn.IFNA(VLOOKUP(B1549, '[1]Departments guide'!A:C, 3, FALSE), "NONE")</f>
        <v>Political Science</v>
      </c>
      <c r="B1549" s="3" t="s">
        <v>482</v>
      </c>
      <c r="C1549" s="3">
        <v>4130</v>
      </c>
      <c r="D1549" s="3" t="s">
        <v>1355</v>
      </c>
      <c r="E1549" s="3"/>
      <c r="F1549" s="5" t="s">
        <v>1354</v>
      </c>
      <c r="G1549" s="4" t="str">
        <f t="shared" si="46"/>
        <v>U</v>
      </c>
      <c r="H1549" s="32"/>
      <c r="I1549" s="31"/>
    </row>
    <row r="1550" spans="1:9" ht="62" customHeight="1" x14ac:dyDescent="0.2">
      <c r="A1550" s="33" t="str">
        <f>_xlfn.IFNA(VLOOKUP(B1550, '[1]Departments guide'!A:C, 3, FALSE), "NONE")</f>
        <v>Political Science</v>
      </c>
      <c r="B1550" s="3" t="s">
        <v>482</v>
      </c>
      <c r="C1550" s="3">
        <v>4160</v>
      </c>
      <c r="D1550" s="3" t="s">
        <v>1353</v>
      </c>
      <c r="E1550" s="3"/>
      <c r="F1550" s="5" t="s">
        <v>1352</v>
      </c>
      <c r="G1550" s="4" t="str">
        <f t="shared" si="46"/>
        <v>U</v>
      </c>
      <c r="H1550" s="32"/>
      <c r="I1550" s="31"/>
    </row>
    <row r="1551" spans="1:9" ht="62" customHeight="1" x14ac:dyDescent="0.2">
      <c r="A1551" s="33" t="str">
        <f>_xlfn.IFNA(VLOOKUP(B1551, '[1]Departments guide'!A:C, 3, FALSE), "NONE")</f>
        <v>Political Science</v>
      </c>
      <c r="B1551" s="3" t="s">
        <v>482</v>
      </c>
      <c r="C1551" s="3">
        <v>4210</v>
      </c>
      <c r="D1551" s="3" t="s">
        <v>1351</v>
      </c>
      <c r="E1551" s="3"/>
      <c r="F1551" s="5" t="s">
        <v>1350</v>
      </c>
      <c r="G1551" s="4" t="str">
        <f t="shared" si="46"/>
        <v>U</v>
      </c>
      <c r="H1551" s="32"/>
      <c r="I1551" s="31"/>
    </row>
    <row r="1552" spans="1:9" ht="62" customHeight="1" x14ac:dyDescent="0.2">
      <c r="A1552" s="33" t="str">
        <f>_xlfn.IFNA(VLOOKUP(B1552, '[1]Departments guide'!A:C, 3, FALSE), "NONE")</f>
        <v>Political Science</v>
      </c>
      <c r="B1552" s="3" t="s">
        <v>482</v>
      </c>
      <c r="C1552" s="3">
        <v>4220</v>
      </c>
      <c r="D1552" s="3" t="s">
        <v>1349</v>
      </c>
      <c r="E1552" s="3"/>
      <c r="F1552" s="5" t="s">
        <v>1348</v>
      </c>
      <c r="G1552" s="4" t="str">
        <f t="shared" si="46"/>
        <v>U</v>
      </c>
      <c r="H1552" s="32"/>
      <c r="I1552" s="31"/>
    </row>
    <row r="1553" spans="1:10" ht="62" customHeight="1" x14ac:dyDescent="0.2">
      <c r="A1553" s="33" t="str">
        <f>_xlfn.IFNA(VLOOKUP(B1553, '[1]Departments guide'!A:C, 3, FALSE), "NONE")</f>
        <v>Political Science</v>
      </c>
      <c r="B1553" s="3" t="s">
        <v>482</v>
      </c>
      <c r="C1553" s="3">
        <v>4260</v>
      </c>
      <c r="D1553" s="3" t="s">
        <v>1347</v>
      </c>
      <c r="E1553" s="3"/>
      <c r="F1553" s="5" t="s">
        <v>1346</v>
      </c>
      <c r="G1553" s="4" t="str">
        <f t="shared" si="46"/>
        <v>U</v>
      </c>
      <c r="H1553" s="32"/>
      <c r="I1553" s="31"/>
    </row>
    <row r="1554" spans="1:10" ht="62" customHeight="1" x14ac:dyDescent="0.2">
      <c r="A1554" s="33" t="str">
        <f>_xlfn.IFNA(VLOOKUP(B1554, '[1]Departments guide'!A:C, 3, FALSE), "NONE")</f>
        <v>Political Science</v>
      </c>
      <c r="B1554" s="3" t="s">
        <v>482</v>
      </c>
      <c r="C1554" s="3">
        <v>4310</v>
      </c>
      <c r="D1554" s="3" t="s">
        <v>1345</v>
      </c>
      <c r="E1554" s="3"/>
      <c r="F1554" s="5" t="s">
        <v>1344</v>
      </c>
      <c r="G1554" s="4" t="str">
        <f t="shared" si="46"/>
        <v>U</v>
      </c>
      <c r="H1554" s="32"/>
      <c r="I1554" s="31"/>
    </row>
    <row r="1555" spans="1:10" ht="62" customHeight="1" x14ac:dyDescent="0.2">
      <c r="A1555" s="33" t="str">
        <f>_xlfn.IFNA(VLOOKUP(B1555, '[1]Departments guide'!A:C, 3, FALSE), "NONE")</f>
        <v>Political Science</v>
      </c>
      <c r="B1555" s="3" t="s">
        <v>482</v>
      </c>
      <c r="C1555" s="3">
        <v>4320</v>
      </c>
      <c r="D1555" s="3" t="s">
        <v>1343</v>
      </c>
      <c r="E1555" s="3"/>
      <c r="F1555" s="5" t="s">
        <v>1342</v>
      </c>
      <c r="G1555" s="4" t="str">
        <f t="shared" si="46"/>
        <v>U</v>
      </c>
      <c r="H1555" s="32"/>
      <c r="I1555" s="31"/>
    </row>
    <row r="1556" spans="1:10" ht="62" customHeight="1" x14ac:dyDescent="0.2">
      <c r="A1556" s="33" t="str">
        <f>_xlfn.IFNA(VLOOKUP(B1556, '[1]Departments guide'!A:C, 3, FALSE), "NONE")</f>
        <v>Political Science</v>
      </c>
      <c r="B1556" s="3" t="s">
        <v>482</v>
      </c>
      <c r="C1556" s="3">
        <v>4450</v>
      </c>
      <c r="D1556" s="3" t="s">
        <v>1341</v>
      </c>
      <c r="E1556" s="3"/>
      <c r="F1556" s="5" t="s">
        <v>1340</v>
      </c>
      <c r="G1556" s="4" t="str">
        <f t="shared" si="46"/>
        <v>U</v>
      </c>
      <c r="H1556" s="32"/>
      <c r="I1556" s="31"/>
    </row>
    <row r="1557" spans="1:10" ht="62" customHeight="1" x14ac:dyDescent="0.2">
      <c r="A1557" s="33" t="str">
        <f>_xlfn.IFNA(VLOOKUP(B1557, '[1]Departments guide'!A:C, 3, FALSE), "NONE")</f>
        <v>Political Science</v>
      </c>
      <c r="B1557" s="3" t="s">
        <v>482</v>
      </c>
      <c r="C1557" s="3">
        <v>4464</v>
      </c>
      <c r="D1557" s="3" t="s">
        <v>1339</v>
      </c>
      <c r="E1557" s="3"/>
      <c r="F1557" s="5" t="s">
        <v>1338</v>
      </c>
      <c r="G1557" s="4" t="str">
        <f t="shared" si="46"/>
        <v>U</v>
      </c>
      <c r="H1557" s="32"/>
      <c r="I1557" s="31"/>
    </row>
    <row r="1558" spans="1:10" ht="62" customHeight="1" x14ac:dyDescent="0.2">
      <c r="A1558" s="33" t="str">
        <f>_xlfn.IFNA(VLOOKUP(B1558, '[1]Departments guide'!A:C, 3, FALSE), "NONE")</f>
        <v>Political Science</v>
      </c>
      <c r="B1558" s="3" t="s">
        <v>482</v>
      </c>
      <c r="C1558" s="3">
        <v>4890</v>
      </c>
      <c r="D1558" s="3" t="s">
        <v>1337</v>
      </c>
      <c r="E1558" s="3"/>
      <c r="F1558" s="5" t="s">
        <v>1336</v>
      </c>
      <c r="G1558" s="4" t="str">
        <f t="shared" si="46"/>
        <v>U</v>
      </c>
      <c r="H1558" s="32"/>
      <c r="I1558" s="31"/>
    </row>
    <row r="1559" spans="1:10" ht="62" customHeight="1" x14ac:dyDescent="0.2">
      <c r="A1559" s="33" t="str">
        <f>_xlfn.IFNA(VLOOKUP(B1559, '[1]Departments guide'!A:C, 3, FALSE), "NONE")</f>
        <v>Political Science</v>
      </c>
      <c r="B1559" s="3" t="s">
        <v>482</v>
      </c>
      <c r="C1559" s="3">
        <v>4990</v>
      </c>
      <c r="D1559" s="3" t="s">
        <v>1335</v>
      </c>
      <c r="E1559" s="3"/>
      <c r="F1559" s="5" t="s">
        <v>1334</v>
      </c>
      <c r="G1559" s="4" t="str">
        <f t="shared" si="46"/>
        <v>U</v>
      </c>
      <c r="H1559" s="32"/>
      <c r="I1559" s="31"/>
    </row>
    <row r="1560" spans="1:10" ht="62" customHeight="1" x14ac:dyDescent="0.2">
      <c r="A1560" s="33" t="str">
        <f>_xlfn.IFNA(VLOOKUP(B1560, '[1]Departments guide'!A:C, 3, FALSE), "NONE")</f>
        <v>Political Science</v>
      </c>
      <c r="B1560" s="3" t="s">
        <v>482</v>
      </c>
      <c r="C1560" s="3">
        <v>5000</v>
      </c>
      <c r="D1560" s="3" t="s">
        <v>1333</v>
      </c>
      <c r="E1560" s="3"/>
      <c r="F1560" s="5" t="s">
        <v>1332</v>
      </c>
      <c r="G1560" s="4" t="str">
        <f t="shared" si="46"/>
        <v>U</v>
      </c>
      <c r="H1560" s="32"/>
      <c r="I1560" s="31"/>
    </row>
    <row r="1561" spans="1:10" ht="62" customHeight="1" x14ac:dyDescent="0.2">
      <c r="A1561" s="33" t="str">
        <f>_xlfn.IFNA(VLOOKUP(B1561, '[1]Departments guide'!A:C, 3, FALSE), "NONE")</f>
        <v>Political Science</v>
      </c>
      <c r="B1561" s="3" t="s">
        <v>482</v>
      </c>
      <c r="C1561" s="3">
        <v>5130</v>
      </c>
      <c r="D1561" s="3" t="s">
        <v>1331</v>
      </c>
      <c r="E1561" s="3"/>
      <c r="F1561" s="5" t="s">
        <v>1330</v>
      </c>
      <c r="G1561" s="4" t="str">
        <f t="shared" si="46"/>
        <v>G</v>
      </c>
      <c r="H1561" s="32"/>
      <c r="I1561" s="31"/>
    </row>
    <row r="1562" spans="1:10" ht="62" customHeight="1" x14ac:dyDescent="0.2">
      <c r="A1562" s="33" t="str">
        <f>_xlfn.IFNA(VLOOKUP(B1562, '[1]Departments guide'!A:C, 3, FALSE), "NONE")</f>
        <v>Political Science</v>
      </c>
      <c r="B1562" s="3" t="s">
        <v>482</v>
      </c>
      <c r="C1562" s="3">
        <v>5290</v>
      </c>
      <c r="D1562" s="3" t="s">
        <v>1329</v>
      </c>
      <c r="E1562" s="3"/>
      <c r="F1562" s="5" t="s">
        <v>1328</v>
      </c>
      <c r="G1562" s="4" t="str">
        <f t="shared" si="46"/>
        <v>G</v>
      </c>
      <c r="H1562" s="32"/>
      <c r="I1562" s="31"/>
    </row>
    <row r="1563" spans="1:10" ht="62" customHeight="1" x14ac:dyDescent="0.2">
      <c r="A1563" s="33" t="str">
        <f>_xlfn.IFNA(VLOOKUP(B1563, '[1]Departments guide'!A:C, 3, FALSE), "NONE")</f>
        <v>Political Science</v>
      </c>
      <c r="B1563" s="3" t="s">
        <v>482</v>
      </c>
      <c r="C1563" s="3">
        <v>6220</v>
      </c>
      <c r="D1563" s="3" t="s">
        <v>1327</v>
      </c>
      <c r="E1563" s="3"/>
      <c r="F1563" s="5" t="s">
        <v>1326</v>
      </c>
      <c r="G1563" s="4" t="str">
        <f t="shared" si="46"/>
        <v>G</v>
      </c>
      <c r="H1563" s="32"/>
      <c r="I1563" s="31"/>
    </row>
    <row r="1564" spans="1:10" ht="62" customHeight="1" x14ac:dyDescent="0.2">
      <c r="A1564" s="33" t="str">
        <f>_xlfn.IFNA(VLOOKUP(B1564, '[1]Departments guide'!A:C, 3, FALSE), "NONE")</f>
        <v>Political Science</v>
      </c>
      <c r="B1564" s="3" t="s">
        <v>482</v>
      </c>
      <c r="C1564" s="3">
        <v>6250</v>
      </c>
      <c r="D1564" s="3" t="s">
        <v>1325</v>
      </c>
      <c r="E1564" s="3"/>
      <c r="F1564" s="5" t="s">
        <v>1324</v>
      </c>
      <c r="G1564" s="4" t="str">
        <f t="shared" si="46"/>
        <v>G</v>
      </c>
      <c r="H1564" s="32"/>
      <c r="I1564" s="31"/>
    </row>
    <row r="1565" spans="1:10" ht="62" customHeight="1" x14ac:dyDescent="0.2">
      <c r="A1565" s="33" t="str">
        <f>_xlfn.IFNA(VLOOKUP(B1565, '[1]Departments guide'!A:C, 3, FALSE), "NONE")</f>
        <v>Political Science</v>
      </c>
      <c r="B1565" s="3" t="s">
        <v>482</v>
      </c>
      <c r="C1565" s="3">
        <v>6300</v>
      </c>
      <c r="D1565" s="3" t="s">
        <v>1323</v>
      </c>
      <c r="E1565" s="3"/>
      <c r="F1565" s="5" t="s">
        <v>1322</v>
      </c>
      <c r="G1565" s="4" t="str">
        <f t="shared" si="46"/>
        <v>G</v>
      </c>
      <c r="H1565" s="32"/>
      <c r="I1565" s="31"/>
    </row>
    <row r="1566" spans="1:10" ht="62" customHeight="1" x14ac:dyDescent="0.2">
      <c r="A1566" s="33" t="str">
        <f>_xlfn.IFNA(VLOOKUP(B1566, '[1]Departments guide'!A:C, 3, FALSE), "NONE")</f>
        <v>Political Science</v>
      </c>
      <c r="B1566" s="3" t="s">
        <v>482</v>
      </c>
      <c r="C1566" s="3">
        <v>6310</v>
      </c>
      <c r="D1566" s="3" t="s">
        <v>1321</v>
      </c>
      <c r="E1566" s="3"/>
      <c r="F1566" s="5" t="s">
        <v>1320</v>
      </c>
      <c r="G1566" s="4" t="str">
        <f t="shared" si="46"/>
        <v>G</v>
      </c>
      <c r="H1566" s="32"/>
      <c r="I1566" s="31"/>
    </row>
    <row r="1567" spans="1:10" ht="62" customHeight="1" x14ac:dyDescent="0.2">
      <c r="A1567" s="33" t="str">
        <f>_xlfn.IFNA(VLOOKUP(B1567, '[1]Departments guide'!A:C, 3, FALSE), "NONE")</f>
        <v>Political Science</v>
      </c>
      <c r="B1567" s="3" t="s">
        <v>482</v>
      </c>
      <c r="C1567" s="3">
        <v>3430</v>
      </c>
      <c r="D1567" s="3" t="s">
        <v>561</v>
      </c>
      <c r="E1567" s="4"/>
      <c r="F1567" s="5" t="s">
        <v>560</v>
      </c>
      <c r="G1567" s="3" t="s">
        <v>19</v>
      </c>
      <c r="H1567" s="32"/>
      <c r="I1567" s="31"/>
      <c r="J1567" s="23" t="s">
        <v>518</v>
      </c>
    </row>
    <row r="1568" spans="1:10" ht="62" customHeight="1" x14ac:dyDescent="0.2">
      <c r="A1568" s="33" t="str">
        <f>_xlfn.IFNA(VLOOKUP(B1568, '[1]Departments guide'!A:C, 3, FALSE), "NONE")</f>
        <v>World Languages and Cultures</v>
      </c>
      <c r="B1568" s="3" t="s">
        <v>1309</v>
      </c>
      <c r="C1568" s="3">
        <v>1010</v>
      </c>
      <c r="D1568" s="3" t="s">
        <v>3767</v>
      </c>
      <c r="E1568" s="3"/>
      <c r="F1568" s="5" t="s">
        <v>3766</v>
      </c>
      <c r="G1568" s="4" t="str">
        <f t="shared" ref="G1568:G1602" si="47">IF(E1568=0, IF(C1568&gt;5000, "G", "U"), "BOTH")</f>
        <v>U</v>
      </c>
      <c r="H1568" s="32"/>
      <c r="I1568" s="31"/>
    </row>
    <row r="1569" spans="1:9" ht="62" customHeight="1" x14ac:dyDescent="0.2">
      <c r="A1569" s="33" t="str">
        <f>_xlfn.IFNA(VLOOKUP(B1569, '[1]Departments guide'!A:C, 3, FALSE), "NONE")</f>
        <v>World Languages and Cultures</v>
      </c>
      <c r="B1569" s="3" t="s">
        <v>1309</v>
      </c>
      <c r="C1569" s="3">
        <v>1020</v>
      </c>
      <c r="D1569" s="3" t="s">
        <v>3765</v>
      </c>
      <c r="E1569" s="3"/>
      <c r="F1569" s="5" t="s">
        <v>3764</v>
      </c>
      <c r="G1569" s="4" t="str">
        <f t="shared" si="47"/>
        <v>U</v>
      </c>
      <c r="H1569" s="32"/>
      <c r="I1569" s="31"/>
    </row>
    <row r="1570" spans="1:9" ht="62" customHeight="1" x14ac:dyDescent="0.2">
      <c r="A1570" s="33" t="str">
        <f>_xlfn.IFNA(VLOOKUP(B1570, '[1]Departments guide'!A:C, 3, FALSE), "NONE")</f>
        <v>World Languages and Cultures</v>
      </c>
      <c r="B1570" s="3" t="s">
        <v>1309</v>
      </c>
      <c r="C1570" s="3">
        <v>1050</v>
      </c>
      <c r="D1570" s="3" t="s">
        <v>3763</v>
      </c>
      <c r="E1570" s="3"/>
      <c r="F1570" s="5" t="s">
        <v>3762</v>
      </c>
      <c r="G1570" s="4" t="str">
        <f t="shared" si="47"/>
        <v>U</v>
      </c>
      <c r="H1570" s="32"/>
      <c r="I1570" s="31"/>
    </row>
    <row r="1571" spans="1:9" ht="62" customHeight="1" x14ac:dyDescent="0.2">
      <c r="A1571" s="33" t="str">
        <f>_xlfn.IFNA(VLOOKUP(B1571, '[1]Departments guide'!A:C, 3, FALSE), "NONE")</f>
        <v>World Languages and Cultures</v>
      </c>
      <c r="B1571" s="3" t="s">
        <v>1309</v>
      </c>
      <c r="C1571" s="3">
        <v>2020</v>
      </c>
      <c r="D1571" s="3" t="s">
        <v>3761</v>
      </c>
      <c r="E1571" s="3"/>
      <c r="F1571" s="5" t="s">
        <v>3760</v>
      </c>
      <c r="G1571" s="4" t="str">
        <f t="shared" si="47"/>
        <v>U</v>
      </c>
      <c r="H1571" s="32"/>
      <c r="I1571" s="31"/>
    </row>
    <row r="1572" spans="1:9" ht="62" customHeight="1" x14ac:dyDescent="0.2">
      <c r="A1572" s="33" t="str">
        <f>_xlfn.IFNA(VLOOKUP(B1572, '[1]Departments guide'!A:C, 3, FALSE), "NONE")</f>
        <v>World Languages and Cultures</v>
      </c>
      <c r="B1572" s="3" t="s">
        <v>1309</v>
      </c>
      <c r="C1572" s="3">
        <v>3540</v>
      </c>
      <c r="D1572" s="3" t="s">
        <v>3759</v>
      </c>
      <c r="E1572" s="3"/>
      <c r="F1572" s="5" t="s">
        <v>3758</v>
      </c>
      <c r="G1572" s="4" t="str">
        <f t="shared" si="47"/>
        <v>U</v>
      </c>
      <c r="H1572" s="32"/>
      <c r="I1572" s="31"/>
    </row>
    <row r="1573" spans="1:9" ht="62" customHeight="1" x14ac:dyDescent="0.2">
      <c r="A1573" s="33" t="str">
        <f>_xlfn.IFNA(VLOOKUP(B1573, '[1]Departments guide'!A:C, 3, FALSE), "NONE")</f>
        <v>World Languages and Cultures</v>
      </c>
      <c r="B1573" s="3" t="s">
        <v>1309</v>
      </c>
      <c r="C1573" s="3">
        <v>4920</v>
      </c>
      <c r="D1573" s="3" t="s">
        <v>3757</v>
      </c>
      <c r="E1573" s="3"/>
      <c r="F1573" s="5" t="s">
        <v>3739</v>
      </c>
      <c r="G1573" s="4" t="str">
        <f t="shared" si="47"/>
        <v>U</v>
      </c>
      <c r="H1573" s="32"/>
      <c r="I1573" s="31"/>
    </row>
    <row r="1574" spans="1:9" ht="62" customHeight="1" x14ac:dyDescent="0.2">
      <c r="A1574" s="33" t="str">
        <f>_xlfn.IFNA(VLOOKUP(B1574, '[1]Departments guide'!A:C, 3, FALSE), "NONE")</f>
        <v>World Languages and Cultures</v>
      </c>
      <c r="B1574" s="3" t="s">
        <v>1309</v>
      </c>
      <c r="C1574" s="3">
        <v>3040</v>
      </c>
      <c r="D1574" s="3" t="s">
        <v>1319</v>
      </c>
      <c r="E1574" s="3"/>
      <c r="F1574" s="5" t="s">
        <v>1318</v>
      </c>
      <c r="G1574" s="4" t="str">
        <f t="shared" si="47"/>
        <v>U</v>
      </c>
      <c r="H1574" s="32"/>
      <c r="I1574" s="31"/>
    </row>
    <row r="1575" spans="1:9" ht="62" customHeight="1" x14ac:dyDescent="0.2">
      <c r="A1575" s="33" t="str">
        <f>_xlfn.IFNA(VLOOKUP(B1575, '[1]Departments guide'!A:C, 3, FALSE), "NONE")</f>
        <v>World Languages and Cultures</v>
      </c>
      <c r="B1575" s="3" t="s">
        <v>1309</v>
      </c>
      <c r="C1575" s="3">
        <v>3400</v>
      </c>
      <c r="D1575" s="3" t="s">
        <v>1317</v>
      </c>
      <c r="E1575" s="3"/>
      <c r="F1575" s="5" t="s">
        <v>1316</v>
      </c>
      <c r="G1575" s="4" t="str">
        <f t="shared" si="47"/>
        <v>U</v>
      </c>
      <c r="H1575" s="32"/>
      <c r="I1575" s="31"/>
    </row>
    <row r="1576" spans="1:9" ht="62" customHeight="1" x14ac:dyDescent="0.2">
      <c r="A1576" s="33" t="str">
        <f>_xlfn.IFNA(VLOOKUP(B1576, '[1]Departments guide'!A:C, 3, FALSE), "NONE")</f>
        <v>World Languages and Cultures</v>
      </c>
      <c r="B1576" s="3" t="s">
        <v>1309</v>
      </c>
      <c r="C1576" s="3">
        <v>3510</v>
      </c>
      <c r="D1576" s="3" t="s">
        <v>1315</v>
      </c>
      <c r="E1576" s="3"/>
      <c r="F1576" s="5" t="s">
        <v>1314</v>
      </c>
      <c r="G1576" s="4" t="str">
        <f t="shared" si="47"/>
        <v>U</v>
      </c>
      <c r="H1576" s="32"/>
      <c r="I1576" s="31"/>
    </row>
    <row r="1577" spans="1:9" ht="62" customHeight="1" x14ac:dyDescent="0.2">
      <c r="A1577" s="33" t="str">
        <f>_xlfn.IFNA(VLOOKUP(B1577, '[1]Departments guide'!A:C, 3, FALSE), "NONE")</f>
        <v>World Languages and Cultures</v>
      </c>
      <c r="B1577" s="3" t="s">
        <v>1309</v>
      </c>
      <c r="C1577" s="3">
        <v>3570</v>
      </c>
      <c r="D1577" s="3" t="s">
        <v>1313</v>
      </c>
      <c r="E1577" s="3"/>
      <c r="F1577" s="5" t="s">
        <v>1312</v>
      </c>
      <c r="G1577" s="4" t="str">
        <f t="shared" si="47"/>
        <v>U</v>
      </c>
      <c r="H1577" s="32"/>
      <c r="I1577" s="31"/>
    </row>
    <row r="1578" spans="1:9" ht="62" customHeight="1" x14ac:dyDescent="0.2">
      <c r="A1578" s="33" t="str">
        <f>_xlfn.IFNA(VLOOKUP(B1578, '[1]Departments guide'!A:C, 3, FALSE), "NONE")</f>
        <v>World Languages and Cultures</v>
      </c>
      <c r="B1578" s="3" t="s">
        <v>1309</v>
      </c>
      <c r="C1578" s="3">
        <v>3630</v>
      </c>
      <c r="D1578" s="3" t="s">
        <v>1311</v>
      </c>
      <c r="E1578" s="3"/>
      <c r="F1578" s="5" t="s">
        <v>1310</v>
      </c>
      <c r="G1578" s="4" t="str">
        <f t="shared" si="47"/>
        <v>U</v>
      </c>
      <c r="H1578" s="32"/>
      <c r="I1578" s="31"/>
    </row>
    <row r="1579" spans="1:9" ht="62" customHeight="1" x14ac:dyDescent="0.2">
      <c r="A1579" s="33" t="str">
        <f>_xlfn.IFNA(VLOOKUP(B1579, '[1]Departments guide'!A:C, 3, FALSE), "NONE")</f>
        <v>World Languages and Cultures</v>
      </c>
      <c r="B1579" s="3" t="s">
        <v>1309</v>
      </c>
      <c r="C1579" s="3">
        <v>4000</v>
      </c>
      <c r="D1579" s="3" t="s">
        <v>1308</v>
      </c>
      <c r="E1579" s="3"/>
      <c r="F1579" s="5" t="s">
        <v>1307</v>
      </c>
      <c r="G1579" s="4" t="str">
        <f t="shared" si="47"/>
        <v>U</v>
      </c>
      <c r="H1579" s="32"/>
      <c r="I1579" s="31"/>
    </row>
    <row r="1580" spans="1:9" ht="62" customHeight="1" x14ac:dyDescent="0.2">
      <c r="A1580" s="33" t="str">
        <f>_xlfn.IFNA(VLOOKUP(B1580, '[1]Departments guide'!A:C, 3, FALSE), "NONE")</f>
        <v>Plants, Soils and Climate</v>
      </c>
      <c r="B1580" s="3" t="s">
        <v>483</v>
      </c>
      <c r="C1580" s="3">
        <v>6890</v>
      </c>
      <c r="D1580" s="3" t="s">
        <v>3756</v>
      </c>
      <c r="E1580" s="3"/>
      <c r="F1580" s="5" t="s">
        <v>3755</v>
      </c>
      <c r="G1580" s="4" t="str">
        <f t="shared" si="47"/>
        <v>G</v>
      </c>
      <c r="H1580" s="32"/>
      <c r="I1580" s="31"/>
    </row>
    <row r="1581" spans="1:9" ht="62" customHeight="1" x14ac:dyDescent="0.2">
      <c r="A1581" s="33" t="str">
        <f>_xlfn.IFNA(VLOOKUP(B1581, '[1]Departments guide'!A:C, 3, FALSE), "NONE")</f>
        <v>Plants, Soils and Climate</v>
      </c>
      <c r="B1581" s="3" t="s">
        <v>483</v>
      </c>
      <c r="C1581" s="3">
        <v>7890</v>
      </c>
      <c r="D1581" s="3" t="s">
        <v>3754</v>
      </c>
      <c r="E1581" s="3"/>
      <c r="F1581" s="5" t="s">
        <v>3753</v>
      </c>
      <c r="G1581" s="4" t="str">
        <f t="shared" si="47"/>
        <v>G</v>
      </c>
      <c r="H1581" s="32"/>
      <c r="I1581" s="31"/>
    </row>
    <row r="1582" spans="1:9" ht="62" customHeight="1" x14ac:dyDescent="0.2">
      <c r="A1582" s="33" t="str">
        <f>_xlfn.IFNA(VLOOKUP(B1582, '[1]Departments guide'!A:C, 3, FALSE), "NONE")</f>
        <v>Plants, Soils and Climate</v>
      </c>
      <c r="B1582" s="3" t="s">
        <v>483</v>
      </c>
      <c r="C1582" s="3">
        <v>1800</v>
      </c>
      <c r="D1582" s="3" t="s">
        <v>1306</v>
      </c>
      <c r="E1582" s="3"/>
      <c r="F1582" s="5" t="s">
        <v>1305</v>
      </c>
      <c r="G1582" s="4" t="str">
        <f t="shared" si="47"/>
        <v>U</v>
      </c>
      <c r="H1582" s="32"/>
      <c r="I1582" s="31"/>
    </row>
    <row r="1583" spans="1:9" ht="62" customHeight="1" x14ac:dyDescent="0.2">
      <c r="A1583" s="33" t="str">
        <f>_xlfn.IFNA(VLOOKUP(B1583, '[1]Departments guide'!A:C, 3, FALSE), "NONE")</f>
        <v>Plants, Soils and Climate</v>
      </c>
      <c r="B1583" s="3" t="s">
        <v>483</v>
      </c>
      <c r="C1583" s="3">
        <v>2600</v>
      </c>
      <c r="D1583" s="3" t="s">
        <v>1304</v>
      </c>
      <c r="E1583" s="3"/>
      <c r="F1583" s="5" t="s">
        <v>1303</v>
      </c>
      <c r="G1583" s="4" t="str">
        <f t="shared" si="47"/>
        <v>U</v>
      </c>
      <c r="H1583" s="32"/>
      <c r="I1583" s="31"/>
    </row>
    <row r="1584" spans="1:9" ht="62" customHeight="1" x14ac:dyDescent="0.2">
      <c r="A1584" s="33" t="str">
        <f>_xlfn.IFNA(VLOOKUP(B1584, '[1]Departments guide'!A:C, 3, FALSE), "NONE")</f>
        <v>Plants, Soils and Climate</v>
      </c>
      <c r="B1584" s="3" t="s">
        <v>483</v>
      </c>
      <c r="C1584" s="3">
        <v>2620</v>
      </c>
      <c r="D1584" s="3" t="s">
        <v>1302</v>
      </c>
      <c r="E1584" s="3"/>
      <c r="F1584" s="5" t="s">
        <v>1301</v>
      </c>
      <c r="G1584" s="4" t="str">
        <f t="shared" si="47"/>
        <v>U</v>
      </c>
      <c r="H1584" s="32"/>
      <c r="I1584" s="31"/>
    </row>
    <row r="1585" spans="1:9" ht="62" customHeight="1" x14ac:dyDescent="0.2">
      <c r="A1585" s="33" t="str">
        <f>_xlfn.IFNA(VLOOKUP(B1585, '[1]Departments guide'!A:C, 3, FALSE), "NONE")</f>
        <v>Plants, Soils and Climate</v>
      </c>
      <c r="B1585" s="3" t="s">
        <v>483</v>
      </c>
      <c r="C1585" s="3">
        <v>2900</v>
      </c>
      <c r="D1585" s="3" t="s">
        <v>1300</v>
      </c>
      <c r="E1585" s="3"/>
      <c r="F1585" s="5" t="s">
        <v>1299</v>
      </c>
      <c r="G1585" s="4" t="str">
        <f t="shared" si="47"/>
        <v>U</v>
      </c>
      <c r="H1585" s="32"/>
      <c r="I1585" s="31"/>
    </row>
    <row r="1586" spans="1:9" ht="62" customHeight="1" x14ac:dyDescent="0.2">
      <c r="A1586" s="33" t="str">
        <f>_xlfn.IFNA(VLOOKUP(B1586, '[1]Departments guide'!A:C, 3, FALSE), "NONE")</f>
        <v>Plants, Soils and Climate</v>
      </c>
      <c r="B1586" s="3" t="s">
        <v>483</v>
      </c>
      <c r="C1586" s="3">
        <v>3010</v>
      </c>
      <c r="D1586" s="3" t="s">
        <v>1298</v>
      </c>
      <c r="E1586" s="3"/>
      <c r="F1586" s="5" t="s">
        <v>1297</v>
      </c>
      <c r="G1586" s="4" t="str">
        <f t="shared" si="47"/>
        <v>U</v>
      </c>
      <c r="H1586" s="32"/>
      <c r="I1586" s="31"/>
    </row>
    <row r="1587" spans="1:9" ht="62" customHeight="1" x14ac:dyDescent="0.2">
      <c r="A1587" s="33" t="str">
        <f>_xlfn.IFNA(VLOOKUP(B1587, '[1]Departments guide'!A:C, 3, FALSE), "NONE")</f>
        <v>Plants, Soils and Climate</v>
      </c>
      <c r="B1587" s="3" t="s">
        <v>483</v>
      </c>
      <c r="C1587" s="3">
        <v>3100</v>
      </c>
      <c r="D1587" s="3" t="s">
        <v>1296</v>
      </c>
      <c r="E1587" s="3"/>
      <c r="F1587" s="5" t="s">
        <v>1295</v>
      </c>
      <c r="G1587" s="4" t="str">
        <f t="shared" si="47"/>
        <v>U</v>
      </c>
      <c r="H1587" s="32"/>
      <c r="I1587" s="31"/>
    </row>
    <row r="1588" spans="1:9" ht="62" customHeight="1" x14ac:dyDescent="0.2">
      <c r="A1588" s="33" t="str">
        <f>_xlfn.IFNA(VLOOKUP(B1588, '[1]Departments guide'!A:C, 3, FALSE), "NONE")</f>
        <v>Plants, Soils and Climate</v>
      </c>
      <c r="B1588" s="3" t="s">
        <v>483</v>
      </c>
      <c r="C1588" s="3">
        <v>3300</v>
      </c>
      <c r="D1588" s="3" t="s">
        <v>1294</v>
      </c>
      <c r="E1588" s="3"/>
      <c r="F1588" s="5" t="s">
        <v>1293</v>
      </c>
      <c r="G1588" s="4" t="str">
        <f t="shared" si="47"/>
        <v>U</v>
      </c>
      <c r="H1588" s="32"/>
      <c r="I1588" s="31"/>
    </row>
    <row r="1589" spans="1:9" ht="62" customHeight="1" x14ac:dyDescent="0.2">
      <c r="A1589" s="33" t="str">
        <f>_xlfn.IFNA(VLOOKUP(B1589, '[1]Departments guide'!A:C, 3, FALSE), "NONE")</f>
        <v>Plants, Soils and Climate</v>
      </c>
      <c r="B1589" s="3" t="s">
        <v>483</v>
      </c>
      <c r="C1589" s="3">
        <v>3430</v>
      </c>
      <c r="D1589" s="3" t="s">
        <v>1292</v>
      </c>
      <c r="E1589" s="3"/>
      <c r="F1589" s="5" t="s">
        <v>1291</v>
      </c>
      <c r="G1589" s="4" t="str">
        <f t="shared" si="47"/>
        <v>U</v>
      </c>
      <c r="H1589" s="32"/>
      <c r="I1589" s="31"/>
    </row>
    <row r="1590" spans="1:9" ht="62" customHeight="1" x14ac:dyDescent="0.2">
      <c r="A1590" s="33" t="str">
        <f>_xlfn.IFNA(VLOOKUP(B1590, '[1]Departments guide'!A:C, 3, FALSE), "NONE")</f>
        <v>Plants, Soils and Climate</v>
      </c>
      <c r="B1590" s="3" t="s">
        <v>483</v>
      </c>
      <c r="C1590" s="3">
        <v>3500</v>
      </c>
      <c r="D1590" s="3" t="s">
        <v>1290</v>
      </c>
      <c r="E1590" s="3"/>
      <c r="F1590" s="5" t="s">
        <v>1289</v>
      </c>
      <c r="G1590" s="4" t="str">
        <f t="shared" si="47"/>
        <v>U</v>
      </c>
      <c r="H1590" s="32"/>
      <c r="I1590" s="31"/>
    </row>
    <row r="1591" spans="1:9" ht="62" customHeight="1" x14ac:dyDescent="0.2">
      <c r="A1591" s="33" t="str">
        <f>_xlfn.IFNA(VLOOKUP(B1591, '[1]Departments guide'!A:C, 3, FALSE), "NONE")</f>
        <v>Plants, Soils and Climate</v>
      </c>
      <c r="B1591" s="3" t="s">
        <v>483</v>
      </c>
      <c r="C1591" s="3">
        <v>3600</v>
      </c>
      <c r="D1591" s="3" t="s">
        <v>1288</v>
      </c>
      <c r="E1591" s="3"/>
      <c r="F1591" s="5" t="s">
        <v>1287</v>
      </c>
      <c r="G1591" s="4" t="str">
        <f t="shared" si="47"/>
        <v>U</v>
      </c>
      <c r="H1591" s="32"/>
      <c r="I1591" s="31"/>
    </row>
    <row r="1592" spans="1:9" ht="62" customHeight="1" x14ac:dyDescent="0.2">
      <c r="A1592" s="33" t="str">
        <f>_xlfn.IFNA(VLOOKUP(B1592, '[1]Departments guide'!A:C, 3, FALSE), "NONE")</f>
        <v>Plants, Soils and Climate</v>
      </c>
      <c r="B1592" s="3" t="s">
        <v>483</v>
      </c>
      <c r="C1592" s="3">
        <v>3700</v>
      </c>
      <c r="D1592" s="3" t="s">
        <v>1286</v>
      </c>
      <c r="E1592" s="3"/>
      <c r="F1592" s="5" t="s">
        <v>1285</v>
      </c>
      <c r="G1592" s="4" t="str">
        <f t="shared" si="47"/>
        <v>U</v>
      </c>
      <c r="H1592" s="32"/>
      <c r="I1592" s="31"/>
    </row>
    <row r="1593" spans="1:9" ht="62" customHeight="1" x14ac:dyDescent="0.2">
      <c r="A1593" s="33" t="str">
        <f>_xlfn.IFNA(VLOOKUP(B1593, '[1]Departments guide'!A:C, 3, FALSE), "NONE")</f>
        <v>Plants, Soils and Climate</v>
      </c>
      <c r="B1593" s="3" t="s">
        <v>483</v>
      </c>
      <c r="C1593" s="3">
        <v>4050</v>
      </c>
      <c r="D1593" s="3" t="s">
        <v>1284</v>
      </c>
      <c r="E1593" s="3"/>
      <c r="F1593" s="5" t="s">
        <v>1283</v>
      </c>
      <c r="G1593" s="4" t="str">
        <f t="shared" si="47"/>
        <v>U</v>
      </c>
      <c r="H1593" s="32"/>
      <c r="I1593" s="31"/>
    </row>
    <row r="1594" spans="1:9" ht="62" customHeight="1" x14ac:dyDescent="0.2">
      <c r="A1594" s="33" t="str">
        <f>_xlfn.IFNA(VLOOKUP(B1594, '[1]Departments guide'!A:C, 3, FALSE), "NONE")</f>
        <v>Plants, Soils and Climate</v>
      </c>
      <c r="B1594" s="3" t="s">
        <v>483</v>
      </c>
      <c r="C1594" s="3">
        <v>4200</v>
      </c>
      <c r="D1594" s="3" t="s">
        <v>1282</v>
      </c>
      <c r="E1594" s="3"/>
      <c r="F1594" s="5" t="s">
        <v>1281</v>
      </c>
      <c r="G1594" s="4" t="str">
        <f t="shared" si="47"/>
        <v>U</v>
      </c>
      <c r="H1594" s="32"/>
      <c r="I1594" s="31"/>
    </row>
    <row r="1595" spans="1:9" ht="62" customHeight="1" x14ac:dyDescent="0.2">
      <c r="A1595" s="33" t="str">
        <f>_xlfn.IFNA(VLOOKUP(B1595, '[1]Departments guide'!A:C, 3, FALSE), "NONE")</f>
        <v>Plants, Soils and Climate</v>
      </c>
      <c r="B1595" s="3" t="s">
        <v>483</v>
      </c>
      <c r="C1595" s="3">
        <v>4301</v>
      </c>
      <c r="D1595" s="3" t="s">
        <v>1280</v>
      </c>
      <c r="E1595" s="3"/>
      <c r="F1595" s="5" t="s">
        <v>1279</v>
      </c>
      <c r="G1595" s="4" t="str">
        <f t="shared" si="47"/>
        <v>U</v>
      </c>
      <c r="H1595" s="32"/>
      <c r="I1595" s="31"/>
    </row>
    <row r="1596" spans="1:9" ht="62" customHeight="1" x14ac:dyDescent="0.2">
      <c r="A1596" s="33" t="str">
        <f>_xlfn.IFNA(VLOOKUP(B1596, '[1]Departments guide'!A:C, 3, FALSE), "NONE")</f>
        <v>Plants, Soils and Climate</v>
      </c>
      <c r="B1596" s="3" t="s">
        <v>483</v>
      </c>
      <c r="C1596" s="3">
        <v>4400</v>
      </c>
      <c r="D1596" s="3" t="s">
        <v>1278</v>
      </c>
      <c r="E1596" s="3"/>
      <c r="F1596" s="5" t="s">
        <v>1277</v>
      </c>
      <c r="G1596" s="4" t="str">
        <f t="shared" si="47"/>
        <v>U</v>
      </c>
      <c r="H1596" s="32"/>
      <c r="I1596" s="31"/>
    </row>
    <row r="1597" spans="1:9" ht="62" customHeight="1" x14ac:dyDescent="0.2">
      <c r="A1597" s="33" t="str">
        <f>_xlfn.IFNA(VLOOKUP(B1597, '[1]Departments guide'!A:C, 3, FALSE), "NONE")</f>
        <v>Plants, Soils and Climate</v>
      </c>
      <c r="B1597" s="3" t="s">
        <v>483</v>
      </c>
      <c r="C1597" s="3">
        <v>4600</v>
      </c>
      <c r="D1597" s="3" t="s">
        <v>1276</v>
      </c>
      <c r="E1597" s="3"/>
      <c r="F1597" s="5" t="s">
        <v>1275</v>
      </c>
      <c r="G1597" s="4" t="str">
        <f t="shared" si="47"/>
        <v>U</v>
      </c>
      <c r="H1597" s="32"/>
      <c r="I1597" s="31"/>
    </row>
    <row r="1598" spans="1:9" ht="62" customHeight="1" x14ac:dyDescent="0.2">
      <c r="A1598" s="33" t="str">
        <f>_xlfn.IFNA(VLOOKUP(B1598, '[1]Departments guide'!A:C, 3, FALSE), "NONE")</f>
        <v>Plants, Soils and Climate</v>
      </c>
      <c r="B1598" s="3" t="s">
        <v>483</v>
      </c>
      <c r="C1598" s="3">
        <v>4700</v>
      </c>
      <c r="D1598" s="3" t="s">
        <v>1274</v>
      </c>
      <c r="E1598" s="3"/>
      <c r="F1598" s="5" t="s">
        <v>1273</v>
      </c>
      <c r="G1598" s="4" t="str">
        <f t="shared" si="47"/>
        <v>U</v>
      </c>
      <c r="H1598" s="32"/>
      <c r="I1598" s="31"/>
    </row>
    <row r="1599" spans="1:9" ht="62" customHeight="1" x14ac:dyDescent="0.2">
      <c r="A1599" s="33" t="str">
        <f>_xlfn.IFNA(VLOOKUP(B1599, '[1]Departments guide'!A:C, 3, FALSE), "NONE")</f>
        <v>Plants, Soils and Climate</v>
      </c>
      <c r="B1599" s="3" t="s">
        <v>483</v>
      </c>
      <c r="C1599" s="3">
        <v>5700</v>
      </c>
      <c r="D1599" s="3" t="s">
        <v>1272</v>
      </c>
      <c r="E1599" s="3"/>
      <c r="F1599" s="5" t="s">
        <v>1271</v>
      </c>
      <c r="G1599" s="4" t="str">
        <f t="shared" si="47"/>
        <v>G</v>
      </c>
      <c r="H1599" s="32"/>
      <c r="I1599" s="31"/>
    </row>
    <row r="1600" spans="1:9" ht="62" customHeight="1" x14ac:dyDescent="0.2">
      <c r="A1600" s="33" t="str">
        <f>_xlfn.IFNA(VLOOKUP(B1600, '[1]Departments guide'!A:C, 3, FALSE), "NONE")</f>
        <v>Plants, Soils and Climate</v>
      </c>
      <c r="B1600" s="3" t="s">
        <v>483</v>
      </c>
      <c r="C1600" s="3">
        <v>6130</v>
      </c>
      <c r="D1600" s="3" t="s">
        <v>1270</v>
      </c>
      <c r="E1600" s="3"/>
      <c r="F1600" s="5" t="s">
        <v>1269</v>
      </c>
      <c r="G1600" s="4" t="str">
        <f t="shared" si="47"/>
        <v>G</v>
      </c>
      <c r="H1600" s="32"/>
      <c r="I1600" s="31"/>
    </row>
    <row r="1601" spans="1:10" ht="62" customHeight="1" x14ac:dyDescent="0.2">
      <c r="A1601" s="33" t="str">
        <f>_xlfn.IFNA(VLOOKUP(B1601, '[1]Departments guide'!A:C, 3, FALSE), "NONE")</f>
        <v>Plants, Soils and Climate</v>
      </c>
      <c r="B1601" s="3" t="s">
        <v>483</v>
      </c>
      <c r="C1601" s="3">
        <v>6530</v>
      </c>
      <c r="D1601" s="3" t="s">
        <v>1268</v>
      </c>
      <c r="E1601" s="3"/>
      <c r="F1601" s="5" t="s">
        <v>1267</v>
      </c>
      <c r="G1601" s="4" t="str">
        <f t="shared" si="47"/>
        <v>G</v>
      </c>
      <c r="H1601" s="32"/>
      <c r="I1601" s="31"/>
    </row>
    <row r="1602" spans="1:10" ht="62" customHeight="1" x14ac:dyDescent="0.2">
      <c r="A1602" s="33" t="str">
        <f>_xlfn.IFNA(VLOOKUP(B1602, '[1]Departments guide'!A:C, 3, FALSE), "NONE")</f>
        <v>Plants, Soils and Climate</v>
      </c>
      <c r="B1602" s="3" t="s">
        <v>483</v>
      </c>
      <c r="C1602" s="3">
        <v>6550</v>
      </c>
      <c r="D1602" s="3" t="s">
        <v>1266</v>
      </c>
      <c r="E1602" s="3"/>
      <c r="F1602" s="5" t="s">
        <v>1265</v>
      </c>
      <c r="G1602" s="4" t="str">
        <f t="shared" si="47"/>
        <v>G</v>
      </c>
      <c r="H1602" s="32"/>
      <c r="I1602" s="31"/>
    </row>
    <row r="1603" spans="1:10" ht="62" customHeight="1" x14ac:dyDescent="0.2">
      <c r="A1603" s="33" t="str">
        <f>_xlfn.IFNA(VLOOKUP(B1603, '[1]Departments guide'!A:C, 3, FALSE), "NONE")</f>
        <v>Plants, Soils and Climate</v>
      </c>
      <c r="B1603" s="3" t="s">
        <v>483</v>
      </c>
      <c r="C1603" s="3">
        <v>4810</v>
      </c>
      <c r="D1603" s="3" t="s">
        <v>522</v>
      </c>
      <c r="E1603" s="4"/>
      <c r="F1603" s="5" t="s">
        <v>521</v>
      </c>
      <c r="G1603" s="3" t="s">
        <v>19</v>
      </c>
      <c r="H1603" s="32"/>
      <c r="I1603" s="31"/>
      <c r="J1603" s="23" t="s">
        <v>518</v>
      </c>
    </row>
    <row r="1604" spans="1:10" ht="62" customHeight="1" x14ac:dyDescent="0.2">
      <c r="A1604" s="33" t="str">
        <f>_xlfn.IFNA(VLOOKUP(B1604, '[1]Departments guide'!A:C, 3, FALSE), "NONE")</f>
        <v>Psychology</v>
      </c>
      <c r="B1604" s="3" t="s">
        <v>496</v>
      </c>
      <c r="C1604" s="3">
        <v>5500</v>
      </c>
      <c r="D1604" s="3" t="s">
        <v>3752</v>
      </c>
      <c r="E1604" s="3"/>
      <c r="F1604" s="5" t="s">
        <v>3751</v>
      </c>
      <c r="G1604" s="4" t="str">
        <f t="shared" ref="G1604:G1635" si="48">IF(E1604=0, IF(C1604&gt;5000, "G", "U"), "BOTH")</f>
        <v>G</v>
      </c>
      <c r="H1604" s="32"/>
      <c r="I1604" s="31"/>
    </row>
    <row r="1605" spans="1:10" ht="62" customHeight="1" x14ac:dyDescent="0.2">
      <c r="A1605" s="33" t="str">
        <f>_xlfn.IFNA(VLOOKUP(B1605, '[1]Departments guide'!A:C, 3, FALSE), "NONE")</f>
        <v>Psychology</v>
      </c>
      <c r="B1605" s="3" t="s">
        <v>496</v>
      </c>
      <c r="C1605" s="3">
        <v>1010</v>
      </c>
      <c r="D1605" s="3" t="s">
        <v>1264</v>
      </c>
      <c r="E1605" s="3"/>
      <c r="F1605" s="5" t="s">
        <v>1263</v>
      </c>
      <c r="G1605" s="4" t="str">
        <f t="shared" si="48"/>
        <v>U</v>
      </c>
      <c r="H1605" s="32"/>
      <c r="I1605" s="31"/>
    </row>
    <row r="1606" spans="1:10" ht="62" customHeight="1" x14ac:dyDescent="0.2">
      <c r="A1606" s="33" t="str">
        <f>_xlfn.IFNA(VLOOKUP(B1606, '[1]Departments guide'!A:C, 3, FALSE), "NONE")</f>
        <v>Psychology</v>
      </c>
      <c r="B1606" s="3" t="s">
        <v>496</v>
      </c>
      <c r="C1606" s="3">
        <v>1100</v>
      </c>
      <c r="D1606" s="3" t="s">
        <v>1262</v>
      </c>
      <c r="E1606" s="3"/>
      <c r="F1606" s="5" t="s">
        <v>1261</v>
      </c>
      <c r="G1606" s="4" t="str">
        <f t="shared" si="48"/>
        <v>U</v>
      </c>
      <c r="H1606" s="32"/>
      <c r="I1606" s="31"/>
    </row>
    <row r="1607" spans="1:10" ht="62" customHeight="1" x14ac:dyDescent="0.2">
      <c r="A1607" s="33" t="str">
        <f>_xlfn.IFNA(VLOOKUP(B1607, '[1]Departments guide'!A:C, 3, FALSE), "NONE")</f>
        <v>Psychology</v>
      </c>
      <c r="B1607" s="3" t="s">
        <v>496</v>
      </c>
      <c r="C1607" s="3">
        <v>1400</v>
      </c>
      <c r="D1607" s="3" t="s">
        <v>1260</v>
      </c>
      <c r="E1607" s="3"/>
      <c r="F1607" s="5" t="s">
        <v>1259</v>
      </c>
      <c r="G1607" s="4" t="str">
        <f t="shared" si="48"/>
        <v>U</v>
      </c>
      <c r="H1607" s="32"/>
      <c r="I1607" s="31"/>
    </row>
    <row r="1608" spans="1:10" ht="62" customHeight="1" x14ac:dyDescent="0.2">
      <c r="A1608" s="33" t="str">
        <f>_xlfn.IFNA(VLOOKUP(B1608, '[1]Departments guide'!A:C, 3, FALSE), "NONE")</f>
        <v>Psychology</v>
      </c>
      <c r="B1608" s="3" t="s">
        <v>496</v>
      </c>
      <c r="C1608" s="3">
        <v>1410</v>
      </c>
      <c r="D1608" s="3" t="s">
        <v>1258</v>
      </c>
      <c r="E1608" s="3"/>
      <c r="F1608" s="5" t="s">
        <v>1257</v>
      </c>
      <c r="G1608" s="4" t="str">
        <f t="shared" si="48"/>
        <v>U</v>
      </c>
      <c r="H1608" s="32"/>
      <c r="I1608" s="31"/>
    </row>
    <row r="1609" spans="1:10" ht="62" customHeight="1" x14ac:dyDescent="0.2">
      <c r="A1609" s="33" t="str">
        <f>_xlfn.IFNA(VLOOKUP(B1609, '[1]Departments guide'!A:C, 3, FALSE), "NONE")</f>
        <v>Psychology</v>
      </c>
      <c r="B1609" s="3" t="s">
        <v>496</v>
      </c>
      <c r="C1609" s="3">
        <v>2010</v>
      </c>
      <c r="D1609" s="3" t="s">
        <v>1256</v>
      </c>
      <c r="E1609" s="3"/>
      <c r="F1609" s="5" t="s">
        <v>1255</v>
      </c>
      <c r="G1609" s="4" t="str">
        <f t="shared" si="48"/>
        <v>U</v>
      </c>
      <c r="H1609" s="32"/>
      <c r="I1609" s="31"/>
    </row>
    <row r="1610" spans="1:10" ht="62" customHeight="1" x14ac:dyDescent="0.2">
      <c r="A1610" s="33" t="str">
        <f>_xlfn.IFNA(VLOOKUP(B1610, '[1]Departments guide'!A:C, 3, FALSE), "NONE")</f>
        <v>Psychology</v>
      </c>
      <c r="B1610" s="3" t="s">
        <v>496</v>
      </c>
      <c r="C1610" s="3">
        <v>2100</v>
      </c>
      <c r="D1610" s="3" t="s">
        <v>1254</v>
      </c>
      <c r="E1610" s="3"/>
      <c r="F1610" s="5" t="s">
        <v>1253</v>
      </c>
      <c r="G1610" s="4" t="str">
        <f t="shared" si="48"/>
        <v>U</v>
      </c>
      <c r="H1610" s="32"/>
      <c r="I1610" s="31"/>
    </row>
    <row r="1611" spans="1:10" ht="62" customHeight="1" x14ac:dyDescent="0.2">
      <c r="A1611" s="33" t="str">
        <f>_xlfn.IFNA(VLOOKUP(B1611, '[1]Departments guide'!A:C, 3, FALSE), "NONE")</f>
        <v>Psychology</v>
      </c>
      <c r="B1611" s="3" t="s">
        <v>496</v>
      </c>
      <c r="C1611" s="3">
        <v>3010</v>
      </c>
      <c r="D1611" s="3" t="s">
        <v>1252</v>
      </c>
      <c r="E1611" s="3"/>
      <c r="F1611" s="5" t="s">
        <v>1251</v>
      </c>
      <c r="G1611" s="4" t="str">
        <f t="shared" si="48"/>
        <v>U</v>
      </c>
      <c r="H1611" s="32"/>
      <c r="I1611" s="31"/>
    </row>
    <row r="1612" spans="1:10" ht="62" customHeight="1" x14ac:dyDescent="0.2">
      <c r="A1612" s="33" t="str">
        <f>_xlfn.IFNA(VLOOKUP(B1612, '[1]Departments guide'!A:C, 3, FALSE), "NONE")</f>
        <v>Psychology</v>
      </c>
      <c r="B1612" s="3" t="s">
        <v>496</v>
      </c>
      <c r="C1612" s="3">
        <v>3110</v>
      </c>
      <c r="D1612" s="3" t="s">
        <v>1250</v>
      </c>
      <c r="E1612" s="3"/>
      <c r="F1612" s="5" t="s">
        <v>1249</v>
      </c>
      <c r="G1612" s="4" t="str">
        <f t="shared" si="48"/>
        <v>U</v>
      </c>
      <c r="H1612" s="32"/>
      <c r="I1612" s="31"/>
    </row>
    <row r="1613" spans="1:10" ht="62" customHeight="1" x14ac:dyDescent="0.2">
      <c r="A1613" s="33" t="str">
        <f>_xlfn.IFNA(VLOOKUP(B1613, '[1]Departments guide'!A:C, 3, FALSE), "NONE")</f>
        <v>Psychology</v>
      </c>
      <c r="B1613" s="3" t="s">
        <v>496</v>
      </c>
      <c r="C1613" s="3">
        <v>3210</v>
      </c>
      <c r="D1613" s="3" t="s">
        <v>1248</v>
      </c>
      <c r="E1613" s="3"/>
      <c r="F1613" s="5" t="s">
        <v>1247</v>
      </c>
      <c r="G1613" s="4" t="str">
        <f t="shared" si="48"/>
        <v>U</v>
      </c>
      <c r="H1613" s="32"/>
      <c r="I1613" s="31"/>
    </row>
    <row r="1614" spans="1:10" ht="62" customHeight="1" x14ac:dyDescent="0.2">
      <c r="A1614" s="33" t="str">
        <f>_xlfn.IFNA(VLOOKUP(B1614, '[1]Departments guide'!A:C, 3, FALSE), "NONE")</f>
        <v>Psychology</v>
      </c>
      <c r="B1614" s="3" t="s">
        <v>496</v>
      </c>
      <c r="C1614" s="3">
        <v>3400</v>
      </c>
      <c r="D1614" s="3" t="s">
        <v>1246</v>
      </c>
      <c r="E1614" s="3"/>
      <c r="F1614" s="5" t="s">
        <v>1245</v>
      </c>
      <c r="G1614" s="4" t="str">
        <f t="shared" si="48"/>
        <v>U</v>
      </c>
      <c r="H1614" s="32"/>
      <c r="I1614" s="31"/>
    </row>
    <row r="1615" spans="1:10" ht="62" customHeight="1" x14ac:dyDescent="0.2">
      <c r="A1615" s="33" t="str">
        <f>_xlfn.IFNA(VLOOKUP(B1615, '[1]Departments guide'!A:C, 3, FALSE), "NONE")</f>
        <v>Psychology</v>
      </c>
      <c r="B1615" s="3" t="s">
        <v>496</v>
      </c>
      <c r="C1615" s="3">
        <v>3450</v>
      </c>
      <c r="D1615" s="3" t="s">
        <v>1244</v>
      </c>
      <c r="E1615" s="3"/>
      <c r="F1615" s="5" t="s">
        <v>1243</v>
      </c>
      <c r="G1615" s="4" t="str">
        <f t="shared" si="48"/>
        <v>U</v>
      </c>
      <c r="H1615" s="32"/>
      <c r="I1615" s="31"/>
    </row>
    <row r="1616" spans="1:10" ht="62" customHeight="1" x14ac:dyDescent="0.2">
      <c r="A1616" s="33" t="str">
        <f>_xlfn.IFNA(VLOOKUP(B1616, '[1]Departments guide'!A:C, 3, FALSE), "NONE")</f>
        <v>Psychology</v>
      </c>
      <c r="B1616" s="3" t="s">
        <v>496</v>
      </c>
      <c r="C1616" s="3">
        <v>3460</v>
      </c>
      <c r="D1616" s="3" t="s">
        <v>1242</v>
      </c>
      <c r="E1616" s="3"/>
      <c r="F1616" s="5" t="s">
        <v>1241</v>
      </c>
      <c r="G1616" s="4" t="str">
        <f t="shared" si="48"/>
        <v>U</v>
      </c>
      <c r="H1616" s="32"/>
      <c r="I1616" s="31"/>
    </row>
    <row r="1617" spans="1:9" ht="62" customHeight="1" x14ac:dyDescent="0.2">
      <c r="A1617" s="33" t="str">
        <f>_xlfn.IFNA(VLOOKUP(B1617, '[1]Departments guide'!A:C, 3, FALSE), "NONE")</f>
        <v>Psychology</v>
      </c>
      <c r="B1617" s="3" t="s">
        <v>496</v>
      </c>
      <c r="C1617" s="3">
        <v>3500</v>
      </c>
      <c r="D1617" s="3" t="s">
        <v>1240</v>
      </c>
      <c r="E1617" s="3"/>
      <c r="F1617" s="5" t="s">
        <v>1239</v>
      </c>
      <c r="G1617" s="4" t="str">
        <f t="shared" si="48"/>
        <v>U</v>
      </c>
      <c r="H1617" s="32"/>
      <c r="I1617" s="31"/>
    </row>
    <row r="1618" spans="1:9" ht="62" customHeight="1" x14ac:dyDescent="0.2">
      <c r="A1618" s="33" t="str">
        <f>_xlfn.IFNA(VLOOKUP(B1618, '[1]Departments guide'!A:C, 3, FALSE), "NONE")</f>
        <v>Psychology</v>
      </c>
      <c r="B1618" s="3" t="s">
        <v>496</v>
      </c>
      <c r="C1618" s="3">
        <v>3510</v>
      </c>
      <c r="D1618" s="3" t="s">
        <v>1238</v>
      </c>
      <c r="E1618" s="3"/>
      <c r="F1618" s="5" t="s">
        <v>1237</v>
      </c>
      <c r="G1618" s="4" t="str">
        <f t="shared" si="48"/>
        <v>U</v>
      </c>
      <c r="H1618" s="32"/>
      <c r="I1618" s="31"/>
    </row>
    <row r="1619" spans="1:9" ht="62" customHeight="1" x14ac:dyDescent="0.2">
      <c r="A1619" s="33" t="str">
        <f>_xlfn.IFNA(VLOOKUP(B1619, '[1]Departments guide'!A:C, 3, FALSE), "NONE")</f>
        <v>Psychology</v>
      </c>
      <c r="B1619" s="3" t="s">
        <v>496</v>
      </c>
      <c r="C1619" s="3">
        <v>3720</v>
      </c>
      <c r="D1619" s="3" t="s">
        <v>1236</v>
      </c>
      <c r="E1619" s="3"/>
      <c r="F1619" s="5" t="s">
        <v>1235</v>
      </c>
      <c r="G1619" s="4" t="str">
        <f t="shared" si="48"/>
        <v>U</v>
      </c>
      <c r="H1619" s="32"/>
      <c r="I1619" s="31"/>
    </row>
    <row r="1620" spans="1:9" ht="62" customHeight="1" x14ac:dyDescent="0.2">
      <c r="A1620" s="33" t="str">
        <f>_xlfn.IFNA(VLOOKUP(B1620, '[1]Departments guide'!A:C, 3, FALSE), "NONE")</f>
        <v>Psychology</v>
      </c>
      <c r="B1620" s="3" t="s">
        <v>496</v>
      </c>
      <c r="C1620" s="3">
        <v>4210</v>
      </c>
      <c r="D1620" s="3" t="s">
        <v>1234</v>
      </c>
      <c r="E1620" s="3"/>
      <c r="F1620" s="5" t="s">
        <v>1233</v>
      </c>
      <c r="G1620" s="4" t="str">
        <f t="shared" si="48"/>
        <v>U</v>
      </c>
      <c r="H1620" s="32"/>
      <c r="I1620" s="31"/>
    </row>
    <row r="1621" spans="1:9" ht="62" customHeight="1" x14ac:dyDescent="0.2">
      <c r="A1621" s="33" t="str">
        <f>_xlfn.IFNA(VLOOKUP(B1621, '[1]Departments guide'!A:C, 3, FALSE), "NONE")</f>
        <v>Psychology</v>
      </c>
      <c r="B1621" s="3" t="s">
        <v>496</v>
      </c>
      <c r="C1621" s="3">
        <v>4230</v>
      </c>
      <c r="D1621" s="3" t="s">
        <v>1232</v>
      </c>
      <c r="E1621" s="3"/>
      <c r="F1621" s="5" t="s">
        <v>1231</v>
      </c>
      <c r="G1621" s="4" t="str">
        <f t="shared" si="48"/>
        <v>U</v>
      </c>
      <c r="H1621" s="32"/>
      <c r="I1621" s="31"/>
    </row>
    <row r="1622" spans="1:9" ht="62" customHeight="1" x14ac:dyDescent="0.2">
      <c r="A1622" s="33" t="str">
        <f>_xlfn.IFNA(VLOOKUP(B1622, '[1]Departments guide'!A:C, 3, FALSE), "NONE")</f>
        <v>Psychology</v>
      </c>
      <c r="B1622" s="3" t="s">
        <v>496</v>
      </c>
      <c r="C1622" s="3">
        <v>4240</v>
      </c>
      <c r="D1622" s="3" t="s">
        <v>1230</v>
      </c>
      <c r="E1622" s="3"/>
      <c r="F1622" s="5" t="s">
        <v>1229</v>
      </c>
      <c r="G1622" s="4" t="str">
        <f t="shared" si="48"/>
        <v>U</v>
      </c>
      <c r="H1622" s="32"/>
      <c r="I1622" s="31"/>
    </row>
    <row r="1623" spans="1:9" ht="62" customHeight="1" x14ac:dyDescent="0.2">
      <c r="A1623" s="33" t="str">
        <f>_xlfn.IFNA(VLOOKUP(B1623, '[1]Departments guide'!A:C, 3, FALSE), "NONE")</f>
        <v>Psychology</v>
      </c>
      <c r="B1623" s="3" t="s">
        <v>496</v>
      </c>
      <c r="C1623" s="3">
        <v>4250</v>
      </c>
      <c r="D1623" s="3" t="s">
        <v>1228</v>
      </c>
      <c r="E1623" s="3"/>
      <c r="F1623" s="5" t="s">
        <v>1227</v>
      </c>
      <c r="G1623" s="4" t="str">
        <f t="shared" si="48"/>
        <v>U</v>
      </c>
      <c r="H1623" s="32"/>
      <c r="I1623" s="31"/>
    </row>
    <row r="1624" spans="1:9" ht="62" customHeight="1" x14ac:dyDescent="0.2">
      <c r="A1624" s="33" t="str">
        <f>_xlfn.IFNA(VLOOKUP(B1624, '[1]Departments guide'!A:C, 3, FALSE), "NONE")</f>
        <v>Psychology</v>
      </c>
      <c r="B1624" s="3" t="s">
        <v>496</v>
      </c>
      <c r="C1624" s="3">
        <v>4420</v>
      </c>
      <c r="D1624" s="3" t="s">
        <v>1226</v>
      </c>
      <c r="E1624" s="3"/>
      <c r="F1624" s="5" t="s">
        <v>1225</v>
      </c>
      <c r="G1624" s="4" t="str">
        <f t="shared" si="48"/>
        <v>U</v>
      </c>
      <c r="H1624" s="32"/>
      <c r="I1624" s="31"/>
    </row>
    <row r="1625" spans="1:9" ht="62" customHeight="1" x14ac:dyDescent="0.2">
      <c r="A1625" s="33" t="str">
        <f>_xlfn.IFNA(VLOOKUP(B1625, '[1]Departments guide'!A:C, 3, FALSE), "NONE")</f>
        <v>Psychology</v>
      </c>
      <c r="B1625" s="3" t="s">
        <v>496</v>
      </c>
      <c r="C1625" s="3">
        <v>4950</v>
      </c>
      <c r="D1625" s="3" t="s">
        <v>1224</v>
      </c>
      <c r="E1625" s="3"/>
      <c r="F1625" s="5" t="s">
        <v>1223</v>
      </c>
      <c r="G1625" s="4" t="str">
        <f t="shared" si="48"/>
        <v>U</v>
      </c>
      <c r="H1625" s="32"/>
      <c r="I1625" s="31"/>
    </row>
    <row r="1626" spans="1:9" ht="62" customHeight="1" x14ac:dyDescent="0.2">
      <c r="A1626" s="33" t="str">
        <f>_xlfn.IFNA(VLOOKUP(B1626, '[1]Departments guide'!A:C, 3, FALSE), "NONE")</f>
        <v>Psychology</v>
      </c>
      <c r="B1626" s="3" t="s">
        <v>496</v>
      </c>
      <c r="C1626" s="3">
        <v>5200</v>
      </c>
      <c r="D1626" s="3" t="s">
        <v>1222</v>
      </c>
      <c r="E1626" s="3"/>
      <c r="F1626" s="5" t="s">
        <v>1221</v>
      </c>
      <c r="G1626" s="4" t="str">
        <f t="shared" si="48"/>
        <v>G</v>
      </c>
      <c r="H1626" s="32"/>
      <c r="I1626" s="31"/>
    </row>
    <row r="1627" spans="1:9" ht="62" customHeight="1" x14ac:dyDescent="0.2">
      <c r="A1627" s="33" t="str">
        <f>_xlfn.IFNA(VLOOKUP(B1627, '[1]Departments guide'!A:C, 3, FALSE), "NONE")</f>
        <v>Psychology</v>
      </c>
      <c r="B1627" s="3" t="s">
        <v>496</v>
      </c>
      <c r="C1627" s="3">
        <v>5910</v>
      </c>
      <c r="D1627" s="3" t="s">
        <v>1220</v>
      </c>
      <c r="E1627" s="3"/>
      <c r="F1627" s="5" t="s">
        <v>1219</v>
      </c>
      <c r="G1627" s="4" t="str">
        <f t="shared" si="48"/>
        <v>G</v>
      </c>
      <c r="H1627" s="32"/>
      <c r="I1627" s="31"/>
    </row>
    <row r="1628" spans="1:9" ht="62" customHeight="1" x14ac:dyDescent="0.2">
      <c r="A1628" s="33" t="str">
        <f>_xlfn.IFNA(VLOOKUP(B1628, '[1]Departments guide'!A:C, 3, FALSE), "NONE")</f>
        <v>Psychology</v>
      </c>
      <c r="B1628" s="3" t="s">
        <v>496</v>
      </c>
      <c r="C1628" s="3">
        <v>6130</v>
      </c>
      <c r="D1628" s="3" t="s">
        <v>1218</v>
      </c>
      <c r="E1628" s="3"/>
      <c r="F1628" s="5" t="s">
        <v>1217</v>
      </c>
      <c r="G1628" s="4" t="str">
        <f t="shared" si="48"/>
        <v>G</v>
      </c>
      <c r="H1628" s="32"/>
      <c r="I1628" s="31"/>
    </row>
    <row r="1629" spans="1:9" ht="62" customHeight="1" x14ac:dyDescent="0.2">
      <c r="A1629" s="33" t="str">
        <f>_xlfn.IFNA(VLOOKUP(B1629, '[1]Departments guide'!A:C, 3, FALSE), "NONE")</f>
        <v>Psychology</v>
      </c>
      <c r="B1629" s="3" t="s">
        <v>496</v>
      </c>
      <c r="C1629" s="3">
        <v>6150</v>
      </c>
      <c r="D1629" s="3" t="s">
        <v>1216</v>
      </c>
      <c r="E1629" s="3"/>
      <c r="F1629" s="5" t="s">
        <v>1215</v>
      </c>
      <c r="G1629" s="4" t="str">
        <f t="shared" si="48"/>
        <v>G</v>
      </c>
      <c r="H1629" s="32"/>
      <c r="I1629" s="31"/>
    </row>
    <row r="1630" spans="1:9" ht="62" customHeight="1" x14ac:dyDescent="0.2">
      <c r="A1630" s="33" t="str">
        <f>_xlfn.IFNA(VLOOKUP(B1630, '[1]Departments guide'!A:C, 3, FALSE), "NONE")</f>
        <v>Psychology</v>
      </c>
      <c r="B1630" s="3" t="s">
        <v>496</v>
      </c>
      <c r="C1630" s="3">
        <v>6200</v>
      </c>
      <c r="D1630" s="3" t="s">
        <v>1214</v>
      </c>
      <c r="E1630" s="3"/>
      <c r="F1630" s="5" t="s">
        <v>1213</v>
      </c>
      <c r="G1630" s="4" t="str">
        <f t="shared" si="48"/>
        <v>G</v>
      </c>
      <c r="H1630" s="32"/>
      <c r="I1630" s="31"/>
    </row>
    <row r="1631" spans="1:9" ht="62" customHeight="1" x14ac:dyDescent="0.2">
      <c r="A1631" s="33" t="str">
        <f>_xlfn.IFNA(VLOOKUP(B1631, '[1]Departments guide'!A:C, 3, FALSE), "NONE")</f>
        <v>Psychology</v>
      </c>
      <c r="B1631" s="3" t="s">
        <v>496</v>
      </c>
      <c r="C1631" s="3">
        <v>6210</v>
      </c>
      <c r="D1631" s="3" t="s">
        <v>1212</v>
      </c>
      <c r="E1631" s="3"/>
      <c r="F1631" s="5" t="s">
        <v>1211</v>
      </c>
      <c r="G1631" s="4" t="str">
        <f t="shared" si="48"/>
        <v>G</v>
      </c>
      <c r="H1631" s="32"/>
      <c r="I1631" s="31"/>
    </row>
    <row r="1632" spans="1:9" ht="62" customHeight="1" x14ac:dyDescent="0.2">
      <c r="A1632" s="33" t="str">
        <f>_xlfn.IFNA(VLOOKUP(B1632, '[1]Departments guide'!A:C, 3, FALSE), "NONE")</f>
        <v>Psychology</v>
      </c>
      <c r="B1632" s="3" t="s">
        <v>496</v>
      </c>
      <c r="C1632" s="3">
        <v>6240</v>
      </c>
      <c r="D1632" s="3" t="s">
        <v>1210</v>
      </c>
      <c r="E1632" s="3"/>
      <c r="F1632" s="5" t="s">
        <v>1209</v>
      </c>
      <c r="G1632" s="4" t="str">
        <f t="shared" si="48"/>
        <v>G</v>
      </c>
      <c r="H1632" s="32"/>
      <c r="I1632" s="31"/>
    </row>
    <row r="1633" spans="1:9" ht="62" customHeight="1" x14ac:dyDescent="0.2">
      <c r="A1633" s="33" t="str">
        <f>_xlfn.IFNA(VLOOKUP(B1633, '[1]Departments guide'!A:C, 3, FALSE), "NONE")</f>
        <v>Psychology</v>
      </c>
      <c r="B1633" s="3" t="s">
        <v>496</v>
      </c>
      <c r="C1633" s="3">
        <v>6290</v>
      </c>
      <c r="D1633" s="3" t="s">
        <v>1208</v>
      </c>
      <c r="E1633" s="3"/>
      <c r="F1633" s="5" t="s">
        <v>1207</v>
      </c>
      <c r="G1633" s="4" t="str">
        <f t="shared" si="48"/>
        <v>G</v>
      </c>
      <c r="H1633" s="32"/>
      <c r="I1633" s="31"/>
    </row>
    <row r="1634" spans="1:9" ht="62" customHeight="1" x14ac:dyDescent="0.2">
      <c r="A1634" s="33" t="str">
        <f>_xlfn.IFNA(VLOOKUP(B1634, '[1]Departments guide'!A:C, 3, FALSE), "NONE")</f>
        <v>Psychology</v>
      </c>
      <c r="B1634" s="3" t="s">
        <v>496</v>
      </c>
      <c r="C1634" s="3">
        <v>6320</v>
      </c>
      <c r="D1634" s="3" t="s">
        <v>1206</v>
      </c>
      <c r="E1634" s="3"/>
      <c r="F1634" s="5" t="s">
        <v>1205</v>
      </c>
      <c r="G1634" s="4" t="str">
        <f t="shared" si="48"/>
        <v>G</v>
      </c>
      <c r="H1634" s="32"/>
      <c r="I1634" s="31"/>
    </row>
    <row r="1635" spans="1:9" ht="62" customHeight="1" x14ac:dyDescent="0.2">
      <c r="A1635" s="33" t="str">
        <f>_xlfn.IFNA(VLOOKUP(B1635, '[1]Departments guide'!A:C, 3, FALSE), "NONE")</f>
        <v>Psychology</v>
      </c>
      <c r="B1635" s="3" t="s">
        <v>496</v>
      </c>
      <c r="C1635" s="3">
        <v>6340</v>
      </c>
      <c r="D1635" s="3" t="s">
        <v>1204</v>
      </c>
      <c r="E1635" s="3"/>
      <c r="F1635" s="5" t="s">
        <v>1203</v>
      </c>
      <c r="G1635" s="4" t="str">
        <f t="shared" si="48"/>
        <v>G</v>
      </c>
      <c r="H1635" s="32"/>
      <c r="I1635" s="31"/>
    </row>
    <row r="1636" spans="1:9" ht="62" customHeight="1" x14ac:dyDescent="0.2">
      <c r="A1636" s="33" t="str">
        <f>_xlfn.IFNA(VLOOKUP(B1636, '[1]Departments guide'!A:C, 3, FALSE), "NONE")</f>
        <v>Psychology</v>
      </c>
      <c r="B1636" s="3" t="s">
        <v>496</v>
      </c>
      <c r="C1636" s="3">
        <v>6350</v>
      </c>
      <c r="D1636" s="3" t="s">
        <v>1202</v>
      </c>
      <c r="E1636" s="3"/>
      <c r="F1636" s="5" t="s">
        <v>1201</v>
      </c>
      <c r="G1636" s="4" t="str">
        <f t="shared" ref="G1636:G1670" si="49">IF(E1636=0, IF(C1636&gt;5000, "G", "U"), "BOTH")</f>
        <v>G</v>
      </c>
      <c r="H1636" s="32"/>
      <c r="I1636" s="31"/>
    </row>
    <row r="1637" spans="1:9" ht="62" customHeight="1" x14ac:dyDescent="0.2">
      <c r="A1637" s="33" t="str">
        <f>_xlfn.IFNA(VLOOKUP(B1637, '[1]Departments guide'!A:C, 3, FALSE), "NONE")</f>
        <v>Psychology</v>
      </c>
      <c r="B1637" s="3" t="s">
        <v>496</v>
      </c>
      <c r="C1637" s="3">
        <v>6390</v>
      </c>
      <c r="D1637" s="3" t="s">
        <v>1200</v>
      </c>
      <c r="E1637" s="3"/>
      <c r="F1637" s="5" t="s">
        <v>1199</v>
      </c>
      <c r="G1637" s="4" t="str">
        <f t="shared" si="49"/>
        <v>G</v>
      </c>
      <c r="H1637" s="32"/>
      <c r="I1637" s="31"/>
    </row>
    <row r="1638" spans="1:9" ht="62" customHeight="1" x14ac:dyDescent="0.2">
      <c r="A1638" s="33" t="str">
        <f>_xlfn.IFNA(VLOOKUP(B1638, '[1]Departments guide'!A:C, 3, FALSE), "NONE")</f>
        <v>Psychology</v>
      </c>
      <c r="B1638" s="3" t="s">
        <v>496</v>
      </c>
      <c r="C1638" s="3">
        <v>6420</v>
      </c>
      <c r="D1638" s="3" t="s">
        <v>1198</v>
      </c>
      <c r="E1638" s="3"/>
      <c r="F1638" s="5" t="s">
        <v>1197</v>
      </c>
      <c r="G1638" s="4" t="str">
        <f t="shared" si="49"/>
        <v>G</v>
      </c>
      <c r="H1638" s="32"/>
      <c r="I1638" s="31"/>
    </row>
    <row r="1639" spans="1:9" ht="62" customHeight="1" x14ac:dyDescent="0.2">
      <c r="A1639" s="33" t="str">
        <f>_xlfn.IFNA(VLOOKUP(B1639, '[1]Departments guide'!A:C, 3, FALSE), "NONE")</f>
        <v>Psychology</v>
      </c>
      <c r="B1639" s="3" t="s">
        <v>496</v>
      </c>
      <c r="C1639" s="3">
        <v>6460</v>
      </c>
      <c r="D1639" s="3" t="s">
        <v>1196</v>
      </c>
      <c r="E1639" s="3"/>
      <c r="F1639" s="5" t="s">
        <v>1195</v>
      </c>
      <c r="G1639" s="4" t="str">
        <f t="shared" si="49"/>
        <v>G</v>
      </c>
      <c r="H1639" s="32"/>
      <c r="I1639" s="31"/>
    </row>
    <row r="1640" spans="1:9" ht="62" customHeight="1" x14ac:dyDescent="0.2">
      <c r="A1640" s="33" t="str">
        <f>_xlfn.IFNA(VLOOKUP(B1640, '[1]Departments guide'!A:C, 3, FALSE), "NONE")</f>
        <v>Psychology</v>
      </c>
      <c r="B1640" s="3" t="s">
        <v>496</v>
      </c>
      <c r="C1640" s="3">
        <v>6510</v>
      </c>
      <c r="D1640" s="3" t="s">
        <v>1194</v>
      </c>
      <c r="E1640" s="3"/>
      <c r="F1640" s="5" t="s">
        <v>1193</v>
      </c>
      <c r="G1640" s="4" t="str">
        <f t="shared" si="49"/>
        <v>G</v>
      </c>
      <c r="H1640" s="32"/>
      <c r="I1640" s="31"/>
    </row>
    <row r="1641" spans="1:9" ht="62" customHeight="1" x14ac:dyDescent="0.2">
      <c r="A1641" s="33" t="str">
        <f>_xlfn.IFNA(VLOOKUP(B1641, '[1]Departments guide'!A:C, 3, FALSE), "NONE")</f>
        <v>Psychology</v>
      </c>
      <c r="B1641" s="3" t="s">
        <v>496</v>
      </c>
      <c r="C1641" s="3">
        <v>6530</v>
      </c>
      <c r="D1641" s="3" t="s">
        <v>1192</v>
      </c>
      <c r="E1641" s="3"/>
      <c r="F1641" s="5" t="s">
        <v>1191</v>
      </c>
      <c r="G1641" s="4" t="str">
        <f t="shared" si="49"/>
        <v>G</v>
      </c>
      <c r="H1641" s="32"/>
      <c r="I1641" s="31"/>
    </row>
    <row r="1642" spans="1:9" ht="62" customHeight="1" x14ac:dyDescent="0.2">
      <c r="A1642" s="33" t="str">
        <f>_xlfn.IFNA(VLOOKUP(B1642, '[1]Departments guide'!A:C, 3, FALSE), "NONE")</f>
        <v>Psychology</v>
      </c>
      <c r="B1642" s="3" t="s">
        <v>496</v>
      </c>
      <c r="C1642" s="3">
        <v>6580</v>
      </c>
      <c r="D1642" s="3" t="s">
        <v>1190</v>
      </c>
      <c r="E1642" s="3"/>
      <c r="F1642" s="5" t="s">
        <v>1189</v>
      </c>
      <c r="G1642" s="4" t="str">
        <f t="shared" si="49"/>
        <v>G</v>
      </c>
      <c r="H1642" s="32"/>
      <c r="I1642" s="31"/>
    </row>
    <row r="1643" spans="1:9" ht="62" customHeight="1" x14ac:dyDescent="0.2">
      <c r="A1643" s="33" t="str">
        <f>_xlfn.IFNA(VLOOKUP(B1643, '[1]Departments guide'!A:C, 3, FALSE), "NONE")</f>
        <v>Psychology</v>
      </c>
      <c r="B1643" s="3" t="s">
        <v>496</v>
      </c>
      <c r="C1643" s="3">
        <v>6630</v>
      </c>
      <c r="D1643" s="3" t="s">
        <v>1188</v>
      </c>
      <c r="E1643" s="3"/>
      <c r="F1643" s="5" t="s">
        <v>1187</v>
      </c>
      <c r="G1643" s="4" t="str">
        <f t="shared" si="49"/>
        <v>G</v>
      </c>
      <c r="H1643" s="32"/>
      <c r="I1643" s="31"/>
    </row>
    <row r="1644" spans="1:9" ht="62" customHeight="1" x14ac:dyDescent="0.2">
      <c r="A1644" s="33" t="str">
        <f>_xlfn.IFNA(VLOOKUP(B1644, '[1]Departments guide'!A:C, 3, FALSE), "NONE")</f>
        <v>Psychology</v>
      </c>
      <c r="B1644" s="3" t="s">
        <v>496</v>
      </c>
      <c r="C1644" s="3">
        <v>6650</v>
      </c>
      <c r="D1644" s="3" t="s">
        <v>1186</v>
      </c>
      <c r="E1644" s="3"/>
      <c r="F1644" s="5" t="s">
        <v>1185</v>
      </c>
      <c r="G1644" s="4" t="str">
        <f t="shared" si="49"/>
        <v>G</v>
      </c>
      <c r="H1644" s="32"/>
      <c r="I1644" s="31"/>
    </row>
    <row r="1645" spans="1:9" ht="62" customHeight="1" x14ac:dyDescent="0.2">
      <c r="A1645" s="33" t="str">
        <f>_xlfn.IFNA(VLOOKUP(B1645, '[1]Departments guide'!A:C, 3, FALSE), "NONE")</f>
        <v>Psychology</v>
      </c>
      <c r="B1645" s="3" t="s">
        <v>496</v>
      </c>
      <c r="C1645" s="3">
        <v>6660</v>
      </c>
      <c r="D1645" s="3" t="s">
        <v>1184</v>
      </c>
      <c r="E1645" s="3"/>
      <c r="F1645" s="5" t="s">
        <v>1183</v>
      </c>
      <c r="G1645" s="4" t="str">
        <f t="shared" si="49"/>
        <v>G</v>
      </c>
      <c r="H1645" s="32"/>
      <c r="I1645" s="31"/>
    </row>
    <row r="1646" spans="1:9" ht="62" customHeight="1" x14ac:dyDescent="0.2">
      <c r="A1646" s="33" t="str">
        <f>_xlfn.IFNA(VLOOKUP(B1646, '[1]Departments guide'!A:C, 3, FALSE), "NONE")</f>
        <v>Psychology</v>
      </c>
      <c r="B1646" s="3" t="s">
        <v>496</v>
      </c>
      <c r="C1646" s="3">
        <v>6680</v>
      </c>
      <c r="D1646" s="3" t="s">
        <v>1182</v>
      </c>
      <c r="E1646" s="3"/>
      <c r="F1646" s="5" t="s">
        <v>1181</v>
      </c>
      <c r="G1646" s="4" t="str">
        <f t="shared" si="49"/>
        <v>G</v>
      </c>
      <c r="H1646" s="32"/>
      <c r="I1646" s="31"/>
    </row>
    <row r="1647" spans="1:9" ht="62" customHeight="1" x14ac:dyDescent="0.2">
      <c r="A1647" s="33" t="str">
        <f>_xlfn.IFNA(VLOOKUP(B1647, '[1]Departments guide'!A:C, 3, FALSE), "NONE")</f>
        <v>Psychology</v>
      </c>
      <c r="B1647" s="3" t="s">
        <v>496</v>
      </c>
      <c r="C1647" s="3">
        <v>6750</v>
      </c>
      <c r="D1647" s="3" t="s">
        <v>1180</v>
      </c>
      <c r="E1647" s="3"/>
      <c r="F1647" s="5" t="s">
        <v>1179</v>
      </c>
      <c r="G1647" s="4" t="str">
        <f t="shared" si="49"/>
        <v>G</v>
      </c>
      <c r="H1647" s="32"/>
      <c r="I1647" s="31"/>
    </row>
    <row r="1648" spans="1:9" ht="62" customHeight="1" x14ac:dyDescent="0.2">
      <c r="A1648" s="33" t="str">
        <f>_xlfn.IFNA(VLOOKUP(B1648, '[1]Departments guide'!A:C, 3, FALSE), "NONE")</f>
        <v>Psychology</v>
      </c>
      <c r="B1648" s="3" t="s">
        <v>496</v>
      </c>
      <c r="C1648" s="3">
        <v>6850</v>
      </c>
      <c r="D1648" s="3" t="s">
        <v>1178</v>
      </c>
      <c r="E1648" s="3"/>
      <c r="F1648" s="5" t="s">
        <v>1177</v>
      </c>
      <c r="G1648" s="4" t="str">
        <f t="shared" si="49"/>
        <v>G</v>
      </c>
      <c r="H1648" s="32"/>
      <c r="I1648" s="31"/>
    </row>
    <row r="1649" spans="1:9" ht="62" customHeight="1" x14ac:dyDescent="0.2">
      <c r="A1649" s="33" t="str">
        <f>_xlfn.IFNA(VLOOKUP(B1649, '[1]Departments guide'!A:C, 3, FALSE), "NONE")</f>
        <v>Psychology</v>
      </c>
      <c r="B1649" s="3" t="s">
        <v>496</v>
      </c>
      <c r="C1649" s="3">
        <v>6930</v>
      </c>
      <c r="D1649" s="3" t="s">
        <v>1176</v>
      </c>
      <c r="E1649" s="3"/>
      <c r="F1649" s="5" t="s">
        <v>1175</v>
      </c>
      <c r="G1649" s="4" t="str">
        <f t="shared" si="49"/>
        <v>G</v>
      </c>
      <c r="H1649" s="32"/>
      <c r="I1649" s="31"/>
    </row>
    <row r="1650" spans="1:9" ht="62" customHeight="1" x14ac:dyDescent="0.2">
      <c r="A1650" s="33" t="str">
        <f>_xlfn.IFNA(VLOOKUP(B1650, '[1]Departments guide'!A:C, 3, FALSE), "NONE")</f>
        <v>Psychology</v>
      </c>
      <c r="B1650" s="3" t="s">
        <v>496</v>
      </c>
      <c r="C1650" s="3">
        <v>7070</v>
      </c>
      <c r="D1650" s="3" t="s">
        <v>1174</v>
      </c>
      <c r="E1650" s="3"/>
      <c r="F1650" s="5" t="s">
        <v>1173</v>
      </c>
      <c r="G1650" s="4" t="str">
        <f t="shared" si="49"/>
        <v>G</v>
      </c>
      <c r="H1650" s="32"/>
      <c r="I1650" s="31"/>
    </row>
    <row r="1651" spans="1:9" ht="62" customHeight="1" x14ac:dyDescent="0.2">
      <c r="A1651" s="33" t="str">
        <f>_xlfn.IFNA(VLOOKUP(B1651, '[1]Departments guide'!A:C, 3, FALSE), "NONE")</f>
        <v>Psychology</v>
      </c>
      <c r="B1651" s="3" t="s">
        <v>496</v>
      </c>
      <c r="C1651" s="3">
        <v>7090</v>
      </c>
      <c r="D1651" s="3" t="s">
        <v>1172</v>
      </c>
      <c r="E1651" s="3"/>
      <c r="F1651" s="5" t="s">
        <v>1171</v>
      </c>
      <c r="G1651" s="4" t="str">
        <f t="shared" si="49"/>
        <v>G</v>
      </c>
      <c r="H1651" s="32"/>
      <c r="I1651" s="31"/>
    </row>
    <row r="1652" spans="1:9" ht="62" customHeight="1" x14ac:dyDescent="0.2">
      <c r="A1652" s="33" t="str">
        <f>_xlfn.IFNA(VLOOKUP(B1652, '[1]Departments guide'!A:C, 3, FALSE), "NONE")</f>
        <v>Psychology</v>
      </c>
      <c r="B1652" s="3" t="s">
        <v>496</v>
      </c>
      <c r="C1652" s="3">
        <v>7100</v>
      </c>
      <c r="D1652" s="3" t="s">
        <v>1170</v>
      </c>
      <c r="E1652" s="3"/>
      <c r="F1652" s="5" t="s">
        <v>1169</v>
      </c>
      <c r="G1652" s="4" t="str">
        <f t="shared" si="49"/>
        <v>G</v>
      </c>
      <c r="H1652" s="32"/>
      <c r="I1652" s="31"/>
    </row>
    <row r="1653" spans="1:9" ht="62" customHeight="1" x14ac:dyDescent="0.2">
      <c r="A1653" s="33" t="str">
        <f>_xlfn.IFNA(VLOOKUP(B1653, '[1]Departments guide'!A:C, 3, FALSE), "NONE")</f>
        <v>Psychology</v>
      </c>
      <c r="B1653" s="3" t="s">
        <v>496</v>
      </c>
      <c r="C1653" s="3">
        <v>7110</v>
      </c>
      <c r="D1653" s="3" t="s">
        <v>1168</v>
      </c>
      <c r="E1653" s="3"/>
      <c r="F1653" s="5" t="s">
        <v>1167</v>
      </c>
      <c r="G1653" s="4" t="str">
        <f t="shared" si="49"/>
        <v>G</v>
      </c>
      <c r="H1653" s="32"/>
      <c r="I1653" s="31"/>
    </row>
    <row r="1654" spans="1:9" ht="62" customHeight="1" x14ac:dyDescent="0.2">
      <c r="A1654" s="33" t="str">
        <f>_xlfn.IFNA(VLOOKUP(B1654, '[1]Departments guide'!A:C, 3, FALSE), "NONE")</f>
        <v>Psychology</v>
      </c>
      <c r="B1654" s="3" t="s">
        <v>496</v>
      </c>
      <c r="C1654" s="3">
        <v>7250</v>
      </c>
      <c r="D1654" s="3" t="s">
        <v>1166</v>
      </c>
      <c r="E1654" s="3"/>
      <c r="F1654" s="5" t="s">
        <v>1165</v>
      </c>
      <c r="G1654" s="4" t="str">
        <f t="shared" si="49"/>
        <v>G</v>
      </c>
      <c r="H1654" s="32"/>
      <c r="I1654" s="31"/>
    </row>
    <row r="1655" spans="1:9" ht="62" customHeight="1" x14ac:dyDescent="0.2">
      <c r="A1655" s="33" t="str">
        <f>_xlfn.IFNA(VLOOKUP(B1655, '[1]Departments guide'!A:C, 3, FALSE), "NONE")</f>
        <v>Psychology</v>
      </c>
      <c r="B1655" s="3" t="s">
        <v>496</v>
      </c>
      <c r="C1655" s="3">
        <v>7530</v>
      </c>
      <c r="D1655" s="3" t="s">
        <v>1164</v>
      </c>
      <c r="E1655" s="3"/>
      <c r="F1655" s="5" t="s">
        <v>1163</v>
      </c>
      <c r="G1655" s="4" t="str">
        <f t="shared" si="49"/>
        <v>G</v>
      </c>
      <c r="H1655" s="32"/>
      <c r="I1655" s="31"/>
    </row>
    <row r="1656" spans="1:9" ht="62" customHeight="1" x14ac:dyDescent="0.2">
      <c r="A1656" s="33" t="str">
        <f>_xlfn.IFNA(VLOOKUP(B1656, '[1]Departments guide'!A:C, 3, FALSE), "NONE")</f>
        <v>Psychology</v>
      </c>
      <c r="B1656" s="3" t="s">
        <v>496</v>
      </c>
      <c r="C1656" s="3">
        <v>7630</v>
      </c>
      <c r="D1656" s="3" t="s">
        <v>1162</v>
      </c>
      <c r="E1656" s="3"/>
      <c r="F1656" s="5" t="s">
        <v>1161</v>
      </c>
      <c r="G1656" s="4" t="str">
        <f t="shared" si="49"/>
        <v>G</v>
      </c>
      <c r="H1656" s="32"/>
      <c r="I1656" s="31"/>
    </row>
    <row r="1657" spans="1:9" ht="62" customHeight="1" x14ac:dyDescent="0.2">
      <c r="A1657" s="33" t="str">
        <f>_xlfn.IFNA(VLOOKUP(B1657, '[1]Departments guide'!A:C, 3, FALSE), "NONE")</f>
        <v>Psychology</v>
      </c>
      <c r="B1657" s="3" t="s">
        <v>496</v>
      </c>
      <c r="C1657" s="3">
        <v>7650</v>
      </c>
      <c r="D1657" s="3" t="s">
        <v>1160</v>
      </c>
      <c r="E1657" s="3"/>
      <c r="F1657" s="5" t="s">
        <v>1159</v>
      </c>
      <c r="G1657" s="4" t="str">
        <f t="shared" si="49"/>
        <v>G</v>
      </c>
      <c r="H1657" s="32"/>
      <c r="I1657" s="31"/>
    </row>
    <row r="1658" spans="1:9" ht="62" customHeight="1" x14ac:dyDescent="0.2">
      <c r="A1658" s="33" t="str">
        <f>_xlfn.IFNA(VLOOKUP(B1658, '[1]Departments guide'!A:C, 3, FALSE), "NONE")</f>
        <v>Psychology</v>
      </c>
      <c r="B1658" s="3" t="s">
        <v>496</v>
      </c>
      <c r="C1658" s="3">
        <v>7770</v>
      </c>
      <c r="D1658" s="3" t="s">
        <v>1158</v>
      </c>
      <c r="E1658" s="3"/>
      <c r="F1658" s="5" t="s">
        <v>1157</v>
      </c>
      <c r="G1658" s="4" t="str">
        <f t="shared" si="49"/>
        <v>G</v>
      </c>
      <c r="H1658" s="32"/>
      <c r="I1658" s="31"/>
    </row>
    <row r="1659" spans="1:9" ht="62" customHeight="1" x14ac:dyDescent="0.2">
      <c r="A1659" s="33" t="str">
        <f>_xlfn.IFNA(VLOOKUP(B1659, '[1]Departments guide'!A:C, 3, FALSE), "NONE")</f>
        <v>Psychology</v>
      </c>
      <c r="B1659" s="3" t="s">
        <v>496</v>
      </c>
      <c r="C1659" s="3">
        <v>7820</v>
      </c>
      <c r="D1659" s="3" t="s">
        <v>1156</v>
      </c>
      <c r="E1659" s="3"/>
      <c r="F1659" s="5" t="s">
        <v>1155</v>
      </c>
      <c r="G1659" s="4" t="str">
        <f t="shared" si="49"/>
        <v>G</v>
      </c>
      <c r="H1659" s="32"/>
      <c r="I1659" s="31"/>
    </row>
    <row r="1660" spans="1:9" ht="62" customHeight="1" x14ac:dyDescent="0.2">
      <c r="A1660" s="33" t="str">
        <f>_xlfn.IFNA(VLOOKUP(B1660, '[1]Departments guide'!A:C, 3, FALSE), "NONE")</f>
        <v>Psychology</v>
      </c>
      <c r="B1660" s="3" t="s">
        <v>496</v>
      </c>
      <c r="C1660" s="3">
        <v>7910</v>
      </c>
      <c r="D1660" s="3" t="s">
        <v>1154</v>
      </c>
      <c r="E1660" s="3"/>
      <c r="F1660" s="5" t="s">
        <v>1153</v>
      </c>
      <c r="G1660" s="4" t="str">
        <f t="shared" si="49"/>
        <v>G</v>
      </c>
      <c r="H1660" s="32"/>
      <c r="I1660" s="31"/>
    </row>
    <row r="1661" spans="1:9" ht="62" customHeight="1" x14ac:dyDescent="0.2">
      <c r="A1661" s="33" t="str">
        <f>_xlfn.IFNA(VLOOKUP(B1661, '[1]Departments guide'!A:C, 3, FALSE), "NONE")</f>
        <v>Biology</v>
      </c>
      <c r="B1661" s="3" t="s">
        <v>484</v>
      </c>
      <c r="C1661" s="3">
        <v>3120</v>
      </c>
      <c r="D1661" s="3" t="s">
        <v>1152</v>
      </c>
      <c r="E1661" s="3"/>
      <c r="F1661" s="5" t="s">
        <v>1151</v>
      </c>
      <c r="G1661" s="4" t="str">
        <f t="shared" si="49"/>
        <v>U</v>
      </c>
      <c r="H1661" s="32"/>
      <c r="I1661" s="31"/>
    </row>
    <row r="1662" spans="1:9" ht="62" customHeight="1" x14ac:dyDescent="0.2">
      <c r="A1662" s="33" t="str">
        <f>_xlfn.IFNA(VLOOKUP(B1662, '[1]Departments guide'!A:C, 3, FALSE), "NONE")</f>
        <v>Biology</v>
      </c>
      <c r="B1662" s="3" t="s">
        <v>484</v>
      </c>
      <c r="C1662" s="3">
        <v>3310</v>
      </c>
      <c r="D1662" s="3" t="s">
        <v>1150</v>
      </c>
      <c r="E1662" s="3"/>
      <c r="F1662" s="5" t="s">
        <v>1149</v>
      </c>
      <c r="G1662" s="4" t="str">
        <f t="shared" si="49"/>
        <v>U</v>
      </c>
      <c r="H1662" s="32"/>
      <c r="I1662" s="31"/>
    </row>
    <row r="1663" spans="1:9" ht="62" customHeight="1" x14ac:dyDescent="0.2">
      <c r="A1663" s="33" t="str">
        <f>_xlfn.IFNA(VLOOKUP(B1663, '[1]Departments guide'!A:C, 3, FALSE), "NONE")</f>
        <v>Biology</v>
      </c>
      <c r="B1663" s="3" t="s">
        <v>484</v>
      </c>
      <c r="C1663" s="3">
        <v>4300</v>
      </c>
      <c r="D1663" s="3" t="s">
        <v>1148</v>
      </c>
      <c r="E1663" s="3"/>
      <c r="F1663" s="5" t="s">
        <v>1147</v>
      </c>
      <c r="G1663" s="4" t="str">
        <f t="shared" si="49"/>
        <v>U</v>
      </c>
      <c r="H1663" s="32"/>
      <c r="I1663" s="31"/>
    </row>
    <row r="1664" spans="1:9" ht="62" customHeight="1" x14ac:dyDescent="0.2">
      <c r="A1664" s="33" t="str">
        <f>_xlfn.IFNA(VLOOKUP(B1664, '[1]Departments guide'!A:C, 3, FALSE), "NONE")</f>
        <v>Biology</v>
      </c>
      <c r="B1664" s="3" t="s">
        <v>484</v>
      </c>
      <c r="C1664" s="3">
        <v>4310</v>
      </c>
      <c r="D1664" s="3" t="s">
        <v>1146</v>
      </c>
      <c r="E1664" s="3"/>
      <c r="F1664" s="5" t="s">
        <v>1145</v>
      </c>
      <c r="G1664" s="4" t="str">
        <f t="shared" si="49"/>
        <v>U</v>
      </c>
      <c r="H1664" s="32"/>
      <c r="I1664" s="31"/>
    </row>
    <row r="1665" spans="1:10" ht="62" customHeight="1" x14ac:dyDescent="0.2">
      <c r="A1665" s="33" t="str">
        <f>_xlfn.IFNA(VLOOKUP(B1665, '[1]Departments guide'!A:C, 3, FALSE), "NONE")</f>
        <v>Biology</v>
      </c>
      <c r="B1665" s="3" t="s">
        <v>484</v>
      </c>
      <c r="C1665" s="3">
        <v>4320</v>
      </c>
      <c r="D1665" s="3" t="s">
        <v>1144</v>
      </c>
      <c r="E1665" s="3"/>
      <c r="F1665" s="5" t="s">
        <v>1143</v>
      </c>
      <c r="G1665" s="4" t="str">
        <f t="shared" si="49"/>
        <v>U</v>
      </c>
      <c r="H1665" s="32"/>
      <c r="I1665" s="31"/>
    </row>
    <row r="1666" spans="1:10" ht="62" customHeight="1" x14ac:dyDescent="0.2">
      <c r="A1666" s="33" t="str">
        <f>_xlfn.IFNA(VLOOKUP(B1666, '[1]Departments guide'!A:C, 3, FALSE), "NONE")</f>
        <v>Biology</v>
      </c>
      <c r="B1666" s="3" t="s">
        <v>484</v>
      </c>
      <c r="C1666" s="3">
        <v>4330</v>
      </c>
      <c r="D1666" s="3" t="s">
        <v>1142</v>
      </c>
      <c r="E1666" s="3"/>
      <c r="F1666" s="5" t="s">
        <v>1141</v>
      </c>
      <c r="G1666" s="4" t="str">
        <f t="shared" si="49"/>
        <v>U</v>
      </c>
      <c r="H1666" s="32"/>
      <c r="I1666" s="31"/>
    </row>
    <row r="1667" spans="1:10" ht="62" customHeight="1" x14ac:dyDescent="0.2">
      <c r="A1667" s="33" t="str">
        <f>_xlfn.IFNA(VLOOKUP(B1667, '[1]Departments guide'!A:C, 3, FALSE), "NONE")</f>
        <v>Biology</v>
      </c>
      <c r="B1667" s="3" t="s">
        <v>484</v>
      </c>
      <c r="C1667" s="3">
        <v>4380</v>
      </c>
      <c r="D1667" s="3" t="s">
        <v>1140</v>
      </c>
      <c r="E1667" s="3"/>
      <c r="F1667" s="5" t="s">
        <v>1139</v>
      </c>
      <c r="G1667" s="4" t="str">
        <f t="shared" si="49"/>
        <v>U</v>
      </c>
      <c r="H1667" s="32"/>
      <c r="I1667" s="31"/>
    </row>
    <row r="1668" spans="1:10" ht="62" customHeight="1" x14ac:dyDescent="0.2">
      <c r="A1668" s="33" t="str">
        <f>_xlfn.IFNA(VLOOKUP(B1668, '[1]Departments guide'!A:C, 3, FALSE), "NONE")</f>
        <v>Biology</v>
      </c>
      <c r="B1668" s="3" t="s">
        <v>484</v>
      </c>
      <c r="C1668" s="3">
        <v>4410</v>
      </c>
      <c r="D1668" s="3" t="s">
        <v>1138</v>
      </c>
      <c r="E1668" s="3"/>
      <c r="F1668" s="5" t="s">
        <v>1137</v>
      </c>
      <c r="G1668" s="4" t="str">
        <f t="shared" si="49"/>
        <v>U</v>
      </c>
      <c r="H1668" s="32"/>
      <c r="I1668" s="31"/>
    </row>
    <row r="1669" spans="1:10" ht="62" customHeight="1" x14ac:dyDescent="0.2">
      <c r="A1669" s="33" t="str">
        <f>_xlfn.IFNA(VLOOKUP(B1669, '[1]Departments guide'!A:C, 3, FALSE), "NONE")</f>
        <v>Biology</v>
      </c>
      <c r="B1669" s="3" t="s">
        <v>484</v>
      </c>
      <c r="C1669" s="3">
        <v>5000</v>
      </c>
      <c r="D1669" s="3" t="s">
        <v>1136</v>
      </c>
      <c r="E1669" s="3"/>
      <c r="F1669" s="5" t="s">
        <v>1135</v>
      </c>
      <c r="G1669" s="4" t="str">
        <f t="shared" si="49"/>
        <v>U</v>
      </c>
      <c r="H1669" s="32"/>
      <c r="I1669" s="31"/>
    </row>
    <row r="1670" spans="1:10" ht="62" customHeight="1" x14ac:dyDescent="0.2">
      <c r="A1670" s="33" t="str">
        <f>_xlfn.IFNA(VLOOKUP(B1670, '[1]Departments guide'!A:C, 3, FALSE), "NONE")</f>
        <v>Biology</v>
      </c>
      <c r="B1670" s="3" t="s">
        <v>484</v>
      </c>
      <c r="C1670" s="3">
        <v>5330</v>
      </c>
      <c r="D1670" s="3" t="s">
        <v>1134</v>
      </c>
      <c r="E1670" s="3"/>
      <c r="F1670" s="5" t="s">
        <v>1133</v>
      </c>
      <c r="G1670" s="4" t="str">
        <f t="shared" si="49"/>
        <v>G</v>
      </c>
      <c r="H1670" s="32"/>
      <c r="I1670" s="31"/>
    </row>
    <row r="1671" spans="1:10" ht="62" customHeight="1" x14ac:dyDescent="0.2">
      <c r="A1671" s="33" t="str">
        <f>_xlfn.IFNA(VLOOKUP(B1671, '[1]Departments guide'!A:C, 3, FALSE), "NONE")</f>
        <v>Biology</v>
      </c>
      <c r="B1671" s="3" t="s">
        <v>484</v>
      </c>
      <c r="C1671" s="3">
        <v>4030</v>
      </c>
      <c r="D1671" s="3" t="s">
        <v>555</v>
      </c>
      <c r="E1671" s="4"/>
      <c r="F1671" s="5" t="s">
        <v>554</v>
      </c>
      <c r="G1671" s="3" t="s">
        <v>19</v>
      </c>
      <c r="H1671" s="32"/>
      <c r="I1671" s="31"/>
      <c r="J1671" s="23" t="s">
        <v>518</v>
      </c>
    </row>
    <row r="1672" spans="1:10" ht="62" customHeight="1" x14ac:dyDescent="0.2">
      <c r="A1672" s="33" t="str">
        <f>_xlfn.IFNA(VLOOKUP(B1672, '[1]Departments guide'!A:C, 3, FALSE), "NONE")</f>
        <v>Special Education and Rehabilitation Counseling</v>
      </c>
      <c r="B1672" s="3" t="s">
        <v>592</v>
      </c>
      <c r="C1672" s="3">
        <v>6900</v>
      </c>
      <c r="D1672" s="3" t="s">
        <v>3750</v>
      </c>
      <c r="E1672" s="3"/>
      <c r="F1672" s="5" t="s">
        <v>3749</v>
      </c>
      <c r="G1672" s="4" t="str">
        <f t="shared" ref="G1672:G1684" si="50">IF(E1672=0, IF(C1672&gt;5000, "G", "U"), "BOTH")</f>
        <v>G</v>
      </c>
      <c r="H1672" s="32"/>
      <c r="I1672" s="31"/>
    </row>
    <row r="1673" spans="1:10" ht="62" customHeight="1" x14ac:dyDescent="0.2">
      <c r="A1673" s="33" t="str">
        <f>_xlfn.IFNA(VLOOKUP(B1673, '[1]Departments guide'!A:C, 3, FALSE), "NONE")</f>
        <v>Special Education and Rehabilitation Counseling</v>
      </c>
      <c r="B1673" s="3" t="s">
        <v>592</v>
      </c>
      <c r="C1673" s="3">
        <v>6000</v>
      </c>
      <c r="D1673" s="3" t="s">
        <v>1132</v>
      </c>
      <c r="E1673" s="3"/>
      <c r="F1673" s="5" t="s">
        <v>1131</v>
      </c>
      <c r="G1673" s="4" t="str">
        <f t="shared" si="50"/>
        <v>G</v>
      </c>
      <c r="H1673" s="32"/>
      <c r="I1673" s="31"/>
    </row>
    <row r="1674" spans="1:10" ht="62" customHeight="1" x14ac:dyDescent="0.2">
      <c r="A1674" s="33" t="str">
        <f>_xlfn.IFNA(VLOOKUP(B1674, '[1]Departments guide'!A:C, 3, FALSE), "NONE")</f>
        <v>Special Education and Rehabilitation Counseling</v>
      </c>
      <c r="B1674" s="3" t="s">
        <v>592</v>
      </c>
      <c r="C1674" s="3">
        <v>6100</v>
      </c>
      <c r="D1674" s="3" t="s">
        <v>1130</v>
      </c>
      <c r="E1674" s="3"/>
      <c r="F1674" s="5" t="s">
        <v>1129</v>
      </c>
      <c r="G1674" s="4" t="str">
        <f t="shared" si="50"/>
        <v>G</v>
      </c>
      <c r="H1674" s="32"/>
      <c r="I1674" s="31"/>
    </row>
    <row r="1675" spans="1:10" ht="62" customHeight="1" x14ac:dyDescent="0.2">
      <c r="A1675" s="33" t="str">
        <f>_xlfn.IFNA(VLOOKUP(B1675, '[1]Departments guide'!A:C, 3, FALSE), "NONE")</f>
        <v>Special Education and Rehabilitation Counseling</v>
      </c>
      <c r="B1675" s="3" t="s">
        <v>592</v>
      </c>
      <c r="C1675" s="3">
        <v>6130</v>
      </c>
      <c r="D1675" s="3" t="s">
        <v>1128</v>
      </c>
      <c r="E1675" s="3"/>
      <c r="F1675" s="5" t="s">
        <v>1127</v>
      </c>
      <c r="G1675" s="4" t="str">
        <f t="shared" si="50"/>
        <v>G</v>
      </c>
      <c r="H1675" s="32"/>
      <c r="I1675" s="31"/>
    </row>
    <row r="1676" spans="1:10" ht="62" customHeight="1" x14ac:dyDescent="0.2">
      <c r="A1676" s="33" t="str">
        <f>_xlfn.IFNA(VLOOKUP(B1676, '[1]Departments guide'!A:C, 3, FALSE), "NONE")</f>
        <v>Special Education and Rehabilitation Counseling</v>
      </c>
      <c r="B1676" s="3" t="s">
        <v>592</v>
      </c>
      <c r="C1676" s="3">
        <v>6190</v>
      </c>
      <c r="D1676" s="3" t="s">
        <v>1126</v>
      </c>
      <c r="E1676" s="3"/>
      <c r="F1676" s="5" t="s">
        <v>1125</v>
      </c>
      <c r="G1676" s="4" t="str">
        <f t="shared" si="50"/>
        <v>G</v>
      </c>
      <c r="H1676" s="32"/>
      <c r="I1676" s="31"/>
    </row>
    <row r="1677" spans="1:10" ht="62" customHeight="1" x14ac:dyDescent="0.2">
      <c r="A1677" s="33" t="str">
        <f>_xlfn.IFNA(VLOOKUP(B1677, '[1]Departments guide'!A:C, 3, FALSE), "NONE")</f>
        <v>Special Education and Rehabilitation Counseling</v>
      </c>
      <c r="B1677" s="3" t="s">
        <v>592</v>
      </c>
      <c r="C1677" s="3">
        <v>6200</v>
      </c>
      <c r="D1677" s="3" t="s">
        <v>1124</v>
      </c>
      <c r="E1677" s="3"/>
      <c r="F1677" s="5" t="s">
        <v>1123</v>
      </c>
      <c r="G1677" s="4" t="str">
        <f t="shared" si="50"/>
        <v>G</v>
      </c>
      <c r="H1677" s="32"/>
      <c r="I1677" s="31"/>
    </row>
    <row r="1678" spans="1:10" ht="62" customHeight="1" x14ac:dyDescent="0.2">
      <c r="A1678" s="33" t="str">
        <f>_xlfn.IFNA(VLOOKUP(B1678, '[1]Departments guide'!A:C, 3, FALSE), "NONE")</f>
        <v>Special Education and Rehabilitation Counseling</v>
      </c>
      <c r="B1678" s="3" t="s">
        <v>592</v>
      </c>
      <c r="C1678" s="3">
        <v>6230</v>
      </c>
      <c r="D1678" s="3" t="s">
        <v>1122</v>
      </c>
      <c r="E1678" s="3"/>
      <c r="F1678" s="5" t="s">
        <v>1121</v>
      </c>
      <c r="G1678" s="4" t="str">
        <f t="shared" si="50"/>
        <v>G</v>
      </c>
      <c r="H1678" s="32"/>
      <c r="I1678" s="31"/>
    </row>
    <row r="1679" spans="1:10" ht="62" customHeight="1" x14ac:dyDescent="0.2">
      <c r="A1679" s="33" t="str">
        <f>_xlfn.IFNA(VLOOKUP(B1679, '[1]Departments guide'!A:C, 3, FALSE), "NONE")</f>
        <v>Special Education and Rehabilitation Counseling</v>
      </c>
      <c r="B1679" s="3" t="s">
        <v>592</v>
      </c>
      <c r="C1679" s="3">
        <v>6240</v>
      </c>
      <c r="D1679" s="3" t="s">
        <v>1120</v>
      </c>
      <c r="E1679" s="3"/>
      <c r="F1679" s="5" t="s">
        <v>1119</v>
      </c>
      <c r="G1679" s="4" t="str">
        <f t="shared" si="50"/>
        <v>G</v>
      </c>
      <c r="H1679" s="32"/>
      <c r="I1679" s="31"/>
    </row>
    <row r="1680" spans="1:10" ht="62" customHeight="1" x14ac:dyDescent="0.2">
      <c r="A1680" s="33" t="str">
        <f>_xlfn.IFNA(VLOOKUP(B1680, '[1]Departments guide'!A:C, 3, FALSE), "NONE")</f>
        <v>Special Education and Rehabilitation Counseling</v>
      </c>
      <c r="B1680" s="3" t="s">
        <v>592</v>
      </c>
      <c r="C1680" s="3">
        <v>6250</v>
      </c>
      <c r="D1680" s="3" t="s">
        <v>1118</v>
      </c>
      <c r="E1680" s="3"/>
      <c r="F1680" s="5" t="s">
        <v>1117</v>
      </c>
      <c r="G1680" s="4" t="str">
        <f t="shared" si="50"/>
        <v>G</v>
      </c>
      <c r="H1680" s="32"/>
      <c r="I1680" s="31"/>
    </row>
    <row r="1681" spans="1:16382" ht="62" customHeight="1" x14ac:dyDescent="0.2">
      <c r="A1681" s="33" t="str">
        <f>_xlfn.IFNA(VLOOKUP(B1681, '[1]Departments guide'!A:C, 3, FALSE), "NONE")</f>
        <v>Special Education and Rehabilitation Counseling</v>
      </c>
      <c r="B1681" s="3" t="s">
        <v>592</v>
      </c>
      <c r="C1681" s="3">
        <v>6260</v>
      </c>
      <c r="D1681" s="3" t="s">
        <v>1116</v>
      </c>
      <c r="E1681" s="3"/>
      <c r="F1681" s="5" t="s">
        <v>1115</v>
      </c>
      <c r="G1681" s="4" t="str">
        <f t="shared" si="50"/>
        <v>G</v>
      </c>
      <c r="H1681" s="32"/>
      <c r="I1681" s="31"/>
    </row>
    <row r="1682" spans="1:16382" ht="62" customHeight="1" x14ac:dyDescent="0.2">
      <c r="A1682" s="33" t="str">
        <f>_xlfn.IFNA(VLOOKUP(B1682, '[1]Departments guide'!A:C, 3, FALSE), "NONE")</f>
        <v>Special Education and Rehabilitation Counseling</v>
      </c>
      <c r="B1682" s="3" t="s">
        <v>592</v>
      </c>
      <c r="C1682" s="3">
        <v>6320</v>
      </c>
      <c r="D1682" s="3" t="s">
        <v>1114</v>
      </c>
      <c r="E1682" s="3"/>
      <c r="F1682" s="5" t="s">
        <v>1113</v>
      </c>
      <c r="G1682" s="4" t="str">
        <f t="shared" si="50"/>
        <v>G</v>
      </c>
      <c r="H1682" s="32"/>
      <c r="I1682" s="31"/>
    </row>
    <row r="1683" spans="1:16382" s="12" customFormat="1" ht="62" customHeight="1" x14ac:dyDescent="0.2">
      <c r="A1683" s="33" t="str">
        <f>_xlfn.IFNA(VLOOKUP(B1683, '[1]Departments guide'!A:C, 3, FALSE), "NONE")</f>
        <v>Special Education and Rehabilitation Counseling</v>
      </c>
      <c r="B1683" s="3" t="s">
        <v>592</v>
      </c>
      <c r="C1683" s="3">
        <v>6500</v>
      </c>
      <c r="D1683" s="3" t="s">
        <v>1112</v>
      </c>
      <c r="E1683" s="3"/>
      <c r="F1683" s="5" t="s">
        <v>1111</v>
      </c>
      <c r="G1683" s="4" t="str">
        <f t="shared" si="50"/>
        <v>G</v>
      </c>
      <c r="H1683" s="32"/>
      <c r="I1683" s="31"/>
      <c r="J1683" s="2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c r="BL1683"/>
      <c r="BM1683"/>
      <c r="BN1683"/>
      <c r="BO1683"/>
      <c r="BP1683"/>
      <c r="BQ1683"/>
      <c r="BR1683"/>
      <c r="BS1683"/>
      <c r="BT1683"/>
      <c r="BU1683"/>
      <c r="BV1683"/>
      <c r="BW1683"/>
      <c r="BX1683"/>
      <c r="BY1683"/>
      <c r="BZ1683"/>
      <c r="CA1683"/>
      <c r="CB1683"/>
      <c r="CC1683"/>
      <c r="CD1683"/>
      <c r="CE1683"/>
      <c r="CF1683"/>
      <c r="CG1683"/>
      <c r="CH1683"/>
      <c r="CI1683"/>
      <c r="CJ1683"/>
      <c r="CK1683"/>
      <c r="CL1683"/>
      <c r="CM1683"/>
      <c r="CN1683"/>
      <c r="CO1683"/>
      <c r="CP1683"/>
      <c r="CQ1683"/>
      <c r="CR1683"/>
      <c r="CS1683"/>
      <c r="CT1683"/>
      <c r="CU1683"/>
      <c r="CV1683"/>
      <c r="CW1683"/>
      <c r="CX1683"/>
      <c r="CY1683"/>
      <c r="CZ1683"/>
      <c r="DA1683"/>
      <c r="DB1683"/>
      <c r="DC1683"/>
      <c r="DD1683"/>
      <c r="DE1683"/>
      <c r="DF1683"/>
      <c r="DG1683"/>
      <c r="DH1683"/>
      <c r="DI1683"/>
      <c r="DJ1683"/>
      <c r="DK1683"/>
      <c r="DL1683"/>
      <c r="DM1683"/>
      <c r="DN1683"/>
      <c r="DO1683"/>
      <c r="DP1683"/>
      <c r="DQ1683"/>
      <c r="DR1683"/>
      <c r="DS1683"/>
      <c r="DT1683"/>
      <c r="DU1683"/>
      <c r="DV1683"/>
      <c r="DW1683"/>
      <c r="DX1683"/>
      <c r="DY1683"/>
      <c r="DZ1683"/>
      <c r="EA1683"/>
      <c r="EB1683"/>
      <c r="EC1683"/>
      <c r="ED1683"/>
      <c r="EE1683"/>
      <c r="EF1683"/>
      <c r="EG1683"/>
      <c r="EH1683"/>
      <c r="EI1683"/>
      <c r="EJ1683"/>
      <c r="EK1683"/>
      <c r="EL1683"/>
      <c r="EM1683"/>
      <c r="EN1683"/>
      <c r="EO1683"/>
      <c r="EP1683"/>
      <c r="EQ1683"/>
      <c r="ER1683"/>
      <c r="ES1683"/>
      <c r="ET1683"/>
      <c r="EU1683"/>
      <c r="EV1683"/>
      <c r="EW1683"/>
      <c r="EX1683"/>
      <c r="EY1683"/>
      <c r="EZ1683"/>
      <c r="FA1683"/>
      <c r="FB1683"/>
      <c r="FC1683"/>
      <c r="FD1683"/>
      <c r="FE1683"/>
      <c r="FF1683"/>
      <c r="FG1683"/>
      <c r="FH1683"/>
      <c r="FI1683"/>
      <c r="FJ1683"/>
      <c r="FK1683"/>
      <c r="FL1683"/>
      <c r="FM1683"/>
      <c r="FN1683"/>
      <c r="FO1683"/>
      <c r="FP1683"/>
      <c r="FQ1683"/>
      <c r="FR1683"/>
      <c r="FS1683"/>
      <c r="FT1683"/>
      <c r="FU1683"/>
      <c r="FV1683"/>
      <c r="FW1683"/>
      <c r="FX1683"/>
      <c r="FY1683"/>
      <c r="FZ1683"/>
      <c r="GA1683"/>
      <c r="GB1683"/>
      <c r="GC1683"/>
      <c r="GD1683"/>
      <c r="GE1683"/>
      <c r="GF1683"/>
      <c r="GG1683"/>
      <c r="GH1683"/>
      <c r="GI1683"/>
      <c r="GJ1683"/>
      <c r="GK1683"/>
      <c r="GL1683"/>
      <c r="GM1683"/>
      <c r="GN1683"/>
      <c r="GO1683"/>
      <c r="GP1683"/>
      <c r="GQ1683"/>
      <c r="GR1683"/>
      <c r="GS1683"/>
      <c r="GT1683"/>
      <c r="GU1683"/>
      <c r="GV1683"/>
      <c r="GW1683"/>
      <c r="GX1683"/>
      <c r="GY1683"/>
      <c r="GZ1683"/>
      <c r="HA1683"/>
      <c r="HB1683"/>
      <c r="HC1683"/>
      <c r="HD1683"/>
      <c r="HE1683"/>
      <c r="HF1683"/>
      <c r="HG1683"/>
      <c r="HH1683"/>
      <c r="HI1683"/>
      <c r="HJ1683"/>
      <c r="HK1683"/>
      <c r="HL1683"/>
      <c r="HM1683"/>
      <c r="HN1683"/>
      <c r="HO1683"/>
      <c r="HP1683"/>
      <c r="HQ1683"/>
      <c r="HR1683"/>
      <c r="HS1683"/>
      <c r="HT1683"/>
      <c r="HU1683"/>
      <c r="HV1683"/>
      <c r="HW1683"/>
      <c r="HX1683"/>
      <c r="HY1683"/>
      <c r="HZ1683"/>
      <c r="IA1683"/>
      <c r="IB1683"/>
      <c r="IC1683"/>
      <c r="ID1683"/>
      <c r="IE1683"/>
      <c r="IF1683"/>
      <c r="IG1683"/>
      <c r="IH1683"/>
      <c r="II1683"/>
      <c r="IJ1683"/>
      <c r="IK1683"/>
      <c r="IL1683"/>
      <c r="IM1683"/>
      <c r="IN1683"/>
      <c r="IO1683"/>
      <c r="IP1683"/>
      <c r="IQ1683"/>
      <c r="IR1683"/>
      <c r="IS1683"/>
      <c r="IT1683"/>
      <c r="IU1683"/>
      <c r="IV1683"/>
      <c r="IW1683"/>
      <c r="IX1683"/>
      <c r="IY1683"/>
      <c r="IZ1683"/>
      <c r="JA1683"/>
      <c r="JB1683"/>
      <c r="JC1683"/>
      <c r="JD1683"/>
      <c r="JE1683"/>
      <c r="JF1683"/>
      <c r="JG1683"/>
      <c r="JH1683"/>
      <c r="JI1683"/>
      <c r="JJ1683"/>
      <c r="JK1683"/>
      <c r="JL1683"/>
      <c r="JM1683"/>
      <c r="JN1683"/>
      <c r="JO1683"/>
      <c r="JP1683"/>
      <c r="JQ1683"/>
      <c r="JR1683"/>
      <c r="JS1683"/>
      <c r="JT1683"/>
      <c r="JU1683"/>
      <c r="JV1683"/>
      <c r="JW1683"/>
      <c r="JX1683"/>
      <c r="JY1683"/>
      <c r="JZ1683"/>
      <c r="KA1683"/>
      <c r="KB1683"/>
      <c r="KC1683"/>
      <c r="KD1683"/>
      <c r="KE1683"/>
      <c r="KF1683"/>
      <c r="KG1683"/>
      <c r="KH1683"/>
      <c r="KI1683"/>
      <c r="KJ1683"/>
      <c r="KK1683"/>
      <c r="KL1683"/>
      <c r="KM1683"/>
      <c r="KN1683"/>
      <c r="KO1683"/>
      <c r="KP1683"/>
      <c r="KQ1683"/>
      <c r="KR1683"/>
      <c r="KS1683"/>
      <c r="KT1683"/>
      <c r="KU1683"/>
      <c r="KV1683"/>
      <c r="KW1683"/>
      <c r="KX1683"/>
      <c r="KY1683"/>
      <c r="KZ1683"/>
      <c r="LA1683"/>
      <c r="LB1683"/>
      <c r="LC1683"/>
      <c r="LD1683"/>
      <c r="LE1683"/>
      <c r="LF1683"/>
      <c r="LG1683"/>
      <c r="LH1683"/>
      <c r="LI1683"/>
      <c r="LJ1683"/>
      <c r="LK1683"/>
      <c r="LL1683"/>
      <c r="LM1683"/>
      <c r="LN1683"/>
      <c r="LO1683"/>
      <c r="LP1683"/>
      <c r="LQ1683"/>
      <c r="LR1683"/>
      <c r="LS1683"/>
      <c r="LT1683"/>
      <c r="LU1683"/>
      <c r="LV1683"/>
      <c r="LW1683"/>
      <c r="LX1683"/>
      <c r="LY1683"/>
      <c r="LZ1683"/>
      <c r="MA1683"/>
      <c r="MB1683"/>
      <c r="MC1683"/>
      <c r="MD1683"/>
      <c r="ME1683"/>
      <c r="MF1683"/>
      <c r="MG1683"/>
      <c r="MH1683"/>
      <c r="MI1683"/>
      <c r="MJ1683"/>
      <c r="MK1683"/>
      <c r="ML1683"/>
      <c r="MM1683"/>
      <c r="MN1683"/>
      <c r="MO1683"/>
      <c r="MP1683"/>
      <c r="MQ1683"/>
      <c r="MR1683"/>
      <c r="MS1683"/>
      <c r="MT1683"/>
      <c r="MU1683"/>
      <c r="MV1683"/>
      <c r="MW1683"/>
      <c r="MX1683"/>
      <c r="MY1683"/>
      <c r="MZ1683"/>
      <c r="NA1683"/>
      <c r="NB1683"/>
      <c r="NC1683"/>
      <c r="ND1683"/>
      <c r="NE1683"/>
      <c r="NF1683"/>
      <c r="NG1683"/>
      <c r="NH1683"/>
      <c r="NI1683"/>
      <c r="NJ1683"/>
      <c r="NK1683"/>
      <c r="NL1683"/>
      <c r="NM1683"/>
      <c r="NN1683"/>
      <c r="NO1683"/>
      <c r="NP1683"/>
      <c r="NQ1683"/>
      <c r="NR1683"/>
      <c r="NS1683"/>
      <c r="NT1683"/>
      <c r="NU1683"/>
      <c r="NV1683"/>
      <c r="NW1683"/>
      <c r="NX1683"/>
      <c r="NY1683"/>
      <c r="NZ1683"/>
      <c r="OA1683"/>
      <c r="OB1683"/>
      <c r="OC1683"/>
      <c r="OD1683"/>
      <c r="OE1683"/>
      <c r="OF1683"/>
      <c r="OG1683"/>
      <c r="OH1683"/>
      <c r="OI1683"/>
      <c r="OJ1683"/>
      <c r="OK1683"/>
      <c r="OL1683"/>
      <c r="OM1683"/>
      <c r="ON1683"/>
      <c r="OO1683"/>
      <c r="OP1683"/>
      <c r="OQ1683"/>
      <c r="OR1683"/>
      <c r="OS1683"/>
      <c r="OT1683"/>
      <c r="OU1683"/>
      <c r="OV1683"/>
      <c r="OW1683"/>
      <c r="OX1683"/>
      <c r="OY1683"/>
      <c r="OZ1683"/>
      <c r="PA1683"/>
      <c r="PB1683"/>
      <c r="PC1683"/>
      <c r="PD1683"/>
      <c r="PE1683"/>
      <c r="PF1683"/>
      <c r="PG1683"/>
      <c r="PH1683"/>
      <c r="PI1683"/>
      <c r="PJ1683"/>
      <c r="PK1683"/>
      <c r="PL1683"/>
      <c r="PM1683"/>
      <c r="PN1683"/>
      <c r="PO1683"/>
      <c r="PP1683"/>
      <c r="PQ1683"/>
      <c r="PR1683"/>
      <c r="PS1683"/>
      <c r="PT1683"/>
      <c r="PU1683"/>
      <c r="PV1683"/>
      <c r="PW1683"/>
      <c r="PX1683"/>
      <c r="PY1683"/>
      <c r="PZ1683"/>
      <c r="QA1683"/>
      <c r="QB1683"/>
      <c r="QC1683"/>
      <c r="QD1683"/>
      <c r="QE1683"/>
      <c r="QF1683"/>
      <c r="QG1683"/>
      <c r="QH1683"/>
      <c r="QI1683"/>
      <c r="QJ1683"/>
      <c r="QK1683"/>
      <c r="QL1683"/>
      <c r="QM1683"/>
      <c r="QN1683"/>
      <c r="QO1683"/>
      <c r="QP1683"/>
      <c r="QQ1683"/>
      <c r="QR1683"/>
      <c r="QS1683"/>
      <c r="QT1683"/>
      <c r="QU1683"/>
      <c r="QV1683"/>
      <c r="QW1683"/>
      <c r="QX1683"/>
      <c r="QY1683"/>
      <c r="QZ1683"/>
      <c r="RA1683"/>
      <c r="RB1683"/>
      <c r="RC1683"/>
      <c r="RD1683"/>
      <c r="RE1683"/>
      <c r="RF1683"/>
      <c r="RG1683"/>
      <c r="RH1683"/>
      <c r="RI1683"/>
      <c r="RJ1683"/>
      <c r="RK1683"/>
      <c r="RL1683"/>
      <c r="RM1683"/>
      <c r="RN1683"/>
      <c r="RO1683"/>
      <c r="RP1683"/>
      <c r="RQ1683"/>
      <c r="RR1683"/>
      <c r="RS1683"/>
      <c r="RT1683"/>
      <c r="RU1683"/>
      <c r="RV1683"/>
      <c r="RW1683"/>
      <c r="RX1683"/>
      <c r="RY1683"/>
      <c r="RZ1683"/>
      <c r="SA1683"/>
      <c r="SB1683"/>
      <c r="SC1683"/>
      <c r="SD1683"/>
      <c r="SE1683"/>
      <c r="SF1683"/>
      <c r="SG1683"/>
      <c r="SH1683"/>
      <c r="SI1683"/>
      <c r="SJ1683"/>
      <c r="SK1683"/>
      <c r="SL1683"/>
      <c r="SM1683"/>
      <c r="SN1683"/>
      <c r="SO1683"/>
      <c r="SP1683"/>
      <c r="SQ1683"/>
      <c r="SR1683"/>
      <c r="SS1683"/>
      <c r="ST1683"/>
      <c r="SU1683"/>
      <c r="SV1683"/>
      <c r="SW1683"/>
      <c r="SX1683"/>
      <c r="SY1683"/>
      <c r="SZ1683"/>
      <c r="TA1683"/>
      <c r="TB1683"/>
      <c r="TC1683"/>
      <c r="TD1683"/>
      <c r="TE1683"/>
      <c r="TF1683"/>
      <c r="TG1683"/>
      <c r="TH1683"/>
      <c r="TI1683"/>
      <c r="TJ1683"/>
      <c r="TK1683"/>
      <c r="TL1683"/>
      <c r="TM1683"/>
      <c r="TN1683"/>
      <c r="TO1683"/>
      <c r="TP1683"/>
      <c r="TQ1683"/>
      <c r="TR1683"/>
      <c r="TS1683"/>
      <c r="TT1683"/>
      <c r="TU1683"/>
      <c r="TV1683"/>
      <c r="TW1683"/>
      <c r="TX1683"/>
      <c r="TY1683"/>
      <c r="TZ1683"/>
      <c r="UA1683"/>
      <c r="UB1683"/>
      <c r="UC1683"/>
      <c r="UD1683"/>
      <c r="UE1683"/>
      <c r="UF1683"/>
      <c r="UG1683"/>
      <c r="UH1683"/>
      <c r="UI1683"/>
      <c r="UJ1683"/>
      <c r="UK1683"/>
      <c r="UL1683"/>
      <c r="UM1683"/>
      <c r="UN1683"/>
      <c r="UO1683"/>
      <c r="UP1683"/>
      <c r="UQ1683"/>
      <c r="UR1683"/>
      <c r="US1683"/>
      <c r="UT1683"/>
      <c r="UU1683"/>
      <c r="UV1683"/>
      <c r="UW1683"/>
      <c r="UX1683"/>
      <c r="UY1683"/>
      <c r="UZ1683"/>
      <c r="VA1683"/>
      <c r="VB1683"/>
      <c r="VC1683"/>
      <c r="VD1683"/>
      <c r="VE1683"/>
      <c r="VF1683"/>
      <c r="VG1683"/>
      <c r="VH1683"/>
      <c r="VI1683"/>
      <c r="VJ1683"/>
      <c r="VK1683"/>
      <c r="VL1683"/>
      <c r="VM1683"/>
      <c r="VN1683"/>
      <c r="VO1683"/>
      <c r="VP1683"/>
      <c r="VQ1683"/>
      <c r="VR1683"/>
      <c r="VS1683"/>
      <c r="VT1683"/>
      <c r="VU1683"/>
      <c r="VV1683"/>
      <c r="VW1683"/>
      <c r="VX1683"/>
      <c r="VY1683"/>
      <c r="VZ1683"/>
      <c r="WA1683"/>
      <c r="WB1683"/>
      <c r="WC1683"/>
      <c r="WD1683"/>
      <c r="WE1683"/>
      <c r="WF1683"/>
      <c r="WG1683"/>
      <c r="WH1683"/>
      <c r="WI1683"/>
      <c r="WJ1683"/>
      <c r="WK1683"/>
      <c r="WL1683"/>
      <c r="WM1683"/>
      <c r="WN1683"/>
      <c r="WO1683"/>
      <c r="WP1683"/>
      <c r="WQ1683"/>
      <c r="WR1683"/>
      <c r="WS1683"/>
      <c r="WT1683"/>
      <c r="WU1683"/>
      <c r="WV1683"/>
      <c r="WW1683"/>
      <c r="WX1683"/>
      <c r="WY1683"/>
      <c r="WZ1683"/>
      <c r="XA1683"/>
      <c r="XB1683"/>
      <c r="XC1683"/>
      <c r="XD1683"/>
      <c r="XE1683"/>
      <c r="XF1683"/>
      <c r="XG1683"/>
      <c r="XH1683"/>
      <c r="XI1683"/>
      <c r="XJ1683"/>
      <c r="XK1683"/>
      <c r="XL1683"/>
      <c r="XM1683"/>
      <c r="XN1683"/>
      <c r="XO1683"/>
      <c r="XP1683"/>
      <c r="XQ1683"/>
      <c r="XR1683"/>
      <c r="XS1683"/>
      <c r="XT1683"/>
      <c r="XU1683"/>
      <c r="XV1683"/>
      <c r="XW1683"/>
      <c r="XX1683"/>
      <c r="XY1683"/>
      <c r="XZ1683"/>
      <c r="YA1683"/>
      <c r="YB1683"/>
      <c r="YC1683"/>
      <c r="YD1683"/>
      <c r="YE1683"/>
      <c r="YF1683"/>
      <c r="YG1683"/>
      <c r="YH1683"/>
      <c r="YI1683"/>
      <c r="YJ1683"/>
      <c r="YK1683"/>
      <c r="YL1683"/>
      <c r="YM1683"/>
      <c r="YN1683"/>
      <c r="YO1683"/>
      <c r="YP1683"/>
      <c r="YQ1683"/>
      <c r="YR1683"/>
      <c r="YS1683"/>
      <c r="YT1683"/>
      <c r="YU1683"/>
      <c r="YV1683"/>
      <c r="YW1683"/>
      <c r="YX1683"/>
      <c r="YY1683"/>
      <c r="YZ1683"/>
      <c r="ZA1683"/>
      <c r="ZB1683"/>
      <c r="ZC1683"/>
      <c r="ZD1683"/>
      <c r="ZE1683"/>
      <c r="ZF1683"/>
      <c r="ZG1683"/>
      <c r="ZH1683"/>
      <c r="ZI1683"/>
      <c r="ZJ1683"/>
      <c r="ZK1683"/>
      <c r="ZL1683"/>
      <c r="ZM1683"/>
      <c r="ZN1683"/>
      <c r="ZO1683"/>
      <c r="ZP1683"/>
      <c r="ZQ1683"/>
      <c r="ZR1683"/>
      <c r="ZS1683"/>
      <c r="ZT1683"/>
      <c r="ZU1683"/>
      <c r="ZV1683"/>
      <c r="ZW1683"/>
      <c r="ZX1683"/>
      <c r="ZY1683"/>
      <c r="ZZ1683"/>
      <c r="AAA1683"/>
      <c r="AAB1683"/>
      <c r="AAC1683"/>
      <c r="AAD1683"/>
      <c r="AAE1683"/>
      <c r="AAF1683"/>
      <c r="AAG1683"/>
      <c r="AAH1683"/>
      <c r="AAI1683"/>
      <c r="AAJ1683"/>
      <c r="AAK1683"/>
      <c r="AAL1683"/>
      <c r="AAM1683"/>
      <c r="AAN1683"/>
      <c r="AAO1683"/>
      <c r="AAP1683"/>
      <c r="AAQ1683"/>
      <c r="AAR1683"/>
      <c r="AAS1683"/>
      <c r="AAT1683"/>
      <c r="AAU1683"/>
      <c r="AAV1683"/>
      <c r="AAW1683"/>
      <c r="AAX1683"/>
      <c r="AAY1683"/>
      <c r="AAZ1683"/>
      <c r="ABA1683"/>
      <c r="ABB1683"/>
      <c r="ABC1683"/>
      <c r="ABD1683"/>
      <c r="ABE1683"/>
      <c r="ABF1683"/>
      <c r="ABG1683"/>
      <c r="ABH1683"/>
      <c r="ABI1683"/>
      <c r="ABJ1683"/>
      <c r="ABK1683"/>
      <c r="ABL1683"/>
      <c r="ABM1683"/>
      <c r="ABN1683"/>
      <c r="ABO1683"/>
      <c r="ABP1683"/>
      <c r="ABQ1683"/>
      <c r="ABR1683"/>
      <c r="ABS1683"/>
      <c r="ABT1683"/>
      <c r="ABU1683"/>
      <c r="ABV1683"/>
      <c r="ABW1683"/>
      <c r="ABX1683"/>
      <c r="ABY1683"/>
      <c r="ABZ1683"/>
      <c r="ACA1683"/>
      <c r="ACB1683"/>
      <c r="ACC1683"/>
      <c r="ACD1683"/>
      <c r="ACE1683"/>
      <c r="ACF1683"/>
      <c r="ACG1683"/>
      <c r="ACH1683"/>
      <c r="ACI1683"/>
      <c r="ACJ1683"/>
      <c r="ACK1683"/>
      <c r="ACL1683"/>
      <c r="ACM1683"/>
      <c r="ACN1683"/>
      <c r="ACO1683"/>
      <c r="ACP1683"/>
      <c r="ACQ1683"/>
      <c r="ACR1683"/>
      <c r="ACS1683"/>
      <c r="ACT1683"/>
      <c r="ACU1683"/>
      <c r="ACV1683"/>
      <c r="ACW1683"/>
      <c r="ACX1683"/>
      <c r="ACY1683"/>
      <c r="ACZ1683"/>
      <c r="ADA1683"/>
      <c r="ADB1683"/>
      <c r="ADC1683"/>
      <c r="ADD1683"/>
      <c r="ADE1683"/>
      <c r="ADF1683"/>
      <c r="ADG1683"/>
      <c r="ADH1683"/>
      <c r="ADI1683"/>
      <c r="ADJ1683"/>
      <c r="ADK1683"/>
      <c r="ADL1683"/>
      <c r="ADM1683"/>
      <c r="ADN1683"/>
      <c r="ADO1683"/>
      <c r="ADP1683"/>
      <c r="ADQ1683"/>
      <c r="ADR1683"/>
      <c r="ADS1683"/>
      <c r="ADT1683"/>
      <c r="ADU1683"/>
      <c r="ADV1683"/>
      <c r="ADW1683"/>
      <c r="ADX1683"/>
      <c r="ADY1683"/>
      <c r="ADZ1683"/>
      <c r="AEA1683"/>
      <c r="AEB1683"/>
      <c r="AEC1683"/>
      <c r="AED1683"/>
      <c r="AEE1683"/>
      <c r="AEF1683"/>
      <c r="AEG1683"/>
      <c r="AEH1683"/>
      <c r="AEI1683"/>
      <c r="AEJ1683"/>
      <c r="AEK1683"/>
      <c r="AEL1683"/>
      <c r="AEM1683"/>
      <c r="AEN1683"/>
      <c r="AEO1683"/>
      <c r="AEP1683"/>
      <c r="AEQ1683"/>
      <c r="AER1683"/>
      <c r="AES1683"/>
      <c r="AET1683"/>
      <c r="AEU1683"/>
      <c r="AEV1683"/>
      <c r="AEW1683"/>
      <c r="AEX1683"/>
      <c r="AEY1683"/>
      <c r="AEZ1683"/>
      <c r="AFA1683"/>
      <c r="AFB1683"/>
      <c r="AFC1683"/>
      <c r="AFD1683"/>
      <c r="AFE1683"/>
      <c r="AFF1683"/>
      <c r="AFG1683"/>
      <c r="AFH1683"/>
      <c r="AFI1683"/>
      <c r="AFJ1683"/>
      <c r="AFK1683"/>
      <c r="AFL1683"/>
      <c r="AFM1683"/>
      <c r="AFN1683"/>
      <c r="AFO1683"/>
      <c r="AFP1683"/>
      <c r="AFQ1683"/>
      <c r="AFR1683"/>
      <c r="AFS1683"/>
      <c r="AFT1683"/>
      <c r="AFU1683"/>
      <c r="AFV1683"/>
      <c r="AFW1683"/>
      <c r="AFX1683"/>
      <c r="AFY1683"/>
      <c r="AFZ1683"/>
      <c r="AGA1683"/>
      <c r="AGB1683"/>
      <c r="AGC1683"/>
      <c r="AGD1683"/>
      <c r="AGE1683"/>
      <c r="AGF1683"/>
      <c r="AGG1683"/>
      <c r="AGH1683"/>
      <c r="AGI1683"/>
      <c r="AGJ1683"/>
      <c r="AGK1683"/>
      <c r="AGL1683"/>
      <c r="AGM1683"/>
      <c r="AGN1683"/>
      <c r="AGO1683"/>
      <c r="AGP1683"/>
      <c r="AGQ1683"/>
      <c r="AGR1683"/>
      <c r="AGS1683"/>
      <c r="AGT1683"/>
      <c r="AGU1683"/>
      <c r="AGV1683"/>
      <c r="AGW1683"/>
      <c r="AGX1683"/>
      <c r="AGY1683"/>
      <c r="AGZ1683"/>
      <c r="AHA1683"/>
      <c r="AHB1683"/>
      <c r="AHC1683"/>
      <c r="AHD1683"/>
      <c r="AHE1683"/>
      <c r="AHF1683"/>
      <c r="AHG1683"/>
      <c r="AHH1683"/>
      <c r="AHI1683"/>
      <c r="AHJ1683"/>
      <c r="AHK1683"/>
      <c r="AHL1683"/>
      <c r="AHM1683"/>
      <c r="AHN1683"/>
      <c r="AHO1683"/>
      <c r="AHP1683"/>
      <c r="AHQ1683"/>
      <c r="AHR1683"/>
      <c r="AHS1683"/>
      <c r="AHT1683"/>
      <c r="AHU1683"/>
      <c r="AHV1683"/>
      <c r="AHW1683"/>
      <c r="AHX1683"/>
      <c r="AHY1683"/>
      <c r="AHZ1683"/>
      <c r="AIA1683"/>
      <c r="AIB1683"/>
      <c r="AIC1683"/>
      <c r="AID1683"/>
      <c r="AIE1683"/>
      <c r="AIF1683"/>
      <c r="AIG1683"/>
      <c r="AIH1683"/>
      <c r="AII1683"/>
      <c r="AIJ1683"/>
      <c r="AIK1683"/>
      <c r="AIL1683"/>
      <c r="AIM1683"/>
      <c r="AIN1683"/>
      <c r="AIO1683"/>
      <c r="AIP1683"/>
      <c r="AIQ1683"/>
      <c r="AIR1683"/>
      <c r="AIS1683"/>
      <c r="AIT1683"/>
      <c r="AIU1683"/>
      <c r="AIV1683"/>
      <c r="AIW1683"/>
      <c r="AIX1683"/>
      <c r="AIY1683"/>
      <c r="AIZ1683"/>
      <c r="AJA1683"/>
      <c r="AJB1683"/>
      <c r="AJC1683"/>
      <c r="AJD1683"/>
      <c r="AJE1683"/>
      <c r="AJF1683"/>
      <c r="AJG1683"/>
      <c r="AJH1683"/>
      <c r="AJI1683"/>
      <c r="AJJ1683"/>
      <c r="AJK1683"/>
      <c r="AJL1683"/>
      <c r="AJM1683"/>
      <c r="AJN1683"/>
      <c r="AJO1683"/>
      <c r="AJP1683"/>
      <c r="AJQ1683"/>
      <c r="AJR1683"/>
      <c r="AJS1683"/>
      <c r="AJT1683"/>
      <c r="AJU1683"/>
      <c r="AJV1683"/>
      <c r="AJW1683"/>
      <c r="AJX1683"/>
      <c r="AJY1683"/>
      <c r="AJZ1683"/>
      <c r="AKA1683"/>
      <c r="AKB1683"/>
      <c r="AKC1683"/>
      <c r="AKD1683"/>
      <c r="AKE1683"/>
      <c r="AKF1683"/>
      <c r="AKG1683"/>
      <c r="AKH1683"/>
      <c r="AKI1683"/>
      <c r="AKJ1683"/>
      <c r="AKK1683"/>
      <c r="AKL1683"/>
      <c r="AKM1683"/>
      <c r="AKN1683"/>
      <c r="AKO1683"/>
      <c r="AKP1683"/>
      <c r="AKQ1683"/>
      <c r="AKR1683"/>
      <c r="AKS1683"/>
      <c r="AKT1683"/>
      <c r="AKU1683"/>
      <c r="AKV1683"/>
      <c r="AKW1683"/>
      <c r="AKX1683"/>
      <c r="AKY1683"/>
      <c r="AKZ1683"/>
      <c r="ALA1683"/>
      <c r="ALB1683"/>
      <c r="ALC1683"/>
      <c r="ALD1683"/>
      <c r="ALE1683"/>
      <c r="ALF1683"/>
      <c r="ALG1683"/>
      <c r="ALH1683"/>
      <c r="ALI1683"/>
      <c r="ALJ1683"/>
      <c r="ALK1683"/>
      <c r="ALL1683"/>
      <c r="ALM1683"/>
      <c r="ALN1683"/>
      <c r="ALO1683"/>
      <c r="ALP1683"/>
      <c r="ALQ1683"/>
      <c r="ALR1683"/>
      <c r="ALS1683"/>
      <c r="ALT1683"/>
      <c r="ALU1683"/>
      <c r="ALV1683"/>
      <c r="ALW1683"/>
      <c r="ALX1683"/>
      <c r="ALY1683"/>
      <c r="ALZ1683"/>
      <c r="AMA1683"/>
      <c r="AMB1683"/>
      <c r="AMC1683"/>
      <c r="AMD1683"/>
      <c r="AME1683"/>
      <c r="AMF1683"/>
      <c r="AMG1683"/>
      <c r="AMH1683"/>
      <c r="AMI1683"/>
      <c r="AMJ1683"/>
      <c r="AMK1683"/>
      <c r="AML1683"/>
      <c r="AMM1683"/>
      <c r="AMN1683"/>
      <c r="AMO1683"/>
      <c r="AMP1683"/>
      <c r="AMQ1683"/>
      <c r="AMR1683"/>
      <c r="AMS1683"/>
      <c r="AMT1683"/>
      <c r="AMU1683"/>
      <c r="AMV1683"/>
      <c r="AMW1683"/>
      <c r="AMX1683"/>
      <c r="AMY1683"/>
      <c r="AMZ1683"/>
      <c r="ANA1683"/>
      <c r="ANB1683"/>
      <c r="ANC1683"/>
      <c r="AND1683"/>
      <c r="ANE1683"/>
      <c r="ANF1683"/>
      <c r="ANG1683"/>
      <c r="ANH1683"/>
      <c r="ANI1683"/>
      <c r="ANJ1683"/>
      <c r="ANK1683"/>
      <c r="ANL1683"/>
      <c r="ANM1683"/>
      <c r="ANN1683"/>
      <c r="ANO1683"/>
      <c r="ANP1683"/>
      <c r="ANQ1683"/>
      <c r="ANR1683"/>
      <c r="ANS1683"/>
      <c r="ANT1683"/>
      <c r="ANU1683"/>
      <c r="ANV1683"/>
      <c r="ANW1683"/>
      <c r="ANX1683"/>
      <c r="ANY1683"/>
      <c r="ANZ1683"/>
      <c r="AOA1683"/>
      <c r="AOB1683"/>
      <c r="AOC1683"/>
      <c r="AOD1683"/>
      <c r="AOE1683"/>
      <c r="AOF1683"/>
      <c r="AOG1683"/>
      <c r="AOH1683"/>
      <c r="AOI1683"/>
      <c r="AOJ1683"/>
      <c r="AOK1683"/>
      <c r="AOL1683"/>
      <c r="AOM1683"/>
      <c r="AON1683"/>
      <c r="AOO1683"/>
      <c r="AOP1683"/>
      <c r="AOQ1683"/>
      <c r="AOR1683"/>
      <c r="AOS1683"/>
      <c r="AOT1683"/>
      <c r="AOU1683"/>
      <c r="AOV1683"/>
      <c r="AOW1683"/>
      <c r="AOX1683"/>
      <c r="AOY1683"/>
      <c r="AOZ1683"/>
      <c r="APA1683"/>
      <c r="APB1683"/>
      <c r="APC1683"/>
      <c r="APD1683"/>
      <c r="APE1683"/>
      <c r="APF1683"/>
      <c r="APG1683"/>
      <c r="APH1683"/>
      <c r="API1683"/>
      <c r="APJ1683"/>
      <c r="APK1683"/>
      <c r="APL1683"/>
      <c r="APM1683"/>
      <c r="APN1683"/>
      <c r="APO1683"/>
      <c r="APP1683"/>
      <c r="APQ1683"/>
      <c r="APR1683"/>
      <c r="APS1683"/>
      <c r="APT1683"/>
      <c r="APU1683"/>
      <c r="APV1683"/>
      <c r="APW1683"/>
      <c r="APX1683"/>
      <c r="APY1683"/>
      <c r="APZ1683"/>
      <c r="AQA1683"/>
      <c r="AQB1683"/>
      <c r="AQC1683"/>
      <c r="AQD1683"/>
      <c r="AQE1683"/>
      <c r="AQF1683"/>
      <c r="AQG1683"/>
      <c r="AQH1683"/>
      <c r="AQI1683"/>
      <c r="AQJ1683"/>
      <c r="AQK1683"/>
      <c r="AQL1683"/>
      <c r="AQM1683"/>
      <c r="AQN1683"/>
      <c r="AQO1683"/>
      <c r="AQP1683"/>
      <c r="AQQ1683"/>
      <c r="AQR1683"/>
      <c r="AQS1683"/>
      <c r="AQT1683"/>
      <c r="AQU1683"/>
      <c r="AQV1683"/>
      <c r="AQW1683"/>
      <c r="AQX1683"/>
      <c r="AQY1683"/>
      <c r="AQZ1683"/>
      <c r="ARA1683"/>
      <c r="ARB1683"/>
      <c r="ARC1683"/>
      <c r="ARD1683"/>
      <c r="ARE1683"/>
      <c r="ARF1683"/>
      <c r="ARG1683"/>
      <c r="ARH1683"/>
      <c r="ARI1683"/>
      <c r="ARJ1683"/>
      <c r="ARK1683"/>
      <c r="ARL1683"/>
      <c r="ARM1683"/>
      <c r="ARN1683"/>
      <c r="ARO1683"/>
      <c r="ARP1683"/>
      <c r="ARQ1683"/>
      <c r="ARR1683"/>
      <c r="ARS1683"/>
      <c r="ART1683"/>
      <c r="ARU1683"/>
      <c r="ARV1683"/>
      <c r="ARW1683"/>
      <c r="ARX1683"/>
      <c r="ARY1683"/>
      <c r="ARZ1683"/>
      <c r="ASA1683"/>
      <c r="ASB1683"/>
      <c r="ASC1683"/>
      <c r="ASD1683"/>
      <c r="ASE1683"/>
      <c r="ASF1683"/>
      <c r="ASG1683"/>
      <c r="ASH1683"/>
      <c r="ASI1683"/>
      <c r="ASJ1683"/>
      <c r="ASK1683"/>
      <c r="ASL1683"/>
      <c r="ASM1683"/>
      <c r="ASN1683"/>
      <c r="ASO1683"/>
      <c r="ASP1683"/>
      <c r="ASQ1683"/>
      <c r="ASR1683"/>
      <c r="ASS1683"/>
      <c r="AST1683"/>
      <c r="ASU1683"/>
      <c r="ASV1683"/>
      <c r="ASW1683"/>
      <c r="ASX1683"/>
      <c r="ASY1683"/>
      <c r="ASZ1683"/>
      <c r="ATA1683"/>
      <c r="ATB1683"/>
      <c r="ATC1683"/>
      <c r="ATD1683"/>
      <c r="ATE1683"/>
      <c r="ATF1683"/>
      <c r="ATG1683"/>
      <c r="ATH1683"/>
      <c r="ATI1683"/>
      <c r="ATJ1683"/>
      <c r="ATK1683"/>
      <c r="ATL1683"/>
      <c r="ATM1683"/>
      <c r="ATN1683"/>
      <c r="ATO1683"/>
      <c r="ATP1683"/>
      <c r="ATQ1683"/>
      <c r="ATR1683"/>
      <c r="ATS1683"/>
      <c r="ATT1683"/>
      <c r="ATU1683"/>
      <c r="ATV1683"/>
      <c r="ATW1683"/>
      <c r="ATX1683"/>
      <c r="ATY1683"/>
      <c r="ATZ1683"/>
      <c r="AUA1683"/>
      <c r="AUB1683"/>
      <c r="AUC1683"/>
      <c r="AUD1683"/>
      <c r="AUE1683"/>
      <c r="AUF1683"/>
      <c r="AUG1683"/>
      <c r="AUH1683"/>
      <c r="AUI1683"/>
      <c r="AUJ1683"/>
      <c r="AUK1683"/>
      <c r="AUL1683"/>
      <c r="AUM1683"/>
      <c r="AUN1683"/>
      <c r="AUO1683"/>
      <c r="AUP1683"/>
      <c r="AUQ1683"/>
      <c r="AUR1683"/>
      <c r="AUS1683"/>
      <c r="AUT1683"/>
      <c r="AUU1683"/>
      <c r="AUV1683"/>
      <c r="AUW1683"/>
      <c r="AUX1683"/>
      <c r="AUY1683"/>
      <c r="AUZ1683"/>
      <c r="AVA1683"/>
      <c r="AVB1683"/>
      <c r="AVC1683"/>
      <c r="AVD1683"/>
      <c r="AVE1683"/>
      <c r="AVF1683"/>
      <c r="AVG1683"/>
      <c r="AVH1683"/>
      <c r="AVI1683"/>
      <c r="AVJ1683"/>
      <c r="AVK1683"/>
      <c r="AVL1683"/>
      <c r="AVM1683"/>
      <c r="AVN1683"/>
      <c r="AVO1683"/>
      <c r="AVP1683"/>
      <c r="AVQ1683"/>
      <c r="AVR1683"/>
      <c r="AVS1683"/>
      <c r="AVT1683"/>
      <c r="AVU1683"/>
      <c r="AVV1683"/>
      <c r="AVW1683"/>
      <c r="AVX1683"/>
      <c r="AVY1683"/>
      <c r="AVZ1683"/>
      <c r="AWA1683"/>
      <c r="AWB1683"/>
      <c r="AWC1683"/>
      <c r="AWD1683"/>
      <c r="AWE1683"/>
      <c r="AWF1683"/>
      <c r="AWG1683"/>
      <c r="AWH1683"/>
      <c r="AWI1683"/>
      <c r="AWJ1683"/>
      <c r="AWK1683"/>
      <c r="AWL1683"/>
      <c r="AWM1683"/>
      <c r="AWN1683"/>
      <c r="AWO1683"/>
      <c r="AWP1683"/>
      <c r="AWQ1683"/>
      <c r="AWR1683"/>
      <c r="AWS1683"/>
      <c r="AWT1683"/>
      <c r="AWU1683"/>
      <c r="AWV1683"/>
      <c r="AWW1683"/>
      <c r="AWX1683"/>
      <c r="AWY1683"/>
      <c r="AWZ1683"/>
      <c r="AXA1683"/>
      <c r="AXB1683"/>
      <c r="AXC1683"/>
      <c r="AXD1683"/>
      <c r="AXE1683"/>
      <c r="AXF1683"/>
      <c r="AXG1683"/>
      <c r="AXH1683"/>
      <c r="AXI1683"/>
      <c r="AXJ1683"/>
      <c r="AXK1683"/>
      <c r="AXL1683"/>
      <c r="AXM1683"/>
      <c r="AXN1683"/>
      <c r="AXO1683"/>
      <c r="AXP1683"/>
      <c r="AXQ1683"/>
      <c r="AXR1683"/>
      <c r="AXS1683"/>
      <c r="AXT1683"/>
      <c r="AXU1683"/>
      <c r="AXV1683"/>
      <c r="AXW1683"/>
      <c r="AXX1683"/>
      <c r="AXY1683"/>
      <c r="AXZ1683"/>
      <c r="AYA1683"/>
      <c r="AYB1683"/>
      <c r="AYC1683"/>
      <c r="AYD1683"/>
      <c r="AYE1683"/>
      <c r="AYF1683"/>
      <c r="AYG1683"/>
      <c r="AYH1683"/>
      <c r="AYI1683"/>
      <c r="AYJ1683"/>
      <c r="AYK1683"/>
      <c r="AYL1683"/>
      <c r="AYM1683"/>
      <c r="AYN1683"/>
      <c r="AYO1683"/>
      <c r="AYP1683"/>
      <c r="AYQ1683"/>
      <c r="AYR1683"/>
      <c r="AYS1683"/>
      <c r="AYT1683"/>
      <c r="AYU1683"/>
      <c r="AYV1683"/>
      <c r="AYW1683"/>
      <c r="AYX1683"/>
      <c r="AYY1683"/>
      <c r="AYZ1683"/>
      <c r="AZA1683"/>
      <c r="AZB1683"/>
      <c r="AZC1683"/>
      <c r="AZD1683"/>
      <c r="AZE1683"/>
      <c r="AZF1683"/>
      <c r="AZG1683"/>
      <c r="AZH1683"/>
      <c r="AZI1683"/>
      <c r="AZJ1683"/>
      <c r="AZK1683"/>
      <c r="AZL1683"/>
      <c r="AZM1683"/>
      <c r="AZN1683"/>
      <c r="AZO1683"/>
      <c r="AZP1683"/>
      <c r="AZQ1683"/>
      <c r="AZR1683"/>
      <c r="AZS1683"/>
      <c r="AZT1683"/>
      <c r="AZU1683"/>
      <c r="AZV1683"/>
      <c r="AZW1683"/>
      <c r="AZX1683"/>
      <c r="AZY1683"/>
      <c r="AZZ1683"/>
      <c r="BAA1683"/>
      <c r="BAB1683"/>
      <c r="BAC1683"/>
      <c r="BAD1683"/>
      <c r="BAE1683"/>
      <c r="BAF1683"/>
      <c r="BAG1683"/>
      <c r="BAH1683"/>
      <c r="BAI1683"/>
      <c r="BAJ1683"/>
      <c r="BAK1683"/>
      <c r="BAL1683"/>
      <c r="BAM1683"/>
      <c r="BAN1683"/>
      <c r="BAO1683"/>
      <c r="BAP1683"/>
      <c r="BAQ1683"/>
      <c r="BAR1683"/>
      <c r="BAS1683"/>
      <c r="BAT1683"/>
      <c r="BAU1683"/>
      <c r="BAV1683"/>
      <c r="BAW1683"/>
      <c r="BAX1683"/>
      <c r="BAY1683"/>
      <c r="BAZ1683"/>
      <c r="BBA1683"/>
      <c r="BBB1683"/>
      <c r="BBC1683"/>
      <c r="BBD1683"/>
      <c r="BBE1683"/>
      <c r="BBF1683"/>
      <c r="BBG1683"/>
      <c r="BBH1683"/>
      <c r="BBI1683"/>
      <c r="BBJ1683"/>
      <c r="BBK1683"/>
      <c r="BBL1683"/>
      <c r="BBM1683"/>
      <c r="BBN1683"/>
      <c r="BBO1683"/>
      <c r="BBP1683"/>
      <c r="BBQ1683"/>
      <c r="BBR1683"/>
      <c r="BBS1683"/>
      <c r="BBT1683"/>
      <c r="BBU1683"/>
      <c r="BBV1683"/>
      <c r="BBW1683"/>
      <c r="BBX1683"/>
      <c r="BBY1683"/>
      <c r="BBZ1683"/>
      <c r="BCA1683"/>
      <c r="BCB1683"/>
      <c r="BCC1683"/>
      <c r="BCD1683"/>
      <c r="BCE1683"/>
      <c r="BCF1683"/>
      <c r="BCG1683"/>
      <c r="BCH1683"/>
      <c r="BCI1683"/>
      <c r="BCJ1683"/>
      <c r="BCK1683"/>
      <c r="BCL1683"/>
      <c r="BCM1683"/>
      <c r="BCN1683"/>
      <c r="BCO1683"/>
      <c r="BCP1683"/>
      <c r="BCQ1683"/>
      <c r="BCR1683"/>
      <c r="BCS1683"/>
      <c r="BCT1683"/>
      <c r="BCU1683"/>
      <c r="BCV1683"/>
      <c r="BCW1683"/>
      <c r="BCX1683"/>
      <c r="BCY1683"/>
      <c r="BCZ1683"/>
      <c r="BDA1683"/>
      <c r="BDB1683"/>
      <c r="BDC1683"/>
      <c r="BDD1683"/>
      <c r="BDE1683"/>
      <c r="BDF1683"/>
      <c r="BDG1683"/>
      <c r="BDH1683"/>
      <c r="BDI1683"/>
      <c r="BDJ1683"/>
      <c r="BDK1683"/>
      <c r="BDL1683"/>
      <c r="BDM1683"/>
      <c r="BDN1683"/>
      <c r="BDO1683"/>
      <c r="BDP1683"/>
      <c r="BDQ1683"/>
      <c r="BDR1683"/>
      <c r="BDS1683"/>
      <c r="BDT1683"/>
      <c r="BDU1683"/>
      <c r="BDV1683"/>
      <c r="BDW1683"/>
      <c r="BDX1683"/>
      <c r="BDY1683"/>
      <c r="BDZ1683"/>
      <c r="BEA1683"/>
      <c r="BEB1683"/>
      <c r="BEC1683"/>
      <c r="BED1683"/>
      <c r="BEE1683"/>
      <c r="BEF1683"/>
      <c r="BEG1683"/>
      <c r="BEH1683"/>
      <c r="BEI1683"/>
      <c r="BEJ1683"/>
      <c r="BEK1683"/>
      <c r="BEL1683"/>
      <c r="BEM1683"/>
      <c r="BEN1683"/>
      <c r="BEO1683"/>
      <c r="BEP1683"/>
      <c r="BEQ1683"/>
      <c r="BER1683"/>
      <c r="BES1683"/>
      <c r="BET1683"/>
      <c r="BEU1683"/>
      <c r="BEV1683"/>
      <c r="BEW1683"/>
      <c r="BEX1683"/>
      <c r="BEY1683"/>
      <c r="BEZ1683"/>
      <c r="BFA1683"/>
      <c r="BFB1683"/>
      <c r="BFC1683"/>
      <c r="BFD1683"/>
      <c r="BFE1683"/>
      <c r="BFF1683"/>
      <c r="BFG1683"/>
      <c r="BFH1683"/>
      <c r="BFI1683"/>
      <c r="BFJ1683"/>
      <c r="BFK1683"/>
      <c r="BFL1683"/>
      <c r="BFM1683"/>
      <c r="BFN1683"/>
      <c r="BFO1683"/>
      <c r="BFP1683"/>
      <c r="BFQ1683"/>
      <c r="BFR1683"/>
      <c r="BFS1683"/>
      <c r="BFT1683"/>
      <c r="BFU1683"/>
      <c r="BFV1683"/>
      <c r="BFW1683"/>
      <c r="BFX1683"/>
      <c r="BFY1683"/>
      <c r="BFZ1683"/>
      <c r="BGA1683"/>
      <c r="BGB1683"/>
      <c r="BGC1683"/>
      <c r="BGD1683"/>
      <c r="BGE1683"/>
      <c r="BGF1683"/>
      <c r="BGG1683"/>
      <c r="BGH1683"/>
      <c r="BGI1683"/>
      <c r="BGJ1683"/>
      <c r="BGK1683"/>
      <c r="BGL1683"/>
      <c r="BGM1683"/>
      <c r="BGN1683"/>
      <c r="BGO1683"/>
      <c r="BGP1683"/>
      <c r="BGQ1683"/>
      <c r="BGR1683"/>
      <c r="BGS1683"/>
      <c r="BGT1683"/>
      <c r="BGU1683"/>
      <c r="BGV1683"/>
      <c r="BGW1683"/>
      <c r="BGX1683"/>
      <c r="BGY1683"/>
      <c r="BGZ1683"/>
      <c r="BHA1683"/>
      <c r="BHB1683"/>
      <c r="BHC1683"/>
      <c r="BHD1683"/>
      <c r="BHE1683"/>
      <c r="BHF1683"/>
      <c r="BHG1683"/>
      <c r="BHH1683"/>
      <c r="BHI1683"/>
      <c r="BHJ1683"/>
      <c r="BHK1683"/>
      <c r="BHL1683"/>
      <c r="BHM1683"/>
      <c r="BHN1683"/>
      <c r="BHO1683"/>
      <c r="BHP1683"/>
      <c r="BHQ1683"/>
      <c r="BHR1683"/>
      <c r="BHS1683"/>
      <c r="BHT1683"/>
      <c r="BHU1683"/>
      <c r="BHV1683"/>
      <c r="BHW1683"/>
      <c r="BHX1683"/>
      <c r="BHY1683"/>
      <c r="BHZ1683"/>
      <c r="BIA1683"/>
      <c r="BIB1683"/>
      <c r="BIC1683"/>
      <c r="BID1683"/>
      <c r="BIE1683"/>
      <c r="BIF1683"/>
      <c r="BIG1683"/>
      <c r="BIH1683"/>
      <c r="BII1683"/>
      <c r="BIJ1683"/>
      <c r="BIK1683"/>
      <c r="BIL1683"/>
      <c r="BIM1683"/>
      <c r="BIN1683"/>
      <c r="BIO1683"/>
      <c r="BIP1683"/>
      <c r="BIQ1683"/>
      <c r="BIR1683"/>
      <c r="BIS1683"/>
      <c r="BIT1683"/>
      <c r="BIU1683"/>
      <c r="BIV1683"/>
      <c r="BIW1683"/>
      <c r="BIX1683"/>
      <c r="BIY1683"/>
      <c r="BIZ1683"/>
      <c r="BJA1683"/>
      <c r="BJB1683"/>
      <c r="BJC1683"/>
      <c r="BJD1683"/>
      <c r="BJE1683"/>
      <c r="BJF1683"/>
      <c r="BJG1683"/>
      <c r="BJH1683"/>
      <c r="BJI1683"/>
      <c r="BJJ1683"/>
      <c r="BJK1683"/>
      <c r="BJL1683"/>
      <c r="BJM1683"/>
      <c r="BJN1683"/>
      <c r="BJO1683"/>
      <c r="BJP1683"/>
      <c r="BJQ1683"/>
      <c r="BJR1683"/>
      <c r="BJS1683"/>
      <c r="BJT1683"/>
      <c r="BJU1683"/>
      <c r="BJV1683"/>
      <c r="BJW1683"/>
      <c r="BJX1683"/>
      <c r="BJY1683"/>
      <c r="BJZ1683"/>
      <c r="BKA1683"/>
      <c r="BKB1683"/>
      <c r="BKC1683"/>
      <c r="BKD1683"/>
      <c r="BKE1683"/>
      <c r="BKF1683"/>
      <c r="BKG1683"/>
      <c r="BKH1683"/>
      <c r="BKI1683"/>
      <c r="BKJ1683"/>
      <c r="BKK1683"/>
      <c r="BKL1683"/>
      <c r="BKM1683"/>
      <c r="BKN1683"/>
      <c r="BKO1683"/>
      <c r="BKP1683"/>
      <c r="BKQ1683"/>
      <c r="BKR1683"/>
      <c r="BKS1683"/>
      <c r="BKT1683"/>
      <c r="BKU1683"/>
      <c r="BKV1683"/>
      <c r="BKW1683"/>
      <c r="BKX1683"/>
      <c r="BKY1683"/>
      <c r="BKZ1683"/>
      <c r="BLA1683"/>
      <c r="BLB1683"/>
      <c r="BLC1683"/>
      <c r="BLD1683"/>
      <c r="BLE1683"/>
      <c r="BLF1683"/>
      <c r="BLG1683"/>
      <c r="BLH1683"/>
      <c r="BLI1683"/>
      <c r="BLJ1683"/>
      <c r="BLK1683"/>
      <c r="BLL1683"/>
      <c r="BLM1683"/>
      <c r="BLN1683"/>
      <c r="BLO1683"/>
      <c r="BLP1683"/>
      <c r="BLQ1683"/>
      <c r="BLR1683"/>
      <c r="BLS1683"/>
      <c r="BLT1683"/>
      <c r="BLU1683"/>
      <c r="BLV1683"/>
      <c r="BLW1683"/>
      <c r="BLX1683"/>
      <c r="BLY1683"/>
      <c r="BLZ1683"/>
      <c r="BMA1683"/>
      <c r="BMB1683"/>
      <c r="BMC1683"/>
      <c r="BMD1683"/>
      <c r="BME1683"/>
      <c r="BMF1683"/>
      <c r="BMG1683"/>
      <c r="BMH1683"/>
      <c r="BMI1683"/>
      <c r="BMJ1683"/>
      <c r="BMK1683"/>
      <c r="BML1683"/>
      <c r="BMM1683"/>
      <c r="BMN1683"/>
      <c r="BMO1683"/>
      <c r="BMP1683"/>
      <c r="BMQ1683"/>
      <c r="BMR1683"/>
      <c r="BMS1683"/>
      <c r="BMT1683"/>
      <c r="BMU1683"/>
      <c r="BMV1683"/>
      <c r="BMW1683"/>
      <c r="BMX1683"/>
      <c r="BMY1683"/>
      <c r="BMZ1683"/>
      <c r="BNA1683"/>
      <c r="BNB1683"/>
      <c r="BNC1683"/>
      <c r="BND1683"/>
      <c r="BNE1683"/>
      <c r="BNF1683"/>
      <c r="BNG1683"/>
      <c r="BNH1683"/>
      <c r="BNI1683"/>
      <c r="BNJ1683"/>
      <c r="BNK1683"/>
      <c r="BNL1683"/>
      <c r="BNM1683"/>
      <c r="BNN1683"/>
      <c r="BNO1683"/>
      <c r="BNP1683"/>
      <c r="BNQ1683"/>
      <c r="BNR1683"/>
      <c r="BNS1683"/>
      <c r="BNT1683"/>
      <c r="BNU1683"/>
      <c r="BNV1683"/>
      <c r="BNW1683"/>
      <c r="BNX1683"/>
      <c r="BNY1683"/>
      <c r="BNZ1683"/>
      <c r="BOA1683"/>
      <c r="BOB1683"/>
      <c r="BOC1683"/>
      <c r="BOD1683"/>
      <c r="BOE1683"/>
      <c r="BOF1683"/>
      <c r="BOG1683"/>
      <c r="BOH1683"/>
      <c r="BOI1683"/>
      <c r="BOJ1683"/>
      <c r="BOK1683"/>
      <c r="BOL1683"/>
      <c r="BOM1683"/>
      <c r="BON1683"/>
      <c r="BOO1683"/>
      <c r="BOP1683"/>
      <c r="BOQ1683"/>
      <c r="BOR1683"/>
      <c r="BOS1683"/>
      <c r="BOT1683"/>
      <c r="BOU1683"/>
      <c r="BOV1683"/>
      <c r="BOW1683"/>
      <c r="BOX1683"/>
      <c r="BOY1683"/>
      <c r="BOZ1683"/>
      <c r="BPA1683"/>
      <c r="BPB1683"/>
      <c r="BPC1683"/>
      <c r="BPD1683"/>
      <c r="BPE1683"/>
      <c r="BPF1683"/>
      <c r="BPG1683"/>
      <c r="BPH1683"/>
      <c r="BPI1683"/>
      <c r="BPJ1683"/>
      <c r="BPK1683"/>
      <c r="BPL1683"/>
      <c r="BPM1683"/>
      <c r="BPN1683"/>
      <c r="BPO1683"/>
      <c r="BPP1683"/>
      <c r="BPQ1683"/>
      <c r="BPR1683"/>
      <c r="BPS1683"/>
      <c r="BPT1683"/>
      <c r="BPU1683"/>
      <c r="BPV1683"/>
      <c r="BPW1683"/>
      <c r="BPX1683"/>
      <c r="BPY1683"/>
      <c r="BPZ1683"/>
      <c r="BQA1683"/>
      <c r="BQB1683"/>
      <c r="BQC1683"/>
      <c r="BQD1683"/>
      <c r="BQE1683"/>
      <c r="BQF1683"/>
      <c r="BQG1683"/>
      <c r="BQH1683"/>
      <c r="BQI1683"/>
      <c r="BQJ1683"/>
      <c r="BQK1683"/>
      <c r="BQL1683"/>
      <c r="BQM1683"/>
      <c r="BQN1683"/>
      <c r="BQO1683"/>
      <c r="BQP1683"/>
      <c r="BQQ1683"/>
      <c r="BQR1683"/>
      <c r="BQS1683"/>
      <c r="BQT1683"/>
      <c r="BQU1683"/>
      <c r="BQV1683"/>
      <c r="BQW1683"/>
      <c r="BQX1683"/>
      <c r="BQY1683"/>
      <c r="BQZ1683"/>
      <c r="BRA1683"/>
      <c r="BRB1683"/>
      <c r="BRC1683"/>
      <c r="BRD1683"/>
      <c r="BRE1683"/>
      <c r="BRF1683"/>
      <c r="BRG1683"/>
      <c r="BRH1683"/>
      <c r="BRI1683"/>
      <c r="BRJ1683"/>
      <c r="BRK1683"/>
      <c r="BRL1683"/>
      <c r="BRM1683"/>
      <c r="BRN1683"/>
      <c r="BRO1683"/>
      <c r="BRP1683"/>
      <c r="BRQ1683"/>
      <c r="BRR1683"/>
      <c r="BRS1683"/>
      <c r="BRT1683"/>
      <c r="BRU1683"/>
      <c r="BRV1683"/>
      <c r="BRW1683"/>
      <c r="BRX1683"/>
      <c r="BRY1683"/>
      <c r="BRZ1683"/>
      <c r="BSA1683"/>
      <c r="BSB1683"/>
      <c r="BSC1683"/>
      <c r="BSD1683"/>
      <c r="BSE1683"/>
      <c r="BSF1683"/>
      <c r="BSG1683"/>
      <c r="BSH1683"/>
      <c r="BSI1683"/>
      <c r="BSJ1683"/>
      <c r="BSK1683"/>
      <c r="BSL1683"/>
      <c r="BSM1683"/>
      <c r="BSN1683"/>
      <c r="BSO1683"/>
      <c r="BSP1683"/>
      <c r="BSQ1683"/>
      <c r="BSR1683"/>
      <c r="BSS1683"/>
      <c r="BST1683"/>
      <c r="BSU1683"/>
      <c r="BSV1683"/>
      <c r="BSW1683"/>
      <c r="BSX1683"/>
      <c r="BSY1683"/>
      <c r="BSZ1683"/>
      <c r="BTA1683"/>
      <c r="BTB1683"/>
      <c r="BTC1683"/>
      <c r="BTD1683"/>
      <c r="BTE1683"/>
      <c r="BTF1683"/>
      <c r="BTG1683"/>
      <c r="BTH1683"/>
      <c r="BTI1683"/>
      <c r="BTJ1683"/>
      <c r="BTK1683"/>
      <c r="BTL1683"/>
      <c r="BTM1683"/>
      <c r="BTN1683"/>
      <c r="BTO1683"/>
      <c r="BTP1683"/>
      <c r="BTQ1683"/>
      <c r="BTR1683"/>
      <c r="BTS1683"/>
      <c r="BTT1683"/>
      <c r="BTU1683"/>
      <c r="BTV1683"/>
      <c r="BTW1683"/>
      <c r="BTX1683"/>
      <c r="BTY1683"/>
      <c r="BTZ1683"/>
      <c r="BUA1683"/>
      <c r="BUB1683"/>
      <c r="BUC1683"/>
      <c r="BUD1683"/>
      <c r="BUE1683"/>
      <c r="BUF1683"/>
      <c r="BUG1683"/>
      <c r="BUH1683"/>
      <c r="BUI1683"/>
      <c r="BUJ1683"/>
      <c r="BUK1683"/>
      <c r="BUL1683"/>
      <c r="BUM1683"/>
      <c r="BUN1683"/>
      <c r="BUO1683"/>
      <c r="BUP1683"/>
      <c r="BUQ1683"/>
      <c r="BUR1683"/>
      <c r="BUS1683"/>
      <c r="BUT1683"/>
      <c r="BUU1683"/>
      <c r="BUV1683"/>
      <c r="BUW1683"/>
      <c r="BUX1683"/>
      <c r="BUY1683"/>
      <c r="BUZ1683"/>
      <c r="BVA1683"/>
      <c r="BVB1683"/>
      <c r="BVC1683"/>
      <c r="BVD1683"/>
      <c r="BVE1683"/>
      <c r="BVF1683"/>
      <c r="BVG1683"/>
      <c r="BVH1683"/>
      <c r="BVI1683"/>
      <c r="BVJ1683"/>
      <c r="BVK1683"/>
      <c r="BVL1683"/>
      <c r="BVM1683"/>
      <c r="BVN1683"/>
      <c r="BVO1683"/>
      <c r="BVP1683"/>
      <c r="BVQ1683"/>
      <c r="BVR1683"/>
      <c r="BVS1683"/>
      <c r="BVT1683"/>
      <c r="BVU1683"/>
      <c r="BVV1683"/>
      <c r="BVW1683"/>
      <c r="BVX1683"/>
      <c r="BVY1683"/>
      <c r="BVZ1683"/>
      <c r="BWA1683"/>
      <c r="BWB1683"/>
      <c r="BWC1683"/>
      <c r="BWD1683"/>
      <c r="BWE1683"/>
      <c r="BWF1683"/>
      <c r="BWG1683"/>
      <c r="BWH1683"/>
      <c r="BWI1683"/>
      <c r="BWJ1683"/>
      <c r="BWK1683"/>
      <c r="BWL1683"/>
      <c r="BWM1683"/>
      <c r="BWN1683"/>
      <c r="BWO1683"/>
      <c r="BWP1683"/>
      <c r="BWQ1683"/>
      <c r="BWR1683"/>
      <c r="BWS1683"/>
      <c r="BWT1683"/>
      <c r="BWU1683"/>
      <c r="BWV1683"/>
      <c r="BWW1683"/>
      <c r="BWX1683"/>
      <c r="BWY1683"/>
      <c r="BWZ1683"/>
      <c r="BXA1683"/>
      <c r="BXB1683"/>
      <c r="BXC1683"/>
      <c r="BXD1683"/>
      <c r="BXE1683"/>
      <c r="BXF1683"/>
      <c r="BXG1683"/>
      <c r="BXH1683"/>
      <c r="BXI1683"/>
      <c r="BXJ1683"/>
      <c r="BXK1683"/>
      <c r="BXL1683"/>
      <c r="BXM1683"/>
      <c r="BXN1683"/>
      <c r="BXO1683"/>
      <c r="BXP1683"/>
      <c r="BXQ1683"/>
      <c r="BXR1683"/>
      <c r="BXS1683"/>
      <c r="BXT1683"/>
      <c r="BXU1683"/>
      <c r="BXV1683"/>
      <c r="BXW1683"/>
      <c r="BXX1683"/>
      <c r="BXY1683"/>
      <c r="BXZ1683"/>
      <c r="BYA1683"/>
      <c r="BYB1683"/>
      <c r="BYC1683"/>
      <c r="BYD1683"/>
      <c r="BYE1683"/>
      <c r="BYF1683"/>
      <c r="BYG1683"/>
      <c r="BYH1683"/>
      <c r="BYI1683"/>
      <c r="BYJ1683"/>
      <c r="BYK1683"/>
      <c r="BYL1683"/>
      <c r="BYM1683"/>
      <c r="BYN1683"/>
      <c r="BYO1683"/>
      <c r="BYP1683"/>
      <c r="BYQ1683"/>
      <c r="BYR1683"/>
      <c r="BYS1683"/>
      <c r="BYT1683"/>
      <c r="BYU1683"/>
      <c r="BYV1683"/>
      <c r="BYW1683"/>
      <c r="BYX1683"/>
      <c r="BYY1683"/>
      <c r="BYZ1683"/>
      <c r="BZA1683"/>
      <c r="BZB1683"/>
      <c r="BZC1683"/>
      <c r="BZD1683"/>
      <c r="BZE1683"/>
      <c r="BZF1683"/>
      <c r="BZG1683"/>
      <c r="BZH1683"/>
      <c r="BZI1683"/>
      <c r="BZJ1683"/>
      <c r="BZK1683"/>
      <c r="BZL1683"/>
      <c r="BZM1683"/>
      <c r="BZN1683"/>
      <c r="BZO1683"/>
      <c r="BZP1683"/>
      <c r="BZQ1683"/>
      <c r="BZR1683"/>
      <c r="BZS1683"/>
      <c r="BZT1683"/>
      <c r="BZU1683"/>
      <c r="BZV1683"/>
      <c r="BZW1683"/>
      <c r="BZX1683"/>
      <c r="BZY1683"/>
      <c r="BZZ1683"/>
      <c r="CAA1683"/>
      <c r="CAB1683"/>
      <c r="CAC1683"/>
      <c r="CAD1683"/>
      <c r="CAE1683"/>
      <c r="CAF1683"/>
      <c r="CAG1683"/>
      <c r="CAH1683"/>
      <c r="CAI1683"/>
      <c r="CAJ1683"/>
      <c r="CAK1683"/>
      <c r="CAL1683"/>
      <c r="CAM1683"/>
      <c r="CAN1683"/>
      <c r="CAO1683"/>
      <c r="CAP1683"/>
      <c r="CAQ1683"/>
      <c r="CAR1683"/>
      <c r="CAS1683"/>
      <c r="CAT1683"/>
      <c r="CAU1683"/>
      <c r="CAV1683"/>
      <c r="CAW1683"/>
      <c r="CAX1683"/>
      <c r="CAY1683"/>
      <c r="CAZ1683"/>
      <c r="CBA1683"/>
      <c r="CBB1683"/>
      <c r="CBC1683"/>
      <c r="CBD1683"/>
      <c r="CBE1683"/>
      <c r="CBF1683"/>
      <c r="CBG1683"/>
      <c r="CBH1683"/>
      <c r="CBI1683"/>
      <c r="CBJ1683"/>
      <c r="CBK1683"/>
      <c r="CBL1683"/>
      <c r="CBM1683"/>
      <c r="CBN1683"/>
      <c r="CBO1683"/>
      <c r="CBP1683"/>
      <c r="CBQ1683"/>
      <c r="CBR1683"/>
      <c r="CBS1683"/>
      <c r="CBT1683"/>
      <c r="CBU1683"/>
      <c r="CBV1683"/>
      <c r="CBW1683"/>
      <c r="CBX1683"/>
      <c r="CBY1683"/>
      <c r="CBZ1683"/>
      <c r="CCA1683"/>
      <c r="CCB1683"/>
      <c r="CCC1683"/>
      <c r="CCD1683"/>
      <c r="CCE1683"/>
      <c r="CCF1683"/>
      <c r="CCG1683"/>
      <c r="CCH1683"/>
      <c r="CCI1683"/>
      <c r="CCJ1683"/>
      <c r="CCK1683"/>
      <c r="CCL1683"/>
      <c r="CCM1683"/>
      <c r="CCN1683"/>
      <c r="CCO1683"/>
      <c r="CCP1683"/>
      <c r="CCQ1683"/>
      <c r="CCR1683"/>
      <c r="CCS1683"/>
      <c r="CCT1683"/>
      <c r="CCU1683"/>
      <c r="CCV1683"/>
      <c r="CCW1683"/>
      <c r="CCX1683"/>
      <c r="CCY1683"/>
      <c r="CCZ1683"/>
      <c r="CDA1683"/>
      <c r="CDB1683"/>
      <c r="CDC1683"/>
      <c r="CDD1683"/>
      <c r="CDE1683"/>
      <c r="CDF1683"/>
      <c r="CDG1683"/>
      <c r="CDH1683"/>
      <c r="CDI1683"/>
      <c r="CDJ1683"/>
      <c r="CDK1683"/>
      <c r="CDL1683"/>
      <c r="CDM1683"/>
      <c r="CDN1683"/>
      <c r="CDO1683"/>
      <c r="CDP1683"/>
      <c r="CDQ1683"/>
      <c r="CDR1683"/>
      <c r="CDS1683"/>
      <c r="CDT1683"/>
      <c r="CDU1683"/>
      <c r="CDV1683"/>
      <c r="CDW1683"/>
      <c r="CDX1683"/>
      <c r="CDY1683"/>
      <c r="CDZ1683"/>
      <c r="CEA1683"/>
      <c r="CEB1683"/>
      <c r="CEC1683"/>
      <c r="CED1683"/>
      <c r="CEE1683"/>
      <c r="CEF1683"/>
      <c r="CEG1683"/>
      <c r="CEH1683"/>
      <c r="CEI1683"/>
      <c r="CEJ1683"/>
      <c r="CEK1683"/>
      <c r="CEL1683"/>
      <c r="CEM1683"/>
      <c r="CEN1683"/>
      <c r="CEO1683"/>
      <c r="CEP1683"/>
      <c r="CEQ1683"/>
      <c r="CER1683"/>
      <c r="CES1683"/>
      <c r="CET1683"/>
      <c r="CEU1683"/>
      <c r="CEV1683"/>
      <c r="CEW1683"/>
      <c r="CEX1683"/>
      <c r="CEY1683"/>
      <c r="CEZ1683"/>
      <c r="CFA1683"/>
      <c r="CFB1683"/>
      <c r="CFC1683"/>
      <c r="CFD1683"/>
      <c r="CFE1683"/>
      <c r="CFF1683"/>
      <c r="CFG1683"/>
      <c r="CFH1683"/>
      <c r="CFI1683"/>
      <c r="CFJ1683"/>
      <c r="CFK1683"/>
      <c r="CFL1683"/>
      <c r="CFM1683"/>
      <c r="CFN1683"/>
      <c r="CFO1683"/>
      <c r="CFP1683"/>
      <c r="CFQ1683"/>
      <c r="CFR1683"/>
      <c r="CFS1683"/>
      <c r="CFT1683"/>
      <c r="CFU1683"/>
      <c r="CFV1683"/>
      <c r="CFW1683"/>
      <c r="CFX1683"/>
      <c r="CFY1683"/>
      <c r="CFZ1683"/>
      <c r="CGA1683"/>
      <c r="CGB1683"/>
      <c r="CGC1683"/>
      <c r="CGD1683"/>
      <c r="CGE1683"/>
      <c r="CGF1683"/>
      <c r="CGG1683"/>
      <c r="CGH1683"/>
      <c r="CGI1683"/>
      <c r="CGJ1683"/>
      <c r="CGK1683"/>
      <c r="CGL1683"/>
      <c r="CGM1683"/>
      <c r="CGN1683"/>
      <c r="CGO1683"/>
      <c r="CGP1683"/>
      <c r="CGQ1683"/>
      <c r="CGR1683"/>
      <c r="CGS1683"/>
      <c r="CGT1683"/>
      <c r="CGU1683"/>
      <c r="CGV1683"/>
      <c r="CGW1683"/>
      <c r="CGX1683"/>
      <c r="CGY1683"/>
      <c r="CGZ1683"/>
      <c r="CHA1683"/>
      <c r="CHB1683"/>
      <c r="CHC1683"/>
      <c r="CHD1683"/>
      <c r="CHE1683"/>
      <c r="CHF1683"/>
      <c r="CHG1683"/>
      <c r="CHH1683"/>
      <c r="CHI1683"/>
      <c r="CHJ1683"/>
      <c r="CHK1683"/>
      <c r="CHL1683"/>
      <c r="CHM1683"/>
      <c r="CHN1683"/>
      <c r="CHO1683"/>
      <c r="CHP1683"/>
      <c r="CHQ1683"/>
      <c r="CHR1683"/>
      <c r="CHS1683"/>
      <c r="CHT1683"/>
      <c r="CHU1683"/>
      <c r="CHV1683"/>
      <c r="CHW1683"/>
      <c r="CHX1683"/>
      <c r="CHY1683"/>
      <c r="CHZ1683"/>
      <c r="CIA1683"/>
      <c r="CIB1683"/>
      <c r="CIC1683"/>
      <c r="CID1683"/>
      <c r="CIE1683"/>
      <c r="CIF1683"/>
      <c r="CIG1683"/>
      <c r="CIH1683"/>
      <c r="CII1683"/>
      <c r="CIJ1683"/>
      <c r="CIK1683"/>
      <c r="CIL1683"/>
      <c r="CIM1683"/>
      <c r="CIN1683"/>
      <c r="CIO1683"/>
      <c r="CIP1683"/>
      <c r="CIQ1683"/>
      <c r="CIR1683"/>
      <c r="CIS1683"/>
      <c r="CIT1683"/>
      <c r="CIU1683"/>
      <c r="CIV1683"/>
      <c r="CIW1683"/>
      <c r="CIX1683"/>
      <c r="CIY1683"/>
      <c r="CIZ1683"/>
      <c r="CJA1683"/>
      <c r="CJB1683"/>
      <c r="CJC1683"/>
      <c r="CJD1683"/>
      <c r="CJE1683"/>
      <c r="CJF1683"/>
      <c r="CJG1683"/>
      <c r="CJH1683"/>
      <c r="CJI1683"/>
      <c r="CJJ1683"/>
      <c r="CJK1683"/>
      <c r="CJL1683"/>
      <c r="CJM1683"/>
      <c r="CJN1683"/>
      <c r="CJO1683"/>
      <c r="CJP1683"/>
      <c r="CJQ1683"/>
      <c r="CJR1683"/>
      <c r="CJS1683"/>
      <c r="CJT1683"/>
      <c r="CJU1683"/>
      <c r="CJV1683"/>
      <c r="CJW1683"/>
      <c r="CJX1683"/>
      <c r="CJY1683"/>
      <c r="CJZ1683"/>
      <c r="CKA1683"/>
      <c r="CKB1683"/>
      <c r="CKC1683"/>
      <c r="CKD1683"/>
      <c r="CKE1683"/>
      <c r="CKF1683"/>
      <c r="CKG1683"/>
      <c r="CKH1683"/>
      <c r="CKI1683"/>
      <c r="CKJ1683"/>
      <c r="CKK1683"/>
      <c r="CKL1683"/>
      <c r="CKM1683"/>
      <c r="CKN1683"/>
      <c r="CKO1683"/>
      <c r="CKP1683"/>
      <c r="CKQ1683"/>
      <c r="CKR1683"/>
      <c r="CKS1683"/>
      <c r="CKT1683"/>
      <c r="CKU1683"/>
      <c r="CKV1683"/>
      <c r="CKW1683"/>
      <c r="CKX1683"/>
      <c r="CKY1683"/>
      <c r="CKZ1683"/>
      <c r="CLA1683"/>
      <c r="CLB1683"/>
      <c r="CLC1683"/>
      <c r="CLD1683"/>
      <c r="CLE1683"/>
      <c r="CLF1683"/>
      <c r="CLG1683"/>
      <c r="CLH1683"/>
      <c r="CLI1683"/>
      <c r="CLJ1683"/>
      <c r="CLK1683"/>
      <c r="CLL1683"/>
      <c r="CLM1683"/>
      <c r="CLN1683"/>
      <c r="CLO1683"/>
      <c r="CLP1683"/>
      <c r="CLQ1683"/>
      <c r="CLR1683"/>
      <c r="CLS1683"/>
      <c r="CLT1683"/>
      <c r="CLU1683"/>
      <c r="CLV1683"/>
      <c r="CLW1683"/>
      <c r="CLX1683"/>
      <c r="CLY1683"/>
      <c r="CLZ1683"/>
      <c r="CMA1683"/>
      <c r="CMB1683"/>
      <c r="CMC1683"/>
      <c r="CMD1683"/>
      <c r="CME1683"/>
      <c r="CMF1683"/>
      <c r="CMG1683"/>
      <c r="CMH1683"/>
      <c r="CMI1683"/>
      <c r="CMJ1683"/>
      <c r="CMK1683"/>
      <c r="CML1683"/>
      <c r="CMM1683"/>
      <c r="CMN1683"/>
      <c r="CMO1683"/>
      <c r="CMP1683"/>
      <c r="CMQ1683"/>
      <c r="CMR1683"/>
      <c r="CMS1683"/>
      <c r="CMT1683"/>
      <c r="CMU1683"/>
      <c r="CMV1683"/>
      <c r="CMW1683"/>
      <c r="CMX1683"/>
      <c r="CMY1683"/>
      <c r="CMZ1683"/>
      <c r="CNA1683"/>
      <c r="CNB1683"/>
      <c r="CNC1683"/>
      <c r="CND1683"/>
      <c r="CNE1683"/>
      <c r="CNF1683"/>
      <c r="CNG1683"/>
      <c r="CNH1683"/>
      <c r="CNI1683"/>
      <c r="CNJ1683"/>
      <c r="CNK1683"/>
      <c r="CNL1683"/>
      <c r="CNM1683"/>
      <c r="CNN1683"/>
      <c r="CNO1683"/>
      <c r="CNP1683"/>
      <c r="CNQ1683"/>
      <c r="CNR1683"/>
      <c r="CNS1683"/>
      <c r="CNT1683"/>
      <c r="CNU1683"/>
      <c r="CNV1683"/>
      <c r="CNW1683"/>
      <c r="CNX1683"/>
      <c r="CNY1683"/>
      <c r="CNZ1683"/>
      <c r="COA1683"/>
      <c r="COB1683"/>
      <c r="COC1683"/>
      <c r="COD1683"/>
      <c r="COE1683"/>
      <c r="COF1683"/>
      <c r="COG1683"/>
      <c r="COH1683"/>
      <c r="COI1683"/>
      <c r="COJ1683"/>
      <c r="COK1683"/>
      <c r="COL1683"/>
      <c r="COM1683"/>
      <c r="CON1683"/>
      <c r="COO1683"/>
      <c r="COP1683"/>
      <c r="COQ1683"/>
      <c r="COR1683"/>
      <c r="COS1683"/>
      <c r="COT1683"/>
      <c r="COU1683"/>
      <c r="COV1683"/>
      <c r="COW1683"/>
      <c r="COX1683"/>
      <c r="COY1683"/>
      <c r="COZ1683"/>
      <c r="CPA1683"/>
      <c r="CPB1683"/>
      <c r="CPC1683"/>
      <c r="CPD1683"/>
      <c r="CPE1683"/>
      <c r="CPF1683"/>
      <c r="CPG1683"/>
      <c r="CPH1683"/>
      <c r="CPI1683"/>
      <c r="CPJ1683"/>
      <c r="CPK1683"/>
      <c r="CPL1683"/>
      <c r="CPM1683"/>
      <c r="CPN1683"/>
      <c r="CPO1683"/>
      <c r="CPP1683"/>
      <c r="CPQ1683"/>
      <c r="CPR1683"/>
      <c r="CPS1683"/>
      <c r="CPT1683"/>
      <c r="CPU1683"/>
      <c r="CPV1683"/>
      <c r="CPW1683"/>
      <c r="CPX1683"/>
      <c r="CPY1683"/>
      <c r="CPZ1683"/>
      <c r="CQA1683"/>
      <c r="CQB1683"/>
      <c r="CQC1683"/>
      <c r="CQD1683"/>
      <c r="CQE1683"/>
      <c r="CQF1683"/>
      <c r="CQG1683"/>
      <c r="CQH1683"/>
      <c r="CQI1683"/>
      <c r="CQJ1683"/>
      <c r="CQK1683"/>
      <c r="CQL1683"/>
      <c r="CQM1683"/>
      <c r="CQN1683"/>
      <c r="CQO1683"/>
      <c r="CQP1683"/>
      <c r="CQQ1683"/>
      <c r="CQR1683"/>
      <c r="CQS1683"/>
      <c r="CQT1683"/>
      <c r="CQU1683"/>
      <c r="CQV1683"/>
      <c r="CQW1683"/>
      <c r="CQX1683"/>
      <c r="CQY1683"/>
      <c r="CQZ1683"/>
      <c r="CRA1683"/>
      <c r="CRB1683"/>
      <c r="CRC1683"/>
      <c r="CRD1683"/>
      <c r="CRE1683"/>
      <c r="CRF1683"/>
      <c r="CRG1683"/>
      <c r="CRH1683"/>
      <c r="CRI1683"/>
      <c r="CRJ1683"/>
      <c r="CRK1683"/>
      <c r="CRL1683"/>
      <c r="CRM1683"/>
      <c r="CRN1683"/>
      <c r="CRO1683"/>
      <c r="CRP1683"/>
      <c r="CRQ1683"/>
      <c r="CRR1683"/>
      <c r="CRS1683"/>
      <c r="CRT1683"/>
      <c r="CRU1683"/>
      <c r="CRV1683"/>
      <c r="CRW1683"/>
      <c r="CRX1683"/>
      <c r="CRY1683"/>
      <c r="CRZ1683"/>
      <c r="CSA1683"/>
      <c r="CSB1683"/>
      <c r="CSC1683"/>
      <c r="CSD1683"/>
      <c r="CSE1683"/>
      <c r="CSF1683"/>
      <c r="CSG1683"/>
      <c r="CSH1683"/>
      <c r="CSI1683"/>
      <c r="CSJ1683"/>
      <c r="CSK1683"/>
      <c r="CSL1683"/>
      <c r="CSM1683"/>
      <c r="CSN1683"/>
      <c r="CSO1683"/>
      <c r="CSP1683"/>
      <c r="CSQ1683"/>
      <c r="CSR1683"/>
      <c r="CSS1683"/>
      <c r="CST1683"/>
      <c r="CSU1683"/>
      <c r="CSV1683"/>
      <c r="CSW1683"/>
      <c r="CSX1683"/>
      <c r="CSY1683"/>
      <c r="CSZ1683"/>
      <c r="CTA1683"/>
      <c r="CTB1683"/>
      <c r="CTC1683"/>
      <c r="CTD1683"/>
      <c r="CTE1683"/>
      <c r="CTF1683"/>
      <c r="CTG1683"/>
      <c r="CTH1683"/>
      <c r="CTI1683"/>
      <c r="CTJ1683"/>
      <c r="CTK1683"/>
      <c r="CTL1683"/>
      <c r="CTM1683"/>
      <c r="CTN1683"/>
      <c r="CTO1683"/>
      <c r="CTP1683"/>
      <c r="CTQ1683"/>
      <c r="CTR1683"/>
      <c r="CTS1683"/>
      <c r="CTT1683"/>
      <c r="CTU1683"/>
      <c r="CTV1683"/>
      <c r="CTW1683"/>
      <c r="CTX1683"/>
      <c r="CTY1683"/>
      <c r="CTZ1683"/>
      <c r="CUA1683"/>
      <c r="CUB1683"/>
      <c r="CUC1683"/>
      <c r="CUD1683"/>
      <c r="CUE1683"/>
      <c r="CUF1683"/>
      <c r="CUG1683"/>
      <c r="CUH1683"/>
      <c r="CUI1683"/>
      <c r="CUJ1683"/>
      <c r="CUK1683"/>
      <c r="CUL1683"/>
      <c r="CUM1683"/>
      <c r="CUN1683"/>
      <c r="CUO1683"/>
      <c r="CUP1683"/>
      <c r="CUQ1683"/>
      <c r="CUR1683"/>
      <c r="CUS1683"/>
      <c r="CUT1683"/>
      <c r="CUU1683"/>
      <c r="CUV1683"/>
      <c r="CUW1683"/>
      <c r="CUX1683"/>
      <c r="CUY1683"/>
      <c r="CUZ1683"/>
      <c r="CVA1683"/>
      <c r="CVB1683"/>
      <c r="CVC1683"/>
      <c r="CVD1683"/>
      <c r="CVE1683"/>
      <c r="CVF1683"/>
      <c r="CVG1683"/>
      <c r="CVH1683"/>
      <c r="CVI1683"/>
      <c r="CVJ1683"/>
      <c r="CVK1683"/>
      <c r="CVL1683"/>
      <c r="CVM1683"/>
      <c r="CVN1683"/>
      <c r="CVO1683"/>
      <c r="CVP1683"/>
      <c r="CVQ1683"/>
      <c r="CVR1683"/>
      <c r="CVS1683"/>
      <c r="CVT1683"/>
      <c r="CVU1683"/>
      <c r="CVV1683"/>
      <c r="CVW1683"/>
      <c r="CVX1683"/>
      <c r="CVY1683"/>
      <c r="CVZ1683"/>
      <c r="CWA1683"/>
      <c r="CWB1683"/>
      <c r="CWC1683"/>
      <c r="CWD1683"/>
      <c r="CWE1683"/>
      <c r="CWF1683"/>
      <c r="CWG1683"/>
      <c r="CWH1683"/>
      <c r="CWI1683"/>
      <c r="CWJ1683"/>
      <c r="CWK1683"/>
      <c r="CWL1683"/>
      <c r="CWM1683"/>
      <c r="CWN1683"/>
      <c r="CWO1683"/>
      <c r="CWP1683"/>
      <c r="CWQ1683"/>
      <c r="CWR1683"/>
      <c r="CWS1683"/>
      <c r="CWT1683"/>
      <c r="CWU1683"/>
      <c r="CWV1683"/>
      <c r="CWW1683"/>
      <c r="CWX1683"/>
      <c r="CWY1683"/>
      <c r="CWZ1683"/>
      <c r="CXA1683"/>
      <c r="CXB1683"/>
      <c r="CXC1683"/>
      <c r="CXD1683"/>
      <c r="CXE1683"/>
      <c r="CXF1683"/>
      <c r="CXG1683"/>
      <c r="CXH1683"/>
      <c r="CXI1683"/>
      <c r="CXJ1683"/>
      <c r="CXK1683"/>
      <c r="CXL1683"/>
      <c r="CXM1683"/>
      <c r="CXN1683"/>
      <c r="CXO1683"/>
      <c r="CXP1683"/>
      <c r="CXQ1683"/>
      <c r="CXR1683"/>
      <c r="CXS1683"/>
      <c r="CXT1683"/>
      <c r="CXU1683"/>
      <c r="CXV1683"/>
      <c r="CXW1683"/>
      <c r="CXX1683"/>
      <c r="CXY1683"/>
      <c r="CXZ1683"/>
      <c r="CYA1683"/>
      <c r="CYB1683"/>
      <c r="CYC1683"/>
      <c r="CYD1683"/>
      <c r="CYE1683"/>
      <c r="CYF1683"/>
      <c r="CYG1683"/>
      <c r="CYH1683"/>
      <c r="CYI1683"/>
      <c r="CYJ1683"/>
      <c r="CYK1683"/>
      <c r="CYL1683"/>
      <c r="CYM1683"/>
      <c r="CYN1683"/>
      <c r="CYO1683"/>
      <c r="CYP1683"/>
      <c r="CYQ1683"/>
      <c r="CYR1683"/>
      <c r="CYS1683"/>
      <c r="CYT1683"/>
      <c r="CYU1683"/>
      <c r="CYV1683"/>
      <c r="CYW1683"/>
      <c r="CYX1683"/>
      <c r="CYY1683"/>
      <c r="CYZ1683"/>
      <c r="CZA1683"/>
      <c r="CZB1683"/>
      <c r="CZC1683"/>
      <c r="CZD1683"/>
      <c r="CZE1683"/>
      <c r="CZF1683"/>
      <c r="CZG1683"/>
      <c r="CZH1683"/>
      <c r="CZI1683"/>
      <c r="CZJ1683"/>
      <c r="CZK1683"/>
      <c r="CZL1683"/>
      <c r="CZM1683"/>
      <c r="CZN1683"/>
      <c r="CZO1683"/>
      <c r="CZP1683"/>
      <c r="CZQ1683"/>
      <c r="CZR1683"/>
      <c r="CZS1683"/>
      <c r="CZT1683"/>
      <c r="CZU1683"/>
      <c r="CZV1683"/>
      <c r="CZW1683"/>
      <c r="CZX1683"/>
      <c r="CZY1683"/>
      <c r="CZZ1683"/>
      <c r="DAA1683"/>
      <c r="DAB1683"/>
      <c r="DAC1683"/>
      <c r="DAD1683"/>
      <c r="DAE1683"/>
      <c r="DAF1683"/>
      <c r="DAG1683"/>
      <c r="DAH1683"/>
      <c r="DAI1683"/>
      <c r="DAJ1683"/>
      <c r="DAK1683"/>
      <c r="DAL1683"/>
      <c r="DAM1683"/>
      <c r="DAN1683"/>
      <c r="DAO1683"/>
      <c r="DAP1683"/>
      <c r="DAQ1683"/>
      <c r="DAR1683"/>
      <c r="DAS1683"/>
      <c r="DAT1683"/>
      <c r="DAU1683"/>
      <c r="DAV1683"/>
      <c r="DAW1683"/>
      <c r="DAX1683"/>
      <c r="DAY1683"/>
      <c r="DAZ1683"/>
      <c r="DBA1683"/>
      <c r="DBB1683"/>
      <c r="DBC1683"/>
      <c r="DBD1683"/>
      <c r="DBE1683"/>
      <c r="DBF1683"/>
      <c r="DBG1683"/>
      <c r="DBH1683"/>
      <c r="DBI1683"/>
      <c r="DBJ1683"/>
      <c r="DBK1683"/>
      <c r="DBL1683"/>
      <c r="DBM1683"/>
      <c r="DBN1683"/>
      <c r="DBO1683"/>
      <c r="DBP1683"/>
      <c r="DBQ1683"/>
      <c r="DBR1683"/>
      <c r="DBS1683"/>
      <c r="DBT1683"/>
      <c r="DBU1683"/>
      <c r="DBV1683"/>
      <c r="DBW1683"/>
      <c r="DBX1683"/>
      <c r="DBY1683"/>
      <c r="DBZ1683"/>
      <c r="DCA1683"/>
      <c r="DCB1683"/>
      <c r="DCC1683"/>
      <c r="DCD1683"/>
      <c r="DCE1683"/>
      <c r="DCF1683"/>
      <c r="DCG1683"/>
      <c r="DCH1683"/>
      <c r="DCI1683"/>
      <c r="DCJ1683"/>
      <c r="DCK1683"/>
      <c r="DCL1683"/>
      <c r="DCM1683"/>
      <c r="DCN1683"/>
      <c r="DCO1683"/>
      <c r="DCP1683"/>
      <c r="DCQ1683"/>
      <c r="DCR1683"/>
      <c r="DCS1683"/>
      <c r="DCT1683"/>
      <c r="DCU1683"/>
      <c r="DCV1683"/>
      <c r="DCW1683"/>
      <c r="DCX1683"/>
      <c r="DCY1683"/>
      <c r="DCZ1683"/>
      <c r="DDA1683"/>
      <c r="DDB1683"/>
      <c r="DDC1683"/>
      <c r="DDD1683"/>
      <c r="DDE1683"/>
      <c r="DDF1683"/>
      <c r="DDG1683"/>
      <c r="DDH1683"/>
      <c r="DDI1683"/>
      <c r="DDJ1683"/>
      <c r="DDK1683"/>
      <c r="DDL1683"/>
      <c r="DDM1683"/>
      <c r="DDN1683"/>
      <c r="DDO1683"/>
      <c r="DDP1683"/>
      <c r="DDQ1683"/>
      <c r="DDR1683"/>
      <c r="DDS1683"/>
      <c r="DDT1683"/>
      <c r="DDU1683"/>
      <c r="DDV1683"/>
      <c r="DDW1683"/>
      <c r="DDX1683"/>
      <c r="DDY1683"/>
      <c r="DDZ1683"/>
      <c r="DEA1683"/>
      <c r="DEB1683"/>
      <c r="DEC1683"/>
      <c r="DED1683"/>
      <c r="DEE1683"/>
      <c r="DEF1683"/>
      <c r="DEG1683"/>
      <c r="DEH1683"/>
      <c r="DEI1683"/>
      <c r="DEJ1683"/>
      <c r="DEK1683"/>
      <c r="DEL1683"/>
      <c r="DEM1683"/>
      <c r="DEN1683"/>
      <c r="DEO1683"/>
      <c r="DEP1683"/>
      <c r="DEQ1683"/>
      <c r="DER1683"/>
      <c r="DES1683"/>
      <c r="DET1683"/>
      <c r="DEU1683"/>
      <c r="DEV1683"/>
      <c r="DEW1683"/>
      <c r="DEX1683"/>
      <c r="DEY1683"/>
      <c r="DEZ1683"/>
      <c r="DFA1683"/>
      <c r="DFB1683"/>
      <c r="DFC1683"/>
      <c r="DFD1683"/>
      <c r="DFE1683"/>
      <c r="DFF1683"/>
      <c r="DFG1683"/>
      <c r="DFH1683"/>
      <c r="DFI1683"/>
      <c r="DFJ1683"/>
      <c r="DFK1683"/>
      <c r="DFL1683"/>
      <c r="DFM1683"/>
      <c r="DFN1683"/>
      <c r="DFO1683"/>
      <c r="DFP1683"/>
      <c r="DFQ1683"/>
      <c r="DFR1683"/>
      <c r="DFS1683"/>
      <c r="DFT1683"/>
      <c r="DFU1683"/>
      <c r="DFV1683"/>
      <c r="DFW1683"/>
      <c r="DFX1683"/>
      <c r="DFY1683"/>
      <c r="DFZ1683"/>
      <c r="DGA1683"/>
      <c r="DGB1683"/>
      <c r="DGC1683"/>
      <c r="DGD1683"/>
      <c r="DGE1683"/>
      <c r="DGF1683"/>
      <c r="DGG1683"/>
      <c r="DGH1683"/>
      <c r="DGI1683"/>
      <c r="DGJ1683"/>
      <c r="DGK1683"/>
      <c r="DGL1683"/>
      <c r="DGM1683"/>
      <c r="DGN1683"/>
      <c r="DGO1683"/>
      <c r="DGP1683"/>
      <c r="DGQ1683"/>
      <c r="DGR1683"/>
      <c r="DGS1683"/>
      <c r="DGT1683"/>
      <c r="DGU1683"/>
      <c r="DGV1683"/>
      <c r="DGW1683"/>
      <c r="DGX1683"/>
      <c r="DGY1683"/>
      <c r="DGZ1683"/>
      <c r="DHA1683"/>
      <c r="DHB1683"/>
      <c r="DHC1683"/>
      <c r="DHD1683"/>
      <c r="DHE1683"/>
      <c r="DHF1683"/>
      <c r="DHG1683"/>
      <c r="DHH1683"/>
      <c r="DHI1683"/>
      <c r="DHJ1683"/>
      <c r="DHK1683"/>
      <c r="DHL1683"/>
      <c r="DHM1683"/>
      <c r="DHN1683"/>
      <c r="DHO1683"/>
      <c r="DHP1683"/>
      <c r="DHQ1683"/>
      <c r="DHR1683"/>
      <c r="DHS1683"/>
      <c r="DHT1683"/>
      <c r="DHU1683"/>
      <c r="DHV1683"/>
      <c r="DHW1683"/>
      <c r="DHX1683"/>
      <c r="DHY1683"/>
      <c r="DHZ1683"/>
      <c r="DIA1683"/>
      <c r="DIB1683"/>
      <c r="DIC1683"/>
      <c r="DID1683"/>
      <c r="DIE1683"/>
      <c r="DIF1683"/>
      <c r="DIG1683"/>
      <c r="DIH1683"/>
      <c r="DII1683"/>
      <c r="DIJ1683"/>
      <c r="DIK1683"/>
      <c r="DIL1683"/>
      <c r="DIM1683"/>
      <c r="DIN1683"/>
      <c r="DIO1683"/>
      <c r="DIP1683"/>
      <c r="DIQ1683"/>
      <c r="DIR1683"/>
      <c r="DIS1683"/>
      <c r="DIT1683"/>
      <c r="DIU1683"/>
      <c r="DIV1683"/>
      <c r="DIW1683"/>
      <c r="DIX1683"/>
      <c r="DIY1683"/>
      <c r="DIZ1683"/>
      <c r="DJA1683"/>
      <c r="DJB1683"/>
      <c r="DJC1683"/>
      <c r="DJD1683"/>
      <c r="DJE1683"/>
      <c r="DJF1683"/>
      <c r="DJG1683"/>
      <c r="DJH1683"/>
      <c r="DJI1683"/>
      <c r="DJJ1683"/>
      <c r="DJK1683"/>
      <c r="DJL1683"/>
      <c r="DJM1683"/>
      <c r="DJN1683"/>
      <c r="DJO1683"/>
      <c r="DJP1683"/>
      <c r="DJQ1683"/>
      <c r="DJR1683"/>
      <c r="DJS1683"/>
      <c r="DJT1683"/>
      <c r="DJU1683"/>
      <c r="DJV1683"/>
      <c r="DJW1683"/>
      <c r="DJX1683"/>
      <c r="DJY1683"/>
      <c r="DJZ1683"/>
      <c r="DKA1683"/>
      <c r="DKB1683"/>
      <c r="DKC1683"/>
      <c r="DKD1683"/>
      <c r="DKE1683"/>
      <c r="DKF1683"/>
      <c r="DKG1683"/>
      <c r="DKH1683"/>
      <c r="DKI1683"/>
      <c r="DKJ1683"/>
      <c r="DKK1683"/>
      <c r="DKL1683"/>
      <c r="DKM1683"/>
      <c r="DKN1683"/>
      <c r="DKO1683"/>
      <c r="DKP1683"/>
      <c r="DKQ1683"/>
      <c r="DKR1683"/>
      <c r="DKS1683"/>
      <c r="DKT1683"/>
      <c r="DKU1683"/>
      <c r="DKV1683"/>
      <c r="DKW1683"/>
      <c r="DKX1683"/>
      <c r="DKY1683"/>
      <c r="DKZ1683"/>
      <c r="DLA1683"/>
      <c r="DLB1683"/>
      <c r="DLC1683"/>
      <c r="DLD1683"/>
      <c r="DLE1683"/>
      <c r="DLF1683"/>
      <c r="DLG1683"/>
      <c r="DLH1683"/>
      <c r="DLI1683"/>
      <c r="DLJ1683"/>
      <c r="DLK1683"/>
      <c r="DLL1683"/>
      <c r="DLM1683"/>
      <c r="DLN1683"/>
      <c r="DLO1683"/>
      <c r="DLP1683"/>
      <c r="DLQ1683"/>
      <c r="DLR1683"/>
      <c r="DLS1683"/>
      <c r="DLT1683"/>
      <c r="DLU1683"/>
      <c r="DLV1683"/>
      <c r="DLW1683"/>
      <c r="DLX1683"/>
      <c r="DLY1683"/>
      <c r="DLZ1683"/>
      <c r="DMA1683"/>
      <c r="DMB1683"/>
      <c r="DMC1683"/>
      <c r="DMD1683"/>
      <c r="DME1683"/>
      <c r="DMF1683"/>
      <c r="DMG1683"/>
      <c r="DMH1683"/>
      <c r="DMI1683"/>
      <c r="DMJ1683"/>
      <c r="DMK1683"/>
      <c r="DML1683"/>
      <c r="DMM1683"/>
      <c r="DMN1683"/>
      <c r="DMO1683"/>
      <c r="DMP1683"/>
      <c r="DMQ1683"/>
      <c r="DMR1683"/>
      <c r="DMS1683"/>
      <c r="DMT1683"/>
      <c r="DMU1683"/>
      <c r="DMV1683"/>
      <c r="DMW1683"/>
      <c r="DMX1683"/>
      <c r="DMY1683"/>
      <c r="DMZ1683"/>
      <c r="DNA1683"/>
      <c r="DNB1683"/>
      <c r="DNC1683"/>
      <c r="DND1683"/>
      <c r="DNE1683"/>
      <c r="DNF1683"/>
      <c r="DNG1683"/>
      <c r="DNH1683"/>
      <c r="DNI1683"/>
      <c r="DNJ1683"/>
      <c r="DNK1683"/>
      <c r="DNL1683"/>
      <c r="DNM1683"/>
      <c r="DNN1683"/>
      <c r="DNO1683"/>
      <c r="DNP1683"/>
      <c r="DNQ1683"/>
      <c r="DNR1683"/>
      <c r="DNS1683"/>
      <c r="DNT1683"/>
      <c r="DNU1683"/>
      <c r="DNV1683"/>
      <c r="DNW1683"/>
      <c r="DNX1683"/>
      <c r="DNY1683"/>
      <c r="DNZ1683"/>
      <c r="DOA1683"/>
      <c r="DOB1683"/>
      <c r="DOC1683"/>
      <c r="DOD1683"/>
      <c r="DOE1683"/>
      <c r="DOF1683"/>
      <c r="DOG1683"/>
      <c r="DOH1683"/>
      <c r="DOI1683"/>
      <c r="DOJ1683"/>
      <c r="DOK1683"/>
      <c r="DOL1683"/>
      <c r="DOM1683"/>
      <c r="DON1683"/>
      <c r="DOO1683"/>
      <c r="DOP1683"/>
      <c r="DOQ1683"/>
      <c r="DOR1683"/>
      <c r="DOS1683"/>
      <c r="DOT1683"/>
      <c r="DOU1683"/>
      <c r="DOV1683"/>
      <c r="DOW1683"/>
      <c r="DOX1683"/>
      <c r="DOY1683"/>
      <c r="DOZ1683"/>
      <c r="DPA1683"/>
      <c r="DPB1683"/>
      <c r="DPC1683"/>
      <c r="DPD1683"/>
      <c r="DPE1683"/>
      <c r="DPF1683"/>
      <c r="DPG1683"/>
      <c r="DPH1683"/>
      <c r="DPI1683"/>
      <c r="DPJ1683"/>
      <c r="DPK1683"/>
      <c r="DPL1683"/>
      <c r="DPM1683"/>
      <c r="DPN1683"/>
      <c r="DPO1683"/>
      <c r="DPP1683"/>
      <c r="DPQ1683"/>
      <c r="DPR1683"/>
      <c r="DPS1683"/>
      <c r="DPT1683"/>
      <c r="DPU1683"/>
      <c r="DPV1683"/>
      <c r="DPW1683"/>
      <c r="DPX1683"/>
      <c r="DPY1683"/>
      <c r="DPZ1683"/>
      <c r="DQA1683"/>
      <c r="DQB1683"/>
      <c r="DQC1683"/>
      <c r="DQD1683"/>
      <c r="DQE1683"/>
      <c r="DQF1683"/>
      <c r="DQG1683"/>
      <c r="DQH1683"/>
      <c r="DQI1683"/>
      <c r="DQJ1683"/>
      <c r="DQK1683"/>
      <c r="DQL1683"/>
      <c r="DQM1683"/>
      <c r="DQN1683"/>
      <c r="DQO1683"/>
      <c r="DQP1683"/>
      <c r="DQQ1683"/>
      <c r="DQR1683"/>
      <c r="DQS1683"/>
      <c r="DQT1683"/>
      <c r="DQU1683"/>
      <c r="DQV1683"/>
      <c r="DQW1683"/>
      <c r="DQX1683"/>
      <c r="DQY1683"/>
      <c r="DQZ1683"/>
      <c r="DRA1683"/>
      <c r="DRB1683"/>
      <c r="DRC1683"/>
      <c r="DRD1683"/>
      <c r="DRE1683"/>
      <c r="DRF1683"/>
      <c r="DRG1683"/>
      <c r="DRH1683"/>
      <c r="DRI1683"/>
      <c r="DRJ1683"/>
      <c r="DRK1683"/>
      <c r="DRL1683"/>
      <c r="DRM1683"/>
      <c r="DRN1683"/>
      <c r="DRO1683"/>
      <c r="DRP1683"/>
      <c r="DRQ1683"/>
      <c r="DRR1683"/>
      <c r="DRS1683"/>
      <c r="DRT1683"/>
      <c r="DRU1683"/>
      <c r="DRV1683"/>
      <c r="DRW1683"/>
      <c r="DRX1683"/>
      <c r="DRY1683"/>
      <c r="DRZ1683"/>
      <c r="DSA1683"/>
      <c r="DSB1683"/>
      <c r="DSC1683"/>
      <c r="DSD1683"/>
      <c r="DSE1683"/>
      <c r="DSF1683"/>
      <c r="DSG1683"/>
      <c r="DSH1683"/>
      <c r="DSI1683"/>
      <c r="DSJ1683"/>
      <c r="DSK1683"/>
      <c r="DSL1683"/>
      <c r="DSM1683"/>
      <c r="DSN1683"/>
      <c r="DSO1683"/>
      <c r="DSP1683"/>
      <c r="DSQ1683"/>
      <c r="DSR1683"/>
      <c r="DSS1683"/>
      <c r="DST1683"/>
      <c r="DSU1683"/>
      <c r="DSV1683"/>
      <c r="DSW1683"/>
      <c r="DSX1683"/>
      <c r="DSY1683"/>
      <c r="DSZ1683"/>
      <c r="DTA1683"/>
      <c r="DTB1683"/>
      <c r="DTC1683"/>
      <c r="DTD1683"/>
      <c r="DTE1683"/>
      <c r="DTF1683"/>
      <c r="DTG1683"/>
      <c r="DTH1683"/>
      <c r="DTI1683"/>
      <c r="DTJ1683"/>
      <c r="DTK1683"/>
      <c r="DTL1683"/>
      <c r="DTM1683"/>
      <c r="DTN1683"/>
      <c r="DTO1683"/>
      <c r="DTP1683"/>
      <c r="DTQ1683"/>
      <c r="DTR1683"/>
      <c r="DTS1683"/>
      <c r="DTT1683"/>
      <c r="DTU1683"/>
      <c r="DTV1683"/>
      <c r="DTW1683"/>
      <c r="DTX1683"/>
      <c r="DTY1683"/>
      <c r="DTZ1683"/>
      <c r="DUA1683"/>
      <c r="DUB1683"/>
      <c r="DUC1683"/>
      <c r="DUD1683"/>
      <c r="DUE1683"/>
      <c r="DUF1683"/>
      <c r="DUG1683"/>
      <c r="DUH1683"/>
      <c r="DUI1683"/>
      <c r="DUJ1683"/>
      <c r="DUK1683"/>
      <c r="DUL1683"/>
      <c r="DUM1683"/>
      <c r="DUN1683"/>
      <c r="DUO1683"/>
      <c r="DUP1683"/>
      <c r="DUQ1683"/>
      <c r="DUR1683"/>
      <c r="DUS1683"/>
      <c r="DUT1683"/>
      <c r="DUU1683"/>
      <c r="DUV1683"/>
      <c r="DUW1683"/>
      <c r="DUX1683"/>
      <c r="DUY1683"/>
      <c r="DUZ1683"/>
      <c r="DVA1683"/>
      <c r="DVB1683"/>
      <c r="DVC1683"/>
      <c r="DVD1683"/>
      <c r="DVE1683"/>
      <c r="DVF1683"/>
      <c r="DVG1683"/>
      <c r="DVH1683"/>
      <c r="DVI1683"/>
      <c r="DVJ1683"/>
      <c r="DVK1683"/>
      <c r="DVL1683"/>
      <c r="DVM1683"/>
      <c r="DVN1683"/>
      <c r="DVO1683"/>
      <c r="DVP1683"/>
      <c r="DVQ1683"/>
      <c r="DVR1683"/>
      <c r="DVS1683"/>
      <c r="DVT1683"/>
      <c r="DVU1683"/>
      <c r="DVV1683"/>
      <c r="DVW1683"/>
      <c r="DVX1683"/>
      <c r="DVY1683"/>
      <c r="DVZ1683"/>
      <c r="DWA1683"/>
      <c r="DWB1683"/>
      <c r="DWC1683"/>
      <c r="DWD1683"/>
      <c r="DWE1683"/>
      <c r="DWF1683"/>
      <c r="DWG1683"/>
      <c r="DWH1683"/>
      <c r="DWI1683"/>
      <c r="DWJ1683"/>
      <c r="DWK1683"/>
      <c r="DWL1683"/>
      <c r="DWM1683"/>
      <c r="DWN1683"/>
      <c r="DWO1683"/>
      <c r="DWP1683"/>
      <c r="DWQ1683"/>
      <c r="DWR1683"/>
      <c r="DWS1683"/>
      <c r="DWT1683"/>
      <c r="DWU1683"/>
      <c r="DWV1683"/>
      <c r="DWW1683"/>
      <c r="DWX1683"/>
      <c r="DWY1683"/>
      <c r="DWZ1683"/>
      <c r="DXA1683"/>
      <c r="DXB1683"/>
      <c r="DXC1683"/>
      <c r="DXD1683"/>
      <c r="DXE1683"/>
      <c r="DXF1683"/>
      <c r="DXG1683"/>
      <c r="DXH1683"/>
      <c r="DXI1683"/>
      <c r="DXJ1683"/>
      <c r="DXK1683"/>
      <c r="DXL1683"/>
      <c r="DXM1683"/>
      <c r="DXN1683"/>
      <c r="DXO1683"/>
      <c r="DXP1683"/>
      <c r="DXQ1683"/>
      <c r="DXR1683"/>
      <c r="DXS1683"/>
      <c r="DXT1683"/>
      <c r="DXU1683"/>
      <c r="DXV1683"/>
      <c r="DXW1683"/>
      <c r="DXX1683"/>
      <c r="DXY1683"/>
      <c r="DXZ1683"/>
      <c r="DYA1683"/>
      <c r="DYB1683"/>
      <c r="DYC1683"/>
      <c r="DYD1683"/>
      <c r="DYE1683"/>
      <c r="DYF1683"/>
      <c r="DYG1683"/>
      <c r="DYH1683"/>
      <c r="DYI1683"/>
      <c r="DYJ1683"/>
      <c r="DYK1683"/>
      <c r="DYL1683"/>
      <c r="DYM1683"/>
      <c r="DYN1683"/>
      <c r="DYO1683"/>
      <c r="DYP1683"/>
      <c r="DYQ1683"/>
      <c r="DYR1683"/>
      <c r="DYS1683"/>
      <c r="DYT1683"/>
      <c r="DYU1683"/>
      <c r="DYV1683"/>
      <c r="DYW1683"/>
      <c r="DYX1683"/>
      <c r="DYY1683"/>
      <c r="DYZ1683"/>
      <c r="DZA1683"/>
      <c r="DZB1683"/>
      <c r="DZC1683"/>
      <c r="DZD1683"/>
      <c r="DZE1683"/>
      <c r="DZF1683"/>
      <c r="DZG1683"/>
      <c r="DZH1683"/>
      <c r="DZI1683"/>
      <c r="DZJ1683"/>
      <c r="DZK1683"/>
      <c r="DZL1683"/>
      <c r="DZM1683"/>
      <c r="DZN1683"/>
      <c r="DZO1683"/>
      <c r="DZP1683"/>
      <c r="DZQ1683"/>
      <c r="DZR1683"/>
      <c r="DZS1683"/>
      <c r="DZT1683"/>
      <c r="DZU1683"/>
      <c r="DZV1683"/>
      <c r="DZW1683"/>
      <c r="DZX1683"/>
      <c r="DZY1683"/>
      <c r="DZZ1683"/>
      <c r="EAA1683"/>
      <c r="EAB1683"/>
      <c r="EAC1683"/>
      <c r="EAD1683"/>
      <c r="EAE1683"/>
      <c r="EAF1683"/>
      <c r="EAG1683"/>
      <c r="EAH1683"/>
      <c r="EAI1683"/>
      <c r="EAJ1683"/>
      <c r="EAK1683"/>
      <c r="EAL1683"/>
      <c r="EAM1683"/>
      <c r="EAN1683"/>
      <c r="EAO1683"/>
      <c r="EAP1683"/>
      <c r="EAQ1683"/>
      <c r="EAR1683"/>
      <c r="EAS1683"/>
      <c r="EAT1683"/>
      <c r="EAU1683"/>
      <c r="EAV1683"/>
      <c r="EAW1683"/>
      <c r="EAX1683"/>
      <c r="EAY1683"/>
      <c r="EAZ1683"/>
      <c r="EBA1683"/>
      <c r="EBB1683"/>
      <c r="EBC1683"/>
      <c r="EBD1683"/>
      <c r="EBE1683"/>
      <c r="EBF1683"/>
      <c r="EBG1683"/>
      <c r="EBH1683"/>
      <c r="EBI1683"/>
      <c r="EBJ1683"/>
      <c r="EBK1683"/>
      <c r="EBL1683"/>
      <c r="EBM1683"/>
      <c r="EBN1683"/>
      <c r="EBO1683"/>
      <c r="EBP1683"/>
      <c r="EBQ1683"/>
      <c r="EBR1683"/>
      <c r="EBS1683"/>
      <c r="EBT1683"/>
      <c r="EBU1683"/>
      <c r="EBV1683"/>
      <c r="EBW1683"/>
      <c r="EBX1683"/>
      <c r="EBY1683"/>
      <c r="EBZ1683"/>
      <c r="ECA1683"/>
      <c r="ECB1683"/>
      <c r="ECC1683"/>
      <c r="ECD1683"/>
      <c r="ECE1683"/>
      <c r="ECF1683"/>
      <c r="ECG1683"/>
      <c r="ECH1683"/>
      <c r="ECI1683"/>
      <c r="ECJ1683"/>
      <c r="ECK1683"/>
      <c r="ECL1683"/>
      <c r="ECM1683"/>
      <c r="ECN1683"/>
      <c r="ECO1683"/>
      <c r="ECP1683"/>
      <c r="ECQ1683"/>
      <c r="ECR1683"/>
      <c r="ECS1683"/>
      <c r="ECT1683"/>
      <c r="ECU1683"/>
      <c r="ECV1683"/>
      <c r="ECW1683"/>
      <c r="ECX1683"/>
      <c r="ECY1683"/>
      <c r="ECZ1683"/>
      <c r="EDA1683"/>
      <c r="EDB1683"/>
      <c r="EDC1683"/>
      <c r="EDD1683"/>
      <c r="EDE1683"/>
      <c r="EDF1683"/>
      <c r="EDG1683"/>
      <c r="EDH1683"/>
      <c r="EDI1683"/>
      <c r="EDJ1683"/>
      <c r="EDK1683"/>
      <c r="EDL1683"/>
      <c r="EDM1683"/>
      <c r="EDN1683"/>
      <c r="EDO1683"/>
      <c r="EDP1683"/>
      <c r="EDQ1683"/>
      <c r="EDR1683"/>
      <c r="EDS1683"/>
      <c r="EDT1683"/>
      <c r="EDU1683"/>
      <c r="EDV1683"/>
      <c r="EDW1683"/>
      <c r="EDX1683"/>
      <c r="EDY1683"/>
      <c r="EDZ1683"/>
      <c r="EEA1683"/>
      <c r="EEB1683"/>
      <c r="EEC1683"/>
      <c r="EED1683"/>
      <c r="EEE1683"/>
      <c r="EEF1683"/>
      <c r="EEG1683"/>
      <c r="EEH1683"/>
      <c r="EEI1683"/>
      <c r="EEJ1683"/>
      <c r="EEK1683"/>
      <c r="EEL1683"/>
      <c r="EEM1683"/>
      <c r="EEN1683"/>
      <c r="EEO1683"/>
      <c r="EEP1683"/>
      <c r="EEQ1683"/>
      <c r="EER1683"/>
      <c r="EES1683"/>
      <c r="EET1683"/>
      <c r="EEU1683"/>
      <c r="EEV1683"/>
      <c r="EEW1683"/>
      <c r="EEX1683"/>
      <c r="EEY1683"/>
      <c r="EEZ1683"/>
      <c r="EFA1683"/>
      <c r="EFB1683"/>
      <c r="EFC1683"/>
      <c r="EFD1683"/>
      <c r="EFE1683"/>
      <c r="EFF1683"/>
      <c r="EFG1683"/>
      <c r="EFH1683"/>
      <c r="EFI1683"/>
      <c r="EFJ1683"/>
      <c r="EFK1683"/>
      <c r="EFL1683"/>
      <c r="EFM1683"/>
      <c r="EFN1683"/>
      <c r="EFO1683"/>
      <c r="EFP1683"/>
      <c r="EFQ1683"/>
      <c r="EFR1683"/>
      <c r="EFS1683"/>
      <c r="EFT1683"/>
      <c r="EFU1683"/>
      <c r="EFV1683"/>
      <c r="EFW1683"/>
      <c r="EFX1683"/>
      <c r="EFY1683"/>
      <c r="EFZ1683"/>
      <c r="EGA1683"/>
      <c r="EGB1683"/>
      <c r="EGC1683"/>
      <c r="EGD1683"/>
      <c r="EGE1683"/>
      <c r="EGF1683"/>
      <c r="EGG1683"/>
      <c r="EGH1683"/>
      <c r="EGI1683"/>
      <c r="EGJ1683"/>
      <c r="EGK1683"/>
      <c r="EGL1683"/>
      <c r="EGM1683"/>
      <c r="EGN1683"/>
      <c r="EGO1683"/>
      <c r="EGP1683"/>
      <c r="EGQ1683"/>
      <c r="EGR1683"/>
      <c r="EGS1683"/>
      <c r="EGT1683"/>
      <c r="EGU1683"/>
      <c r="EGV1683"/>
      <c r="EGW1683"/>
      <c r="EGX1683"/>
      <c r="EGY1683"/>
      <c r="EGZ1683"/>
      <c r="EHA1683"/>
      <c r="EHB1683"/>
      <c r="EHC1683"/>
      <c r="EHD1683"/>
      <c r="EHE1683"/>
      <c r="EHF1683"/>
      <c r="EHG1683"/>
      <c r="EHH1683"/>
      <c r="EHI1683"/>
      <c r="EHJ1683"/>
      <c r="EHK1683"/>
      <c r="EHL1683"/>
      <c r="EHM1683"/>
      <c r="EHN1683"/>
      <c r="EHO1683"/>
      <c r="EHP1683"/>
      <c r="EHQ1683"/>
      <c r="EHR1683"/>
      <c r="EHS1683"/>
      <c r="EHT1683"/>
      <c r="EHU1683"/>
      <c r="EHV1683"/>
      <c r="EHW1683"/>
      <c r="EHX1683"/>
      <c r="EHY1683"/>
      <c r="EHZ1683"/>
      <c r="EIA1683"/>
      <c r="EIB1683"/>
      <c r="EIC1683"/>
      <c r="EID1683"/>
      <c r="EIE1683"/>
      <c r="EIF1683"/>
      <c r="EIG1683"/>
      <c r="EIH1683"/>
      <c r="EII1683"/>
      <c r="EIJ1683"/>
      <c r="EIK1683"/>
      <c r="EIL1683"/>
      <c r="EIM1683"/>
      <c r="EIN1683"/>
      <c r="EIO1683"/>
      <c r="EIP1683"/>
      <c r="EIQ1683"/>
      <c r="EIR1683"/>
      <c r="EIS1683"/>
      <c r="EIT1683"/>
      <c r="EIU1683"/>
      <c r="EIV1683"/>
      <c r="EIW1683"/>
      <c r="EIX1683"/>
      <c r="EIY1683"/>
      <c r="EIZ1683"/>
      <c r="EJA1683"/>
      <c r="EJB1683"/>
      <c r="EJC1683"/>
      <c r="EJD1683"/>
      <c r="EJE1683"/>
      <c r="EJF1683"/>
      <c r="EJG1683"/>
      <c r="EJH1683"/>
      <c r="EJI1683"/>
      <c r="EJJ1683"/>
      <c r="EJK1683"/>
      <c r="EJL1683"/>
      <c r="EJM1683"/>
      <c r="EJN1683"/>
      <c r="EJO1683"/>
      <c r="EJP1683"/>
      <c r="EJQ1683"/>
      <c r="EJR1683"/>
      <c r="EJS1683"/>
      <c r="EJT1683"/>
      <c r="EJU1683"/>
      <c r="EJV1683"/>
      <c r="EJW1683"/>
      <c r="EJX1683"/>
      <c r="EJY1683"/>
      <c r="EJZ1683"/>
      <c r="EKA1683"/>
      <c r="EKB1683"/>
      <c r="EKC1683"/>
      <c r="EKD1683"/>
      <c r="EKE1683"/>
      <c r="EKF1683"/>
      <c r="EKG1683"/>
      <c r="EKH1683"/>
      <c r="EKI1683"/>
      <c r="EKJ1683"/>
      <c r="EKK1683"/>
      <c r="EKL1683"/>
      <c r="EKM1683"/>
      <c r="EKN1683"/>
      <c r="EKO1683"/>
      <c r="EKP1683"/>
      <c r="EKQ1683"/>
      <c r="EKR1683"/>
      <c r="EKS1683"/>
      <c r="EKT1683"/>
      <c r="EKU1683"/>
      <c r="EKV1683"/>
      <c r="EKW1683"/>
      <c r="EKX1683"/>
      <c r="EKY1683"/>
      <c r="EKZ1683"/>
      <c r="ELA1683"/>
      <c r="ELB1683"/>
      <c r="ELC1683"/>
      <c r="ELD1683"/>
      <c r="ELE1683"/>
      <c r="ELF1683"/>
      <c r="ELG1683"/>
      <c r="ELH1683"/>
      <c r="ELI1683"/>
      <c r="ELJ1683"/>
      <c r="ELK1683"/>
      <c r="ELL1683"/>
      <c r="ELM1683"/>
      <c r="ELN1683"/>
      <c r="ELO1683"/>
      <c r="ELP1683"/>
      <c r="ELQ1683"/>
      <c r="ELR1683"/>
      <c r="ELS1683"/>
      <c r="ELT1683"/>
      <c r="ELU1683"/>
      <c r="ELV1683"/>
      <c r="ELW1683"/>
      <c r="ELX1683"/>
      <c r="ELY1683"/>
      <c r="ELZ1683"/>
      <c r="EMA1683"/>
      <c r="EMB1683"/>
      <c r="EMC1683"/>
      <c r="EMD1683"/>
      <c r="EME1683"/>
      <c r="EMF1683"/>
      <c r="EMG1683"/>
      <c r="EMH1683"/>
      <c r="EMI1683"/>
      <c r="EMJ1683"/>
      <c r="EMK1683"/>
      <c r="EML1683"/>
      <c r="EMM1683"/>
      <c r="EMN1683"/>
      <c r="EMO1683"/>
      <c r="EMP1683"/>
      <c r="EMQ1683"/>
      <c r="EMR1683"/>
      <c r="EMS1683"/>
      <c r="EMT1683"/>
      <c r="EMU1683"/>
      <c r="EMV1683"/>
      <c r="EMW1683"/>
      <c r="EMX1683"/>
      <c r="EMY1683"/>
      <c r="EMZ1683"/>
      <c r="ENA1683"/>
      <c r="ENB1683"/>
      <c r="ENC1683"/>
      <c r="END1683"/>
      <c r="ENE1683"/>
      <c r="ENF1683"/>
      <c r="ENG1683"/>
      <c r="ENH1683"/>
      <c r="ENI1683"/>
      <c r="ENJ1683"/>
      <c r="ENK1683"/>
      <c r="ENL1683"/>
      <c r="ENM1683"/>
      <c r="ENN1683"/>
      <c r="ENO1683"/>
      <c r="ENP1683"/>
      <c r="ENQ1683"/>
      <c r="ENR1683"/>
      <c r="ENS1683"/>
      <c r="ENT1683"/>
      <c r="ENU1683"/>
      <c r="ENV1683"/>
      <c r="ENW1683"/>
      <c r="ENX1683"/>
      <c r="ENY1683"/>
      <c r="ENZ1683"/>
      <c r="EOA1683"/>
      <c r="EOB1683"/>
      <c r="EOC1683"/>
      <c r="EOD1683"/>
      <c r="EOE1683"/>
      <c r="EOF1683"/>
      <c r="EOG1683"/>
      <c r="EOH1683"/>
      <c r="EOI1683"/>
      <c r="EOJ1683"/>
      <c r="EOK1683"/>
      <c r="EOL1683"/>
      <c r="EOM1683"/>
      <c r="EON1683"/>
      <c r="EOO1683"/>
      <c r="EOP1683"/>
      <c r="EOQ1683"/>
      <c r="EOR1683"/>
      <c r="EOS1683"/>
      <c r="EOT1683"/>
      <c r="EOU1683"/>
      <c r="EOV1683"/>
      <c r="EOW1683"/>
      <c r="EOX1683"/>
      <c r="EOY1683"/>
      <c r="EOZ1683"/>
      <c r="EPA1683"/>
      <c r="EPB1683"/>
      <c r="EPC1683"/>
      <c r="EPD1683"/>
      <c r="EPE1683"/>
      <c r="EPF1683"/>
      <c r="EPG1683"/>
      <c r="EPH1683"/>
      <c r="EPI1683"/>
      <c r="EPJ1683"/>
      <c r="EPK1683"/>
      <c r="EPL1683"/>
      <c r="EPM1683"/>
      <c r="EPN1683"/>
      <c r="EPO1683"/>
      <c r="EPP1683"/>
      <c r="EPQ1683"/>
      <c r="EPR1683"/>
      <c r="EPS1683"/>
      <c r="EPT1683"/>
      <c r="EPU1683"/>
      <c r="EPV1683"/>
      <c r="EPW1683"/>
      <c r="EPX1683"/>
      <c r="EPY1683"/>
      <c r="EPZ1683"/>
      <c r="EQA1683"/>
      <c r="EQB1683"/>
      <c r="EQC1683"/>
      <c r="EQD1683"/>
      <c r="EQE1683"/>
      <c r="EQF1683"/>
      <c r="EQG1683"/>
      <c r="EQH1683"/>
      <c r="EQI1683"/>
      <c r="EQJ1683"/>
      <c r="EQK1683"/>
      <c r="EQL1683"/>
      <c r="EQM1683"/>
      <c r="EQN1683"/>
      <c r="EQO1683"/>
      <c r="EQP1683"/>
      <c r="EQQ1683"/>
      <c r="EQR1683"/>
      <c r="EQS1683"/>
      <c r="EQT1683"/>
      <c r="EQU1683"/>
      <c r="EQV1683"/>
      <c r="EQW1683"/>
      <c r="EQX1683"/>
      <c r="EQY1683"/>
      <c r="EQZ1683"/>
      <c r="ERA1683"/>
      <c r="ERB1683"/>
      <c r="ERC1683"/>
      <c r="ERD1683"/>
      <c r="ERE1683"/>
      <c r="ERF1683"/>
      <c r="ERG1683"/>
      <c r="ERH1683"/>
      <c r="ERI1683"/>
      <c r="ERJ1683"/>
      <c r="ERK1683"/>
      <c r="ERL1683"/>
      <c r="ERM1683"/>
      <c r="ERN1683"/>
      <c r="ERO1683"/>
      <c r="ERP1683"/>
      <c r="ERQ1683"/>
      <c r="ERR1683"/>
      <c r="ERS1683"/>
      <c r="ERT1683"/>
      <c r="ERU1683"/>
      <c r="ERV1683"/>
      <c r="ERW1683"/>
      <c r="ERX1683"/>
      <c r="ERY1683"/>
      <c r="ERZ1683"/>
      <c r="ESA1683"/>
      <c r="ESB1683"/>
      <c r="ESC1683"/>
      <c r="ESD1683"/>
      <c r="ESE1683"/>
      <c r="ESF1683"/>
      <c r="ESG1683"/>
      <c r="ESH1683"/>
      <c r="ESI1683"/>
      <c r="ESJ1683"/>
      <c r="ESK1683"/>
      <c r="ESL1683"/>
      <c r="ESM1683"/>
      <c r="ESN1683"/>
      <c r="ESO1683"/>
      <c r="ESP1683"/>
      <c r="ESQ1683"/>
      <c r="ESR1683"/>
      <c r="ESS1683"/>
      <c r="EST1683"/>
      <c r="ESU1683"/>
      <c r="ESV1683"/>
      <c r="ESW1683"/>
      <c r="ESX1683"/>
      <c r="ESY1683"/>
      <c r="ESZ1683"/>
      <c r="ETA1683"/>
      <c r="ETB1683"/>
      <c r="ETC1683"/>
      <c r="ETD1683"/>
      <c r="ETE1683"/>
      <c r="ETF1683"/>
      <c r="ETG1683"/>
      <c r="ETH1683"/>
      <c r="ETI1683"/>
      <c r="ETJ1683"/>
      <c r="ETK1683"/>
      <c r="ETL1683"/>
      <c r="ETM1683"/>
      <c r="ETN1683"/>
      <c r="ETO1683"/>
      <c r="ETP1683"/>
      <c r="ETQ1683"/>
      <c r="ETR1683"/>
      <c r="ETS1683"/>
      <c r="ETT1683"/>
      <c r="ETU1683"/>
      <c r="ETV1683"/>
      <c r="ETW1683"/>
      <c r="ETX1683"/>
      <c r="ETY1683"/>
      <c r="ETZ1683"/>
      <c r="EUA1683"/>
      <c r="EUB1683"/>
      <c r="EUC1683"/>
      <c r="EUD1683"/>
      <c r="EUE1683"/>
      <c r="EUF1683"/>
      <c r="EUG1683"/>
      <c r="EUH1683"/>
      <c r="EUI1683"/>
      <c r="EUJ1683"/>
      <c r="EUK1683"/>
      <c r="EUL1683"/>
      <c r="EUM1683"/>
      <c r="EUN1683"/>
      <c r="EUO1683"/>
      <c r="EUP1683"/>
      <c r="EUQ1683"/>
      <c r="EUR1683"/>
      <c r="EUS1683"/>
      <c r="EUT1683"/>
      <c r="EUU1683"/>
      <c r="EUV1683"/>
      <c r="EUW1683"/>
      <c r="EUX1683"/>
      <c r="EUY1683"/>
      <c r="EUZ1683"/>
      <c r="EVA1683"/>
      <c r="EVB1683"/>
      <c r="EVC1683"/>
      <c r="EVD1683"/>
      <c r="EVE1683"/>
      <c r="EVF1683"/>
      <c r="EVG1683"/>
      <c r="EVH1683"/>
      <c r="EVI1683"/>
      <c r="EVJ1683"/>
      <c r="EVK1683"/>
      <c r="EVL1683"/>
      <c r="EVM1683"/>
      <c r="EVN1683"/>
      <c r="EVO1683"/>
      <c r="EVP1683"/>
      <c r="EVQ1683"/>
      <c r="EVR1683"/>
      <c r="EVS1683"/>
      <c r="EVT1683"/>
      <c r="EVU1683"/>
      <c r="EVV1683"/>
      <c r="EVW1683"/>
      <c r="EVX1683"/>
      <c r="EVY1683"/>
      <c r="EVZ1683"/>
      <c r="EWA1683"/>
      <c r="EWB1683"/>
      <c r="EWC1683"/>
      <c r="EWD1683"/>
      <c r="EWE1683"/>
      <c r="EWF1683"/>
      <c r="EWG1683"/>
      <c r="EWH1683"/>
      <c r="EWI1683"/>
      <c r="EWJ1683"/>
      <c r="EWK1683"/>
      <c r="EWL1683"/>
      <c r="EWM1683"/>
      <c r="EWN1683"/>
      <c r="EWO1683"/>
      <c r="EWP1683"/>
      <c r="EWQ1683"/>
      <c r="EWR1683"/>
      <c r="EWS1683"/>
      <c r="EWT1683"/>
      <c r="EWU1683"/>
      <c r="EWV1683"/>
      <c r="EWW1683"/>
      <c r="EWX1683"/>
      <c r="EWY1683"/>
      <c r="EWZ1683"/>
      <c r="EXA1683"/>
      <c r="EXB1683"/>
      <c r="EXC1683"/>
      <c r="EXD1683"/>
      <c r="EXE1683"/>
      <c r="EXF1683"/>
      <c r="EXG1683"/>
      <c r="EXH1683"/>
      <c r="EXI1683"/>
      <c r="EXJ1683"/>
      <c r="EXK1683"/>
      <c r="EXL1683"/>
      <c r="EXM1683"/>
      <c r="EXN1683"/>
      <c r="EXO1683"/>
      <c r="EXP1683"/>
      <c r="EXQ1683"/>
      <c r="EXR1683"/>
      <c r="EXS1683"/>
      <c r="EXT1683"/>
      <c r="EXU1683"/>
      <c r="EXV1683"/>
      <c r="EXW1683"/>
      <c r="EXX1683"/>
      <c r="EXY1683"/>
      <c r="EXZ1683"/>
      <c r="EYA1683"/>
      <c r="EYB1683"/>
      <c r="EYC1683"/>
      <c r="EYD1683"/>
      <c r="EYE1683"/>
      <c r="EYF1683"/>
      <c r="EYG1683"/>
      <c r="EYH1683"/>
      <c r="EYI1683"/>
      <c r="EYJ1683"/>
      <c r="EYK1683"/>
      <c r="EYL1683"/>
      <c r="EYM1683"/>
      <c r="EYN1683"/>
      <c r="EYO1683"/>
      <c r="EYP1683"/>
      <c r="EYQ1683"/>
      <c r="EYR1683"/>
      <c r="EYS1683"/>
      <c r="EYT1683"/>
      <c r="EYU1683"/>
      <c r="EYV1683"/>
      <c r="EYW1683"/>
      <c r="EYX1683"/>
      <c r="EYY1683"/>
      <c r="EYZ1683"/>
      <c r="EZA1683"/>
      <c r="EZB1683"/>
      <c r="EZC1683"/>
      <c r="EZD1683"/>
      <c r="EZE1683"/>
      <c r="EZF1683"/>
      <c r="EZG1683"/>
      <c r="EZH1683"/>
      <c r="EZI1683"/>
      <c r="EZJ1683"/>
      <c r="EZK1683"/>
      <c r="EZL1683"/>
      <c r="EZM1683"/>
      <c r="EZN1683"/>
      <c r="EZO1683"/>
      <c r="EZP1683"/>
      <c r="EZQ1683"/>
      <c r="EZR1683"/>
      <c r="EZS1683"/>
      <c r="EZT1683"/>
      <c r="EZU1683"/>
      <c r="EZV1683"/>
      <c r="EZW1683"/>
      <c r="EZX1683"/>
      <c r="EZY1683"/>
      <c r="EZZ1683"/>
      <c r="FAA1683"/>
      <c r="FAB1683"/>
      <c r="FAC1683"/>
      <c r="FAD1683"/>
      <c r="FAE1683"/>
      <c r="FAF1683"/>
      <c r="FAG1683"/>
      <c r="FAH1683"/>
      <c r="FAI1683"/>
      <c r="FAJ1683"/>
      <c r="FAK1683"/>
      <c r="FAL1683"/>
      <c r="FAM1683"/>
      <c r="FAN1683"/>
      <c r="FAO1683"/>
      <c r="FAP1683"/>
      <c r="FAQ1683"/>
      <c r="FAR1683"/>
      <c r="FAS1683"/>
      <c r="FAT1683"/>
      <c r="FAU1683"/>
      <c r="FAV1683"/>
      <c r="FAW1683"/>
      <c r="FAX1683"/>
      <c r="FAY1683"/>
      <c r="FAZ1683"/>
      <c r="FBA1683"/>
      <c r="FBB1683"/>
      <c r="FBC1683"/>
      <c r="FBD1683"/>
      <c r="FBE1683"/>
      <c r="FBF1683"/>
      <c r="FBG1683"/>
      <c r="FBH1683"/>
      <c r="FBI1683"/>
      <c r="FBJ1683"/>
      <c r="FBK1683"/>
      <c r="FBL1683"/>
      <c r="FBM1683"/>
      <c r="FBN1683"/>
      <c r="FBO1683"/>
      <c r="FBP1683"/>
      <c r="FBQ1683"/>
      <c r="FBR1683"/>
      <c r="FBS1683"/>
      <c r="FBT1683"/>
      <c r="FBU1683"/>
      <c r="FBV1683"/>
      <c r="FBW1683"/>
      <c r="FBX1683"/>
      <c r="FBY1683"/>
      <c r="FBZ1683"/>
      <c r="FCA1683"/>
      <c r="FCB1683"/>
      <c r="FCC1683"/>
      <c r="FCD1683"/>
      <c r="FCE1683"/>
      <c r="FCF1683"/>
      <c r="FCG1683"/>
      <c r="FCH1683"/>
      <c r="FCI1683"/>
      <c r="FCJ1683"/>
      <c r="FCK1683"/>
      <c r="FCL1683"/>
      <c r="FCM1683"/>
      <c r="FCN1683"/>
      <c r="FCO1683"/>
      <c r="FCP1683"/>
      <c r="FCQ1683"/>
      <c r="FCR1683"/>
      <c r="FCS1683"/>
      <c r="FCT1683"/>
      <c r="FCU1683"/>
      <c r="FCV1683"/>
      <c r="FCW1683"/>
      <c r="FCX1683"/>
      <c r="FCY1683"/>
      <c r="FCZ1683"/>
      <c r="FDA1683"/>
      <c r="FDB1683"/>
      <c r="FDC1683"/>
      <c r="FDD1683"/>
      <c r="FDE1683"/>
      <c r="FDF1683"/>
      <c r="FDG1683"/>
      <c r="FDH1683"/>
      <c r="FDI1683"/>
      <c r="FDJ1683"/>
      <c r="FDK1683"/>
      <c r="FDL1683"/>
      <c r="FDM1683"/>
      <c r="FDN1683"/>
      <c r="FDO1683"/>
      <c r="FDP1683"/>
      <c r="FDQ1683"/>
      <c r="FDR1683"/>
      <c r="FDS1683"/>
      <c r="FDT1683"/>
      <c r="FDU1683"/>
      <c r="FDV1683"/>
      <c r="FDW1683"/>
      <c r="FDX1683"/>
      <c r="FDY1683"/>
      <c r="FDZ1683"/>
      <c r="FEA1683"/>
      <c r="FEB1683"/>
      <c r="FEC1683"/>
      <c r="FED1683"/>
      <c r="FEE1683"/>
      <c r="FEF1683"/>
      <c r="FEG1683"/>
      <c r="FEH1683"/>
      <c r="FEI1683"/>
      <c r="FEJ1683"/>
      <c r="FEK1683"/>
      <c r="FEL1683"/>
      <c r="FEM1683"/>
      <c r="FEN1683"/>
      <c r="FEO1683"/>
      <c r="FEP1683"/>
      <c r="FEQ1683"/>
      <c r="FER1683"/>
      <c r="FES1683"/>
      <c r="FET1683"/>
      <c r="FEU1683"/>
      <c r="FEV1683"/>
      <c r="FEW1683"/>
      <c r="FEX1683"/>
      <c r="FEY1683"/>
      <c r="FEZ1683"/>
      <c r="FFA1683"/>
      <c r="FFB1683"/>
      <c r="FFC1683"/>
      <c r="FFD1683"/>
      <c r="FFE1683"/>
      <c r="FFF1683"/>
      <c r="FFG1683"/>
      <c r="FFH1683"/>
      <c r="FFI1683"/>
      <c r="FFJ1683"/>
      <c r="FFK1683"/>
      <c r="FFL1683"/>
      <c r="FFM1683"/>
      <c r="FFN1683"/>
      <c r="FFO1683"/>
      <c r="FFP1683"/>
      <c r="FFQ1683"/>
      <c r="FFR1683"/>
      <c r="FFS1683"/>
      <c r="FFT1683"/>
      <c r="FFU1683"/>
      <c r="FFV1683"/>
      <c r="FFW1683"/>
      <c r="FFX1683"/>
      <c r="FFY1683"/>
      <c r="FFZ1683"/>
      <c r="FGA1683"/>
      <c r="FGB1683"/>
      <c r="FGC1683"/>
      <c r="FGD1683"/>
      <c r="FGE1683"/>
      <c r="FGF1683"/>
      <c r="FGG1683"/>
      <c r="FGH1683"/>
      <c r="FGI1683"/>
      <c r="FGJ1683"/>
      <c r="FGK1683"/>
      <c r="FGL1683"/>
      <c r="FGM1683"/>
      <c r="FGN1683"/>
      <c r="FGO1683"/>
      <c r="FGP1683"/>
      <c r="FGQ1683"/>
      <c r="FGR1683"/>
      <c r="FGS1683"/>
      <c r="FGT1683"/>
      <c r="FGU1683"/>
      <c r="FGV1683"/>
      <c r="FGW1683"/>
      <c r="FGX1683"/>
      <c r="FGY1683"/>
      <c r="FGZ1683"/>
      <c r="FHA1683"/>
      <c r="FHB1683"/>
      <c r="FHC1683"/>
      <c r="FHD1683"/>
      <c r="FHE1683"/>
      <c r="FHF1683"/>
      <c r="FHG1683"/>
      <c r="FHH1683"/>
      <c r="FHI1683"/>
      <c r="FHJ1683"/>
      <c r="FHK1683"/>
      <c r="FHL1683"/>
      <c r="FHM1683"/>
      <c r="FHN1683"/>
      <c r="FHO1683"/>
      <c r="FHP1683"/>
      <c r="FHQ1683"/>
      <c r="FHR1683"/>
      <c r="FHS1683"/>
      <c r="FHT1683"/>
      <c r="FHU1683"/>
      <c r="FHV1683"/>
      <c r="FHW1683"/>
      <c r="FHX1683"/>
      <c r="FHY1683"/>
      <c r="FHZ1683"/>
      <c r="FIA1683"/>
      <c r="FIB1683"/>
      <c r="FIC1683"/>
      <c r="FID1683"/>
      <c r="FIE1683"/>
      <c r="FIF1683"/>
      <c r="FIG1683"/>
      <c r="FIH1683"/>
      <c r="FII1683"/>
      <c r="FIJ1683"/>
      <c r="FIK1683"/>
      <c r="FIL1683"/>
      <c r="FIM1683"/>
      <c r="FIN1683"/>
      <c r="FIO1683"/>
      <c r="FIP1683"/>
      <c r="FIQ1683"/>
      <c r="FIR1683"/>
      <c r="FIS1683"/>
      <c r="FIT1683"/>
      <c r="FIU1683"/>
      <c r="FIV1683"/>
      <c r="FIW1683"/>
      <c r="FIX1683"/>
      <c r="FIY1683"/>
      <c r="FIZ1683"/>
      <c r="FJA1683"/>
      <c r="FJB1683"/>
      <c r="FJC1683"/>
      <c r="FJD1683"/>
      <c r="FJE1683"/>
      <c r="FJF1683"/>
      <c r="FJG1683"/>
      <c r="FJH1683"/>
      <c r="FJI1683"/>
      <c r="FJJ1683"/>
      <c r="FJK1683"/>
      <c r="FJL1683"/>
      <c r="FJM1683"/>
      <c r="FJN1683"/>
      <c r="FJO1683"/>
      <c r="FJP1683"/>
      <c r="FJQ1683"/>
      <c r="FJR1683"/>
      <c r="FJS1683"/>
      <c r="FJT1683"/>
      <c r="FJU1683"/>
      <c r="FJV1683"/>
      <c r="FJW1683"/>
      <c r="FJX1683"/>
      <c r="FJY1683"/>
      <c r="FJZ1683"/>
      <c r="FKA1683"/>
      <c r="FKB1683"/>
      <c r="FKC1683"/>
      <c r="FKD1683"/>
      <c r="FKE1683"/>
      <c r="FKF1683"/>
      <c r="FKG1683"/>
      <c r="FKH1683"/>
      <c r="FKI1683"/>
      <c r="FKJ1683"/>
      <c r="FKK1683"/>
      <c r="FKL1683"/>
      <c r="FKM1683"/>
      <c r="FKN1683"/>
      <c r="FKO1683"/>
      <c r="FKP1683"/>
      <c r="FKQ1683"/>
      <c r="FKR1683"/>
      <c r="FKS1683"/>
      <c r="FKT1683"/>
      <c r="FKU1683"/>
      <c r="FKV1683"/>
      <c r="FKW1683"/>
      <c r="FKX1683"/>
      <c r="FKY1683"/>
      <c r="FKZ1683"/>
      <c r="FLA1683"/>
      <c r="FLB1683"/>
      <c r="FLC1683"/>
      <c r="FLD1683"/>
      <c r="FLE1683"/>
      <c r="FLF1683"/>
      <c r="FLG1683"/>
      <c r="FLH1683"/>
      <c r="FLI1683"/>
      <c r="FLJ1683"/>
      <c r="FLK1683"/>
      <c r="FLL1683"/>
      <c r="FLM1683"/>
      <c r="FLN1683"/>
      <c r="FLO1683"/>
      <c r="FLP1683"/>
      <c r="FLQ1683"/>
      <c r="FLR1683"/>
      <c r="FLS1683"/>
      <c r="FLT1683"/>
      <c r="FLU1683"/>
      <c r="FLV1683"/>
      <c r="FLW1683"/>
      <c r="FLX1683"/>
      <c r="FLY1683"/>
      <c r="FLZ1683"/>
      <c r="FMA1683"/>
      <c r="FMB1683"/>
      <c r="FMC1683"/>
      <c r="FMD1683"/>
      <c r="FME1683"/>
      <c r="FMF1683"/>
      <c r="FMG1683"/>
      <c r="FMH1683"/>
      <c r="FMI1683"/>
      <c r="FMJ1683"/>
      <c r="FMK1683"/>
      <c r="FML1683"/>
      <c r="FMM1683"/>
      <c r="FMN1683"/>
      <c r="FMO1683"/>
      <c r="FMP1683"/>
      <c r="FMQ1683"/>
      <c r="FMR1683"/>
      <c r="FMS1683"/>
      <c r="FMT1683"/>
      <c r="FMU1683"/>
      <c r="FMV1683"/>
      <c r="FMW1683"/>
      <c r="FMX1683"/>
      <c r="FMY1683"/>
      <c r="FMZ1683"/>
      <c r="FNA1683"/>
      <c r="FNB1683"/>
      <c r="FNC1683"/>
      <c r="FND1683"/>
      <c r="FNE1683"/>
      <c r="FNF1683"/>
      <c r="FNG1683"/>
      <c r="FNH1683"/>
      <c r="FNI1683"/>
      <c r="FNJ1683"/>
      <c r="FNK1683"/>
      <c r="FNL1683"/>
      <c r="FNM1683"/>
      <c r="FNN1683"/>
      <c r="FNO1683"/>
      <c r="FNP1683"/>
      <c r="FNQ1683"/>
      <c r="FNR1683"/>
      <c r="FNS1683"/>
      <c r="FNT1683"/>
      <c r="FNU1683"/>
      <c r="FNV1683"/>
      <c r="FNW1683"/>
      <c r="FNX1683"/>
      <c r="FNY1683"/>
      <c r="FNZ1683"/>
      <c r="FOA1683"/>
      <c r="FOB1683"/>
      <c r="FOC1683"/>
      <c r="FOD1683"/>
      <c r="FOE1683"/>
      <c r="FOF1683"/>
      <c r="FOG1683"/>
      <c r="FOH1683"/>
      <c r="FOI1683"/>
      <c r="FOJ1683"/>
      <c r="FOK1683"/>
      <c r="FOL1683"/>
      <c r="FOM1683"/>
      <c r="FON1683"/>
      <c r="FOO1683"/>
      <c r="FOP1683"/>
      <c r="FOQ1683"/>
      <c r="FOR1683"/>
      <c r="FOS1683"/>
      <c r="FOT1683"/>
      <c r="FOU1683"/>
      <c r="FOV1683"/>
      <c r="FOW1683"/>
      <c r="FOX1683"/>
      <c r="FOY1683"/>
      <c r="FOZ1683"/>
      <c r="FPA1683"/>
      <c r="FPB1683"/>
      <c r="FPC1683"/>
      <c r="FPD1683"/>
      <c r="FPE1683"/>
      <c r="FPF1683"/>
      <c r="FPG1683"/>
      <c r="FPH1683"/>
      <c r="FPI1683"/>
      <c r="FPJ1683"/>
      <c r="FPK1683"/>
      <c r="FPL1683"/>
      <c r="FPM1683"/>
      <c r="FPN1683"/>
      <c r="FPO1683"/>
      <c r="FPP1683"/>
      <c r="FPQ1683"/>
      <c r="FPR1683"/>
      <c r="FPS1683"/>
      <c r="FPT1683"/>
      <c r="FPU1683"/>
      <c r="FPV1683"/>
      <c r="FPW1683"/>
      <c r="FPX1683"/>
      <c r="FPY1683"/>
      <c r="FPZ1683"/>
      <c r="FQA1683"/>
      <c r="FQB1683"/>
      <c r="FQC1683"/>
      <c r="FQD1683"/>
      <c r="FQE1683"/>
      <c r="FQF1683"/>
      <c r="FQG1683"/>
      <c r="FQH1683"/>
      <c r="FQI1683"/>
      <c r="FQJ1683"/>
      <c r="FQK1683"/>
      <c r="FQL1683"/>
      <c r="FQM1683"/>
      <c r="FQN1683"/>
      <c r="FQO1683"/>
      <c r="FQP1683"/>
      <c r="FQQ1683"/>
      <c r="FQR1683"/>
      <c r="FQS1683"/>
      <c r="FQT1683"/>
      <c r="FQU1683"/>
      <c r="FQV1683"/>
      <c r="FQW1683"/>
      <c r="FQX1683"/>
      <c r="FQY1683"/>
      <c r="FQZ1683"/>
      <c r="FRA1683"/>
      <c r="FRB1683"/>
      <c r="FRC1683"/>
      <c r="FRD1683"/>
      <c r="FRE1683"/>
      <c r="FRF1683"/>
      <c r="FRG1683"/>
      <c r="FRH1683"/>
      <c r="FRI1683"/>
      <c r="FRJ1683"/>
      <c r="FRK1683"/>
      <c r="FRL1683"/>
      <c r="FRM1683"/>
      <c r="FRN1683"/>
      <c r="FRO1683"/>
      <c r="FRP1683"/>
      <c r="FRQ1683"/>
      <c r="FRR1683"/>
      <c r="FRS1683"/>
      <c r="FRT1683"/>
      <c r="FRU1683"/>
      <c r="FRV1683"/>
      <c r="FRW1683"/>
      <c r="FRX1683"/>
      <c r="FRY1683"/>
      <c r="FRZ1683"/>
      <c r="FSA1683"/>
      <c r="FSB1683"/>
      <c r="FSC1683"/>
      <c r="FSD1683"/>
      <c r="FSE1683"/>
      <c r="FSF1683"/>
      <c r="FSG1683"/>
      <c r="FSH1683"/>
      <c r="FSI1683"/>
      <c r="FSJ1683"/>
      <c r="FSK1683"/>
      <c r="FSL1683"/>
      <c r="FSM1683"/>
      <c r="FSN1683"/>
      <c r="FSO1683"/>
      <c r="FSP1683"/>
      <c r="FSQ1683"/>
      <c r="FSR1683"/>
      <c r="FSS1683"/>
      <c r="FST1683"/>
      <c r="FSU1683"/>
      <c r="FSV1683"/>
      <c r="FSW1683"/>
      <c r="FSX1683"/>
      <c r="FSY1683"/>
      <c r="FSZ1683"/>
      <c r="FTA1683"/>
      <c r="FTB1683"/>
      <c r="FTC1683"/>
      <c r="FTD1683"/>
      <c r="FTE1683"/>
      <c r="FTF1683"/>
      <c r="FTG1683"/>
      <c r="FTH1683"/>
      <c r="FTI1683"/>
      <c r="FTJ1683"/>
      <c r="FTK1683"/>
      <c r="FTL1683"/>
      <c r="FTM1683"/>
      <c r="FTN1683"/>
      <c r="FTO1683"/>
      <c r="FTP1683"/>
      <c r="FTQ1683"/>
      <c r="FTR1683"/>
      <c r="FTS1683"/>
      <c r="FTT1683"/>
      <c r="FTU1683"/>
      <c r="FTV1683"/>
      <c r="FTW1683"/>
      <c r="FTX1683"/>
      <c r="FTY1683"/>
      <c r="FTZ1683"/>
      <c r="FUA1683"/>
      <c r="FUB1683"/>
      <c r="FUC1683"/>
      <c r="FUD1683"/>
      <c r="FUE1683"/>
      <c r="FUF1683"/>
      <c r="FUG1683"/>
      <c r="FUH1683"/>
      <c r="FUI1683"/>
      <c r="FUJ1683"/>
      <c r="FUK1683"/>
      <c r="FUL1683"/>
      <c r="FUM1683"/>
      <c r="FUN1683"/>
      <c r="FUO1683"/>
      <c r="FUP1683"/>
      <c r="FUQ1683"/>
      <c r="FUR1683"/>
      <c r="FUS1683"/>
      <c r="FUT1683"/>
      <c r="FUU1683"/>
      <c r="FUV1683"/>
      <c r="FUW1683"/>
      <c r="FUX1683"/>
      <c r="FUY1683"/>
      <c r="FUZ1683"/>
      <c r="FVA1683"/>
      <c r="FVB1683"/>
      <c r="FVC1683"/>
      <c r="FVD1683"/>
      <c r="FVE1683"/>
      <c r="FVF1683"/>
      <c r="FVG1683"/>
      <c r="FVH1683"/>
      <c r="FVI1683"/>
      <c r="FVJ1683"/>
      <c r="FVK1683"/>
      <c r="FVL1683"/>
      <c r="FVM1683"/>
      <c r="FVN1683"/>
      <c r="FVO1683"/>
      <c r="FVP1683"/>
      <c r="FVQ1683"/>
      <c r="FVR1683"/>
      <c r="FVS1683"/>
      <c r="FVT1683"/>
      <c r="FVU1683"/>
      <c r="FVV1683"/>
      <c r="FVW1683"/>
      <c r="FVX1683"/>
      <c r="FVY1683"/>
      <c r="FVZ1683"/>
      <c r="FWA1683"/>
      <c r="FWB1683"/>
      <c r="FWC1683"/>
      <c r="FWD1683"/>
      <c r="FWE1683"/>
      <c r="FWF1683"/>
      <c r="FWG1683"/>
      <c r="FWH1683"/>
      <c r="FWI1683"/>
      <c r="FWJ1683"/>
      <c r="FWK1683"/>
      <c r="FWL1683"/>
      <c r="FWM1683"/>
      <c r="FWN1683"/>
      <c r="FWO1683"/>
      <c r="FWP1683"/>
      <c r="FWQ1683"/>
      <c r="FWR1683"/>
      <c r="FWS1683"/>
      <c r="FWT1683"/>
      <c r="FWU1683"/>
      <c r="FWV1683"/>
      <c r="FWW1683"/>
      <c r="FWX1683"/>
      <c r="FWY1683"/>
      <c r="FWZ1683"/>
      <c r="FXA1683"/>
      <c r="FXB1683"/>
      <c r="FXC1683"/>
      <c r="FXD1683"/>
      <c r="FXE1683"/>
      <c r="FXF1683"/>
      <c r="FXG1683"/>
      <c r="FXH1683"/>
      <c r="FXI1683"/>
      <c r="FXJ1683"/>
      <c r="FXK1683"/>
      <c r="FXL1683"/>
      <c r="FXM1683"/>
      <c r="FXN1683"/>
      <c r="FXO1683"/>
      <c r="FXP1683"/>
      <c r="FXQ1683"/>
      <c r="FXR1683"/>
      <c r="FXS1683"/>
      <c r="FXT1683"/>
      <c r="FXU1683"/>
      <c r="FXV1683"/>
      <c r="FXW1683"/>
      <c r="FXX1683"/>
      <c r="FXY1683"/>
      <c r="FXZ1683"/>
      <c r="FYA1683"/>
      <c r="FYB1683"/>
      <c r="FYC1683"/>
      <c r="FYD1683"/>
      <c r="FYE1683"/>
      <c r="FYF1683"/>
      <c r="FYG1683"/>
      <c r="FYH1683"/>
      <c r="FYI1683"/>
      <c r="FYJ1683"/>
      <c r="FYK1683"/>
      <c r="FYL1683"/>
      <c r="FYM1683"/>
      <c r="FYN1683"/>
      <c r="FYO1683"/>
      <c r="FYP1683"/>
      <c r="FYQ1683"/>
      <c r="FYR1683"/>
      <c r="FYS1683"/>
      <c r="FYT1683"/>
      <c r="FYU1683"/>
      <c r="FYV1683"/>
      <c r="FYW1683"/>
      <c r="FYX1683"/>
      <c r="FYY1683"/>
      <c r="FYZ1683"/>
      <c r="FZA1683"/>
      <c r="FZB1683"/>
      <c r="FZC1683"/>
      <c r="FZD1683"/>
      <c r="FZE1683"/>
      <c r="FZF1683"/>
      <c r="FZG1683"/>
      <c r="FZH1683"/>
      <c r="FZI1683"/>
      <c r="FZJ1683"/>
      <c r="FZK1683"/>
      <c r="FZL1683"/>
      <c r="FZM1683"/>
      <c r="FZN1683"/>
      <c r="FZO1683"/>
      <c r="FZP1683"/>
      <c r="FZQ1683"/>
      <c r="FZR1683"/>
      <c r="FZS1683"/>
      <c r="FZT1683"/>
      <c r="FZU1683"/>
      <c r="FZV1683"/>
      <c r="FZW1683"/>
      <c r="FZX1683"/>
      <c r="FZY1683"/>
      <c r="FZZ1683"/>
      <c r="GAA1683"/>
      <c r="GAB1683"/>
      <c r="GAC1683"/>
      <c r="GAD1683"/>
      <c r="GAE1683"/>
      <c r="GAF1683"/>
      <c r="GAG1683"/>
      <c r="GAH1683"/>
      <c r="GAI1683"/>
      <c r="GAJ1683"/>
      <c r="GAK1683"/>
      <c r="GAL1683"/>
      <c r="GAM1683"/>
      <c r="GAN1683"/>
      <c r="GAO1683"/>
      <c r="GAP1683"/>
      <c r="GAQ1683"/>
      <c r="GAR1683"/>
      <c r="GAS1683"/>
      <c r="GAT1683"/>
      <c r="GAU1683"/>
      <c r="GAV1683"/>
      <c r="GAW1683"/>
      <c r="GAX1683"/>
      <c r="GAY1683"/>
      <c r="GAZ1683"/>
      <c r="GBA1683"/>
      <c r="GBB1683"/>
      <c r="GBC1683"/>
      <c r="GBD1683"/>
      <c r="GBE1683"/>
      <c r="GBF1683"/>
      <c r="GBG1683"/>
      <c r="GBH1683"/>
      <c r="GBI1683"/>
      <c r="GBJ1683"/>
      <c r="GBK1683"/>
      <c r="GBL1683"/>
      <c r="GBM1683"/>
      <c r="GBN1683"/>
      <c r="GBO1683"/>
      <c r="GBP1683"/>
      <c r="GBQ1683"/>
      <c r="GBR1683"/>
      <c r="GBS1683"/>
      <c r="GBT1683"/>
      <c r="GBU1683"/>
      <c r="GBV1683"/>
      <c r="GBW1683"/>
      <c r="GBX1683"/>
      <c r="GBY1683"/>
      <c r="GBZ1683"/>
      <c r="GCA1683"/>
      <c r="GCB1683"/>
      <c r="GCC1683"/>
      <c r="GCD1683"/>
      <c r="GCE1683"/>
      <c r="GCF1683"/>
      <c r="GCG1683"/>
      <c r="GCH1683"/>
      <c r="GCI1683"/>
      <c r="GCJ1683"/>
      <c r="GCK1683"/>
      <c r="GCL1683"/>
      <c r="GCM1683"/>
      <c r="GCN1683"/>
      <c r="GCO1683"/>
      <c r="GCP1683"/>
      <c r="GCQ1683"/>
      <c r="GCR1683"/>
      <c r="GCS1683"/>
      <c r="GCT1683"/>
      <c r="GCU1683"/>
      <c r="GCV1683"/>
      <c r="GCW1683"/>
      <c r="GCX1683"/>
      <c r="GCY1683"/>
      <c r="GCZ1683"/>
      <c r="GDA1683"/>
      <c r="GDB1683"/>
      <c r="GDC1683"/>
      <c r="GDD1683"/>
      <c r="GDE1683"/>
      <c r="GDF1683"/>
      <c r="GDG1683"/>
      <c r="GDH1683"/>
      <c r="GDI1683"/>
      <c r="GDJ1683"/>
      <c r="GDK1683"/>
      <c r="GDL1683"/>
      <c r="GDM1683"/>
      <c r="GDN1683"/>
      <c r="GDO1683"/>
      <c r="GDP1683"/>
      <c r="GDQ1683"/>
      <c r="GDR1683"/>
      <c r="GDS1683"/>
      <c r="GDT1683"/>
      <c r="GDU1683"/>
      <c r="GDV1683"/>
      <c r="GDW1683"/>
      <c r="GDX1683"/>
      <c r="GDY1683"/>
      <c r="GDZ1683"/>
      <c r="GEA1683"/>
      <c r="GEB1683"/>
      <c r="GEC1683"/>
      <c r="GED1683"/>
      <c r="GEE1683"/>
      <c r="GEF1683"/>
      <c r="GEG1683"/>
      <c r="GEH1683"/>
      <c r="GEI1683"/>
      <c r="GEJ1683"/>
      <c r="GEK1683"/>
      <c r="GEL1683"/>
      <c r="GEM1683"/>
      <c r="GEN1683"/>
      <c r="GEO1683"/>
      <c r="GEP1683"/>
      <c r="GEQ1683"/>
      <c r="GER1683"/>
      <c r="GES1683"/>
      <c r="GET1683"/>
      <c r="GEU1683"/>
      <c r="GEV1683"/>
      <c r="GEW1683"/>
      <c r="GEX1683"/>
      <c r="GEY1683"/>
      <c r="GEZ1683"/>
      <c r="GFA1683"/>
      <c r="GFB1683"/>
      <c r="GFC1683"/>
      <c r="GFD1683"/>
      <c r="GFE1683"/>
      <c r="GFF1683"/>
      <c r="GFG1683"/>
      <c r="GFH1683"/>
      <c r="GFI1683"/>
      <c r="GFJ1683"/>
      <c r="GFK1683"/>
      <c r="GFL1683"/>
      <c r="GFM1683"/>
      <c r="GFN1683"/>
      <c r="GFO1683"/>
      <c r="GFP1683"/>
      <c r="GFQ1683"/>
      <c r="GFR1683"/>
      <c r="GFS1683"/>
      <c r="GFT1683"/>
      <c r="GFU1683"/>
      <c r="GFV1683"/>
      <c r="GFW1683"/>
      <c r="GFX1683"/>
      <c r="GFY1683"/>
      <c r="GFZ1683"/>
      <c r="GGA1683"/>
      <c r="GGB1683"/>
      <c r="GGC1683"/>
      <c r="GGD1683"/>
      <c r="GGE1683"/>
      <c r="GGF1683"/>
      <c r="GGG1683"/>
      <c r="GGH1683"/>
      <c r="GGI1683"/>
      <c r="GGJ1683"/>
      <c r="GGK1683"/>
      <c r="GGL1683"/>
      <c r="GGM1683"/>
      <c r="GGN1683"/>
      <c r="GGO1683"/>
      <c r="GGP1683"/>
      <c r="GGQ1683"/>
      <c r="GGR1683"/>
      <c r="GGS1683"/>
      <c r="GGT1683"/>
      <c r="GGU1683"/>
      <c r="GGV1683"/>
      <c r="GGW1683"/>
      <c r="GGX1683"/>
      <c r="GGY1683"/>
      <c r="GGZ1683"/>
      <c r="GHA1683"/>
      <c r="GHB1683"/>
      <c r="GHC1683"/>
      <c r="GHD1683"/>
      <c r="GHE1683"/>
      <c r="GHF1683"/>
      <c r="GHG1683"/>
      <c r="GHH1683"/>
      <c r="GHI1683"/>
      <c r="GHJ1683"/>
      <c r="GHK1683"/>
      <c r="GHL1683"/>
      <c r="GHM1683"/>
      <c r="GHN1683"/>
      <c r="GHO1683"/>
      <c r="GHP1683"/>
      <c r="GHQ1683"/>
      <c r="GHR1683"/>
      <c r="GHS1683"/>
      <c r="GHT1683"/>
      <c r="GHU1683"/>
      <c r="GHV1683"/>
      <c r="GHW1683"/>
      <c r="GHX1683"/>
      <c r="GHY1683"/>
      <c r="GHZ1683"/>
      <c r="GIA1683"/>
      <c r="GIB1683"/>
      <c r="GIC1683"/>
      <c r="GID1683"/>
      <c r="GIE1683"/>
      <c r="GIF1683"/>
      <c r="GIG1683"/>
      <c r="GIH1683"/>
      <c r="GII1683"/>
      <c r="GIJ1683"/>
      <c r="GIK1683"/>
      <c r="GIL1683"/>
      <c r="GIM1683"/>
      <c r="GIN1683"/>
      <c r="GIO1683"/>
      <c r="GIP1683"/>
      <c r="GIQ1683"/>
      <c r="GIR1683"/>
      <c r="GIS1683"/>
      <c r="GIT1683"/>
      <c r="GIU1683"/>
      <c r="GIV1683"/>
      <c r="GIW1683"/>
      <c r="GIX1683"/>
      <c r="GIY1683"/>
      <c r="GIZ1683"/>
      <c r="GJA1683"/>
      <c r="GJB1683"/>
      <c r="GJC1683"/>
      <c r="GJD1683"/>
      <c r="GJE1683"/>
      <c r="GJF1683"/>
      <c r="GJG1683"/>
      <c r="GJH1683"/>
      <c r="GJI1683"/>
      <c r="GJJ1683"/>
      <c r="GJK1683"/>
      <c r="GJL1683"/>
      <c r="GJM1683"/>
      <c r="GJN1683"/>
      <c r="GJO1683"/>
      <c r="GJP1683"/>
      <c r="GJQ1683"/>
      <c r="GJR1683"/>
      <c r="GJS1683"/>
      <c r="GJT1683"/>
      <c r="GJU1683"/>
      <c r="GJV1683"/>
      <c r="GJW1683"/>
      <c r="GJX1683"/>
      <c r="GJY1683"/>
      <c r="GJZ1683"/>
      <c r="GKA1683"/>
      <c r="GKB1683"/>
      <c r="GKC1683"/>
      <c r="GKD1683"/>
      <c r="GKE1683"/>
      <c r="GKF1683"/>
      <c r="GKG1683"/>
      <c r="GKH1683"/>
      <c r="GKI1683"/>
      <c r="GKJ1683"/>
      <c r="GKK1683"/>
      <c r="GKL1683"/>
      <c r="GKM1683"/>
      <c r="GKN1683"/>
      <c r="GKO1683"/>
      <c r="GKP1683"/>
      <c r="GKQ1683"/>
      <c r="GKR1683"/>
      <c r="GKS1683"/>
      <c r="GKT1683"/>
      <c r="GKU1683"/>
      <c r="GKV1683"/>
      <c r="GKW1683"/>
      <c r="GKX1683"/>
      <c r="GKY1683"/>
      <c r="GKZ1683"/>
      <c r="GLA1683"/>
      <c r="GLB1683"/>
      <c r="GLC1683"/>
      <c r="GLD1683"/>
      <c r="GLE1683"/>
      <c r="GLF1683"/>
      <c r="GLG1683"/>
      <c r="GLH1683"/>
      <c r="GLI1683"/>
      <c r="GLJ1683"/>
      <c r="GLK1683"/>
      <c r="GLL1683"/>
      <c r="GLM1683"/>
      <c r="GLN1683"/>
      <c r="GLO1683"/>
      <c r="GLP1683"/>
      <c r="GLQ1683"/>
      <c r="GLR1683"/>
      <c r="GLS1683"/>
      <c r="GLT1683"/>
      <c r="GLU1683"/>
      <c r="GLV1683"/>
      <c r="GLW1683"/>
      <c r="GLX1683"/>
      <c r="GLY1683"/>
      <c r="GLZ1683"/>
      <c r="GMA1683"/>
      <c r="GMB1683"/>
      <c r="GMC1683"/>
      <c r="GMD1683"/>
      <c r="GME1683"/>
      <c r="GMF1683"/>
      <c r="GMG1683"/>
      <c r="GMH1683"/>
      <c r="GMI1683"/>
      <c r="GMJ1683"/>
      <c r="GMK1683"/>
      <c r="GML1683"/>
      <c r="GMM1683"/>
      <c r="GMN1683"/>
      <c r="GMO1683"/>
      <c r="GMP1683"/>
      <c r="GMQ1683"/>
      <c r="GMR1683"/>
      <c r="GMS1683"/>
      <c r="GMT1683"/>
      <c r="GMU1683"/>
      <c r="GMV1683"/>
      <c r="GMW1683"/>
      <c r="GMX1683"/>
      <c r="GMY1683"/>
      <c r="GMZ1683"/>
      <c r="GNA1683"/>
      <c r="GNB1683"/>
      <c r="GNC1683"/>
      <c r="GND1683"/>
      <c r="GNE1683"/>
      <c r="GNF1683"/>
      <c r="GNG1683"/>
      <c r="GNH1683"/>
      <c r="GNI1683"/>
      <c r="GNJ1683"/>
      <c r="GNK1683"/>
      <c r="GNL1683"/>
      <c r="GNM1683"/>
      <c r="GNN1683"/>
      <c r="GNO1683"/>
      <c r="GNP1683"/>
      <c r="GNQ1683"/>
      <c r="GNR1683"/>
      <c r="GNS1683"/>
      <c r="GNT1683"/>
      <c r="GNU1683"/>
      <c r="GNV1683"/>
      <c r="GNW1683"/>
      <c r="GNX1683"/>
      <c r="GNY1683"/>
      <c r="GNZ1683"/>
      <c r="GOA1683"/>
      <c r="GOB1683"/>
      <c r="GOC1683"/>
      <c r="GOD1683"/>
      <c r="GOE1683"/>
      <c r="GOF1683"/>
      <c r="GOG1683"/>
      <c r="GOH1683"/>
      <c r="GOI1683"/>
      <c r="GOJ1683"/>
      <c r="GOK1683"/>
      <c r="GOL1683"/>
      <c r="GOM1683"/>
      <c r="GON1683"/>
      <c r="GOO1683"/>
      <c r="GOP1683"/>
      <c r="GOQ1683"/>
      <c r="GOR1683"/>
      <c r="GOS1683"/>
      <c r="GOT1683"/>
      <c r="GOU1683"/>
      <c r="GOV1683"/>
      <c r="GOW1683"/>
      <c r="GOX1683"/>
      <c r="GOY1683"/>
      <c r="GOZ1683"/>
      <c r="GPA1683"/>
      <c r="GPB1683"/>
      <c r="GPC1683"/>
      <c r="GPD1683"/>
      <c r="GPE1683"/>
      <c r="GPF1683"/>
      <c r="GPG1683"/>
      <c r="GPH1683"/>
      <c r="GPI1683"/>
      <c r="GPJ1683"/>
      <c r="GPK1683"/>
      <c r="GPL1683"/>
      <c r="GPM1683"/>
      <c r="GPN1683"/>
      <c r="GPO1683"/>
      <c r="GPP1683"/>
      <c r="GPQ1683"/>
      <c r="GPR1683"/>
      <c r="GPS1683"/>
      <c r="GPT1683"/>
      <c r="GPU1683"/>
      <c r="GPV1683"/>
      <c r="GPW1683"/>
      <c r="GPX1683"/>
      <c r="GPY1683"/>
      <c r="GPZ1683"/>
      <c r="GQA1683"/>
      <c r="GQB1683"/>
      <c r="GQC1683"/>
      <c r="GQD1683"/>
      <c r="GQE1683"/>
      <c r="GQF1683"/>
      <c r="GQG1683"/>
      <c r="GQH1683"/>
      <c r="GQI1683"/>
      <c r="GQJ1683"/>
      <c r="GQK1683"/>
      <c r="GQL1683"/>
      <c r="GQM1683"/>
      <c r="GQN1683"/>
      <c r="GQO1683"/>
      <c r="GQP1683"/>
      <c r="GQQ1683"/>
      <c r="GQR1683"/>
      <c r="GQS1683"/>
      <c r="GQT1683"/>
      <c r="GQU1683"/>
      <c r="GQV1683"/>
      <c r="GQW1683"/>
      <c r="GQX1683"/>
      <c r="GQY1683"/>
      <c r="GQZ1683"/>
      <c r="GRA1683"/>
      <c r="GRB1683"/>
      <c r="GRC1683"/>
      <c r="GRD1683"/>
      <c r="GRE1683"/>
      <c r="GRF1683"/>
      <c r="GRG1683"/>
      <c r="GRH1683"/>
      <c r="GRI1683"/>
      <c r="GRJ1683"/>
      <c r="GRK1683"/>
      <c r="GRL1683"/>
      <c r="GRM1683"/>
      <c r="GRN1683"/>
      <c r="GRO1683"/>
      <c r="GRP1683"/>
      <c r="GRQ1683"/>
      <c r="GRR1683"/>
      <c r="GRS1683"/>
      <c r="GRT1683"/>
      <c r="GRU1683"/>
      <c r="GRV1683"/>
      <c r="GRW1683"/>
      <c r="GRX1683"/>
      <c r="GRY1683"/>
      <c r="GRZ1683"/>
      <c r="GSA1683"/>
      <c r="GSB1683"/>
      <c r="GSC1683"/>
      <c r="GSD1683"/>
      <c r="GSE1683"/>
      <c r="GSF1683"/>
      <c r="GSG1683"/>
      <c r="GSH1683"/>
      <c r="GSI1683"/>
      <c r="GSJ1683"/>
      <c r="GSK1683"/>
      <c r="GSL1683"/>
      <c r="GSM1683"/>
      <c r="GSN1683"/>
      <c r="GSO1683"/>
      <c r="GSP1683"/>
      <c r="GSQ1683"/>
      <c r="GSR1683"/>
      <c r="GSS1683"/>
      <c r="GST1683"/>
      <c r="GSU1683"/>
      <c r="GSV1683"/>
      <c r="GSW1683"/>
      <c r="GSX1683"/>
      <c r="GSY1683"/>
      <c r="GSZ1683"/>
      <c r="GTA1683"/>
      <c r="GTB1683"/>
      <c r="GTC1683"/>
      <c r="GTD1683"/>
      <c r="GTE1683"/>
      <c r="GTF1683"/>
      <c r="GTG1683"/>
      <c r="GTH1683"/>
      <c r="GTI1683"/>
      <c r="GTJ1683"/>
      <c r="GTK1683"/>
      <c r="GTL1683"/>
      <c r="GTM1683"/>
      <c r="GTN1683"/>
      <c r="GTO1683"/>
      <c r="GTP1683"/>
      <c r="GTQ1683"/>
      <c r="GTR1683"/>
      <c r="GTS1683"/>
      <c r="GTT1683"/>
      <c r="GTU1683"/>
      <c r="GTV1683"/>
      <c r="GTW1683"/>
      <c r="GTX1683"/>
      <c r="GTY1683"/>
      <c r="GTZ1683"/>
      <c r="GUA1683"/>
      <c r="GUB1683"/>
      <c r="GUC1683"/>
      <c r="GUD1683"/>
      <c r="GUE1683"/>
      <c r="GUF1683"/>
      <c r="GUG1683"/>
      <c r="GUH1683"/>
      <c r="GUI1683"/>
      <c r="GUJ1683"/>
      <c r="GUK1683"/>
      <c r="GUL1683"/>
      <c r="GUM1683"/>
      <c r="GUN1683"/>
      <c r="GUO1683"/>
      <c r="GUP1683"/>
      <c r="GUQ1683"/>
      <c r="GUR1683"/>
      <c r="GUS1683"/>
      <c r="GUT1683"/>
      <c r="GUU1683"/>
      <c r="GUV1683"/>
      <c r="GUW1683"/>
      <c r="GUX1683"/>
      <c r="GUY1683"/>
      <c r="GUZ1683"/>
      <c r="GVA1683"/>
      <c r="GVB1683"/>
      <c r="GVC1683"/>
      <c r="GVD1683"/>
      <c r="GVE1683"/>
      <c r="GVF1683"/>
      <c r="GVG1683"/>
      <c r="GVH1683"/>
      <c r="GVI1683"/>
      <c r="GVJ1683"/>
      <c r="GVK1683"/>
      <c r="GVL1683"/>
      <c r="GVM1683"/>
      <c r="GVN1683"/>
      <c r="GVO1683"/>
      <c r="GVP1683"/>
      <c r="GVQ1683"/>
      <c r="GVR1683"/>
      <c r="GVS1683"/>
      <c r="GVT1683"/>
      <c r="GVU1683"/>
      <c r="GVV1683"/>
      <c r="GVW1683"/>
      <c r="GVX1683"/>
      <c r="GVY1683"/>
      <c r="GVZ1683"/>
      <c r="GWA1683"/>
      <c r="GWB1683"/>
      <c r="GWC1683"/>
      <c r="GWD1683"/>
      <c r="GWE1683"/>
      <c r="GWF1683"/>
      <c r="GWG1683"/>
      <c r="GWH1683"/>
      <c r="GWI1683"/>
      <c r="GWJ1683"/>
      <c r="GWK1683"/>
      <c r="GWL1683"/>
      <c r="GWM1683"/>
      <c r="GWN1683"/>
      <c r="GWO1683"/>
      <c r="GWP1683"/>
      <c r="GWQ1683"/>
      <c r="GWR1683"/>
      <c r="GWS1683"/>
      <c r="GWT1683"/>
      <c r="GWU1683"/>
      <c r="GWV1683"/>
      <c r="GWW1683"/>
      <c r="GWX1683"/>
      <c r="GWY1683"/>
      <c r="GWZ1683"/>
      <c r="GXA1683"/>
      <c r="GXB1683"/>
      <c r="GXC1683"/>
      <c r="GXD1683"/>
      <c r="GXE1683"/>
      <c r="GXF1683"/>
      <c r="GXG1683"/>
      <c r="GXH1683"/>
      <c r="GXI1683"/>
      <c r="GXJ1683"/>
      <c r="GXK1683"/>
      <c r="GXL1683"/>
      <c r="GXM1683"/>
      <c r="GXN1683"/>
      <c r="GXO1683"/>
      <c r="GXP1683"/>
      <c r="GXQ1683"/>
      <c r="GXR1683"/>
      <c r="GXS1683"/>
      <c r="GXT1683"/>
      <c r="GXU1683"/>
      <c r="GXV1683"/>
      <c r="GXW1683"/>
      <c r="GXX1683"/>
      <c r="GXY1683"/>
      <c r="GXZ1683"/>
      <c r="GYA1683"/>
      <c r="GYB1683"/>
      <c r="GYC1683"/>
      <c r="GYD1683"/>
      <c r="GYE1683"/>
      <c r="GYF1683"/>
      <c r="GYG1683"/>
      <c r="GYH1683"/>
      <c r="GYI1683"/>
      <c r="GYJ1683"/>
      <c r="GYK1683"/>
      <c r="GYL1683"/>
      <c r="GYM1683"/>
      <c r="GYN1683"/>
      <c r="GYO1683"/>
      <c r="GYP1683"/>
      <c r="GYQ1683"/>
      <c r="GYR1683"/>
      <c r="GYS1683"/>
      <c r="GYT1683"/>
      <c r="GYU1683"/>
      <c r="GYV1683"/>
      <c r="GYW1683"/>
      <c r="GYX1683"/>
      <c r="GYY1683"/>
      <c r="GYZ1683"/>
      <c r="GZA1683"/>
      <c r="GZB1683"/>
      <c r="GZC1683"/>
      <c r="GZD1683"/>
      <c r="GZE1683"/>
      <c r="GZF1683"/>
      <c r="GZG1683"/>
      <c r="GZH1683"/>
      <c r="GZI1683"/>
      <c r="GZJ1683"/>
      <c r="GZK1683"/>
      <c r="GZL1683"/>
      <c r="GZM1683"/>
      <c r="GZN1683"/>
      <c r="GZO1683"/>
      <c r="GZP1683"/>
      <c r="GZQ1683"/>
      <c r="GZR1683"/>
      <c r="GZS1683"/>
      <c r="GZT1683"/>
      <c r="GZU1683"/>
      <c r="GZV1683"/>
      <c r="GZW1683"/>
      <c r="GZX1683"/>
      <c r="GZY1683"/>
      <c r="GZZ1683"/>
      <c r="HAA1683"/>
      <c r="HAB1683"/>
      <c r="HAC1683"/>
      <c r="HAD1683"/>
      <c r="HAE1683"/>
      <c r="HAF1683"/>
      <c r="HAG1683"/>
      <c r="HAH1683"/>
      <c r="HAI1683"/>
      <c r="HAJ1683"/>
      <c r="HAK1683"/>
      <c r="HAL1683"/>
      <c r="HAM1683"/>
      <c r="HAN1683"/>
      <c r="HAO1683"/>
      <c r="HAP1683"/>
      <c r="HAQ1683"/>
      <c r="HAR1683"/>
      <c r="HAS1683"/>
      <c r="HAT1683"/>
      <c r="HAU1683"/>
      <c r="HAV1683"/>
      <c r="HAW1683"/>
      <c r="HAX1683"/>
      <c r="HAY1683"/>
      <c r="HAZ1683"/>
      <c r="HBA1683"/>
      <c r="HBB1683"/>
      <c r="HBC1683"/>
      <c r="HBD1683"/>
      <c r="HBE1683"/>
      <c r="HBF1683"/>
      <c r="HBG1683"/>
      <c r="HBH1683"/>
      <c r="HBI1683"/>
      <c r="HBJ1683"/>
      <c r="HBK1683"/>
      <c r="HBL1683"/>
      <c r="HBM1683"/>
      <c r="HBN1683"/>
      <c r="HBO1683"/>
      <c r="HBP1683"/>
      <c r="HBQ1683"/>
      <c r="HBR1683"/>
      <c r="HBS1683"/>
      <c r="HBT1683"/>
      <c r="HBU1683"/>
      <c r="HBV1683"/>
      <c r="HBW1683"/>
      <c r="HBX1683"/>
      <c r="HBY1683"/>
      <c r="HBZ1683"/>
      <c r="HCA1683"/>
      <c r="HCB1683"/>
      <c r="HCC1683"/>
      <c r="HCD1683"/>
      <c r="HCE1683"/>
      <c r="HCF1683"/>
      <c r="HCG1683"/>
      <c r="HCH1683"/>
      <c r="HCI1683"/>
      <c r="HCJ1683"/>
      <c r="HCK1683"/>
      <c r="HCL1683"/>
      <c r="HCM1683"/>
      <c r="HCN1683"/>
      <c r="HCO1683"/>
      <c r="HCP1683"/>
      <c r="HCQ1683"/>
      <c r="HCR1683"/>
      <c r="HCS1683"/>
      <c r="HCT1683"/>
      <c r="HCU1683"/>
      <c r="HCV1683"/>
      <c r="HCW1683"/>
      <c r="HCX1683"/>
      <c r="HCY1683"/>
      <c r="HCZ1683"/>
      <c r="HDA1683"/>
      <c r="HDB1683"/>
      <c r="HDC1683"/>
      <c r="HDD1683"/>
      <c r="HDE1683"/>
      <c r="HDF1683"/>
      <c r="HDG1683"/>
      <c r="HDH1683"/>
      <c r="HDI1683"/>
      <c r="HDJ1683"/>
      <c r="HDK1683"/>
      <c r="HDL1683"/>
      <c r="HDM1683"/>
      <c r="HDN1683"/>
      <c r="HDO1683"/>
      <c r="HDP1683"/>
      <c r="HDQ1683"/>
      <c r="HDR1683"/>
      <c r="HDS1683"/>
      <c r="HDT1683"/>
      <c r="HDU1683"/>
      <c r="HDV1683"/>
      <c r="HDW1683"/>
      <c r="HDX1683"/>
      <c r="HDY1683"/>
      <c r="HDZ1683"/>
      <c r="HEA1683"/>
      <c r="HEB1683"/>
      <c r="HEC1683"/>
      <c r="HED1683"/>
      <c r="HEE1683"/>
      <c r="HEF1683"/>
      <c r="HEG1683"/>
      <c r="HEH1683"/>
      <c r="HEI1683"/>
      <c r="HEJ1683"/>
      <c r="HEK1683"/>
      <c r="HEL1683"/>
      <c r="HEM1683"/>
      <c r="HEN1683"/>
      <c r="HEO1683"/>
      <c r="HEP1683"/>
      <c r="HEQ1683"/>
      <c r="HER1683"/>
      <c r="HES1683"/>
      <c r="HET1683"/>
      <c r="HEU1683"/>
      <c r="HEV1683"/>
      <c r="HEW1683"/>
      <c r="HEX1683"/>
      <c r="HEY1683"/>
      <c r="HEZ1683"/>
      <c r="HFA1683"/>
      <c r="HFB1683"/>
      <c r="HFC1683"/>
      <c r="HFD1683"/>
      <c r="HFE1683"/>
      <c r="HFF1683"/>
      <c r="HFG1683"/>
      <c r="HFH1683"/>
      <c r="HFI1683"/>
      <c r="HFJ1683"/>
      <c r="HFK1683"/>
      <c r="HFL1683"/>
      <c r="HFM1683"/>
      <c r="HFN1683"/>
      <c r="HFO1683"/>
      <c r="HFP1683"/>
      <c r="HFQ1683"/>
      <c r="HFR1683"/>
      <c r="HFS1683"/>
      <c r="HFT1683"/>
      <c r="HFU1683"/>
      <c r="HFV1683"/>
      <c r="HFW1683"/>
      <c r="HFX1683"/>
      <c r="HFY1683"/>
      <c r="HFZ1683"/>
      <c r="HGA1683"/>
      <c r="HGB1683"/>
      <c r="HGC1683"/>
      <c r="HGD1683"/>
      <c r="HGE1683"/>
      <c r="HGF1683"/>
      <c r="HGG1683"/>
      <c r="HGH1683"/>
      <c r="HGI1683"/>
      <c r="HGJ1683"/>
      <c r="HGK1683"/>
      <c r="HGL1683"/>
      <c r="HGM1683"/>
      <c r="HGN1683"/>
      <c r="HGO1683"/>
      <c r="HGP1683"/>
      <c r="HGQ1683"/>
      <c r="HGR1683"/>
      <c r="HGS1683"/>
      <c r="HGT1683"/>
      <c r="HGU1683"/>
      <c r="HGV1683"/>
      <c r="HGW1683"/>
      <c r="HGX1683"/>
      <c r="HGY1683"/>
      <c r="HGZ1683"/>
      <c r="HHA1683"/>
      <c r="HHB1683"/>
      <c r="HHC1683"/>
      <c r="HHD1683"/>
      <c r="HHE1683"/>
      <c r="HHF1683"/>
      <c r="HHG1683"/>
      <c r="HHH1683"/>
      <c r="HHI1683"/>
      <c r="HHJ1683"/>
      <c r="HHK1683"/>
      <c r="HHL1683"/>
      <c r="HHM1683"/>
      <c r="HHN1683"/>
      <c r="HHO1683"/>
      <c r="HHP1683"/>
      <c r="HHQ1683"/>
      <c r="HHR1683"/>
      <c r="HHS1683"/>
      <c r="HHT1683"/>
      <c r="HHU1683"/>
      <c r="HHV1683"/>
      <c r="HHW1683"/>
      <c r="HHX1683"/>
      <c r="HHY1683"/>
      <c r="HHZ1683"/>
      <c r="HIA1683"/>
      <c r="HIB1683"/>
      <c r="HIC1683"/>
      <c r="HID1683"/>
      <c r="HIE1683"/>
      <c r="HIF1683"/>
      <c r="HIG1683"/>
      <c r="HIH1683"/>
      <c r="HII1683"/>
      <c r="HIJ1683"/>
      <c r="HIK1683"/>
      <c r="HIL1683"/>
      <c r="HIM1683"/>
      <c r="HIN1683"/>
      <c r="HIO1683"/>
      <c r="HIP1683"/>
      <c r="HIQ1683"/>
      <c r="HIR1683"/>
      <c r="HIS1683"/>
      <c r="HIT1683"/>
      <c r="HIU1683"/>
      <c r="HIV1683"/>
      <c r="HIW1683"/>
      <c r="HIX1683"/>
      <c r="HIY1683"/>
      <c r="HIZ1683"/>
      <c r="HJA1683"/>
      <c r="HJB1683"/>
      <c r="HJC1683"/>
      <c r="HJD1683"/>
      <c r="HJE1683"/>
      <c r="HJF1683"/>
      <c r="HJG1683"/>
      <c r="HJH1683"/>
      <c r="HJI1683"/>
      <c r="HJJ1683"/>
      <c r="HJK1683"/>
      <c r="HJL1683"/>
      <c r="HJM1683"/>
      <c r="HJN1683"/>
      <c r="HJO1683"/>
      <c r="HJP1683"/>
      <c r="HJQ1683"/>
      <c r="HJR1683"/>
      <c r="HJS1683"/>
      <c r="HJT1683"/>
      <c r="HJU1683"/>
      <c r="HJV1683"/>
      <c r="HJW1683"/>
      <c r="HJX1683"/>
      <c r="HJY1683"/>
      <c r="HJZ1683"/>
      <c r="HKA1683"/>
      <c r="HKB1683"/>
      <c r="HKC1683"/>
      <c r="HKD1683"/>
      <c r="HKE1683"/>
      <c r="HKF1683"/>
      <c r="HKG1683"/>
      <c r="HKH1683"/>
      <c r="HKI1683"/>
      <c r="HKJ1683"/>
      <c r="HKK1683"/>
      <c r="HKL1683"/>
      <c r="HKM1683"/>
      <c r="HKN1683"/>
      <c r="HKO1683"/>
      <c r="HKP1683"/>
      <c r="HKQ1683"/>
      <c r="HKR1683"/>
      <c r="HKS1683"/>
      <c r="HKT1683"/>
      <c r="HKU1683"/>
      <c r="HKV1683"/>
      <c r="HKW1683"/>
      <c r="HKX1683"/>
      <c r="HKY1683"/>
      <c r="HKZ1683"/>
      <c r="HLA1683"/>
      <c r="HLB1683"/>
      <c r="HLC1683"/>
      <c r="HLD1683"/>
      <c r="HLE1683"/>
      <c r="HLF1683"/>
      <c r="HLG1683"/>
      <c r="HLH1683"/>
      <c r="HLI1683"/>
      <c r="HLJ1683"/>
      <c r="HLK1683"/>
      <c r="HLL1683"/>
      <c r="HLM1683"/>
      <c r="HLN1683"/>
      <c r="HLO1683"/>
      <c r="HLP1683"/>
      <c r="HLQ1683"/>
      <c r="HLR1683"/>
      <c r="HLS1683"/>
      <c r="HLT1683"/>
      <c r="HLU1683"/>
      <c r="HLV1683"/>
      <c r="HLW1683"/>
      <c r="HLX1683"/>
      <c r="HLY1683"/>
      <c r="HLZ1683"/>
      <c r="HMA1683"/>
      <c r="HMB1683"/>
      <c r="HMC1683"/>
      <c r="HMD1683"/>
      <c r="HME1683"/>
      <c r="HMF1683"/>
      <c r="HMG1683"/>
      <c r="HMH1683"/>
      <c r="HMI1683"/>
      <c r="HMJ1683"/>
      <c r="HMK1683"/>
      <c r="HML1683"/>
      <c r="HMM1683"/>
      <c r="HMN1683"/>
      <c r="HMO1683"/>
      <c r="HMP1683"/>
      <c r="HMQ1683"/>
      <c r="HMR1683"/>
      <c r="HMS1683"/>
      <c r="HMT1683"/>
      <c r="HMU1683"/>
      <c r="HMV1683"/>
      <c r="HMW1683"/>
      <c r="HMX1683"/>
      <c r="HMY1683"/>
      <c r="HMZ1683"/>
      <c r="HNA1683"/>
      <c r="HNB1683"/>
      <c r="HNC1683"/>
      <c r="HND1683"/>
      <c r="HNE1683"/>
      <c r="HNF1683"/>
      <c r="HNG1683"/>
      <c r="HNH1683"/>
      <c r="HNI1683"/>
      <c r="HNJ1683"/>
      <c r="HNK1683"/>
      <c r="HNL1683"/>
      <c r="HNM1683"/>
      <c r="HNN1683"/>
      <c r="HNO1683"/>
      <c r="HNP1683"/>
      <c r="HNQ1683"/>
      <c r="HNR1683"/>
      <c r="HNS1683"/>
      <c r="HNT1683"/>
      <c r="HNU1683"/>
      <c r="HNV1683"/>
      <c r="HNW1683"/>
      <c r="HNX1683"/>
      <c r="HNY1683"/>
      <c r="HNZ1683"/>
      <c r="HOA1683"/>
      <c r="HOB1683"/>
      <c r="HOC1683"/>
      <c r="HOD1683"/>
      <c r="HOE1683"/>
      <c r="HOF1683"/>
      <c r="HOG1683"/>
      <c r="HOH1683"/>
      <c r="HOI1683"/>
      <c r="HOJ1683"/>
      <c r="HOK1683"/>
      <c r="HOL1683"/>
      <c r="HOM1683"/>
      <c r="HON1683"/>
      <c r="HOO1683"/>
      <c r="HOP1683"/>
      <c r="HOQ1683"/>
      <c r="HOR1683"/>
      <c r="HOS1683"/>
      <c r="HOT1683"/>
      <c r="HOU1683"/>
      <c r="HOV1683"/>
      <c r="HOW1683"/>
      <c r="HOX1683"/>
      <c r="HOY1683"/>
      <c r="HOZ1683"/>
      <c r="HPA1683"/>
      <c r="HPB1683"/>
      <c r="HPC1683"/>
      <c r="HPD1683"/>
      <c r="HPE1683"/>
      <c r="HPF1683"/>
      <c r="HPG1683"/>
      <c r="HPH1683"/>
      <c r="HPI1683"/>
      <c r="HPJ1683"/>
      <c r="HPK1683"/>
      <c r="HPL1683"/>
      <c r="HPM1683"/>
      <c r="HPN1683"/>
      <c r="HPO1683"/>
      <c r="HPP1683"/>
      <c r="HPQ1683"/>
      <c r="HPR1683"/>
      <c r="HPS1683"/>
      <c r="HPT1683"/>
      <c r="HPU1683"/>
      <c r="HPV1683"/>
      <c r="HPW1683"/>
      <c r="HPX1683"/>
      <c r="HPY1683"/>
      <c r="HPZ1683"/>
      <c r="HQA1683"/>
      <c r="HQB1683"/>
      <c r="HQC1683"/>
      <c r="HQD1683"/>
      <c r="HQE1683"/>
      <c r="HQF1683"/>
      <c r="HQG1683"/>
      <c r="HQH1683"/>
      <c r="HQI1683"/>
      <c r="HQJ1683"/>
      <c r="HQK1683"/>
      <c r="HQL1683"/>
      <c r="HQM1683"/>
      <c r="HQN1683"/>
      <c r="HQO1683"/>
      <c r="HQP1683"/>
      <c r="HQQ1683"/>
      <c r="HQR1683"/>
      <c r="HQS1683"/>
      <c r="HQT1683"/>
      <c r="HQU1683"/>
      <c r="HQV1683"/>
      <c r="HQW1683"/>
      <c r="HQX1683"/>
      <c r="HQY1683"/>
      <c r="HQZ1683"/>
      <c r="HRA1683"/>
      <c r="HRB1683"/>
      <c r="HRC1683"/>
      <c r="HRD1683"/>
      <c r="HRE1683"/>
      <c r="HRF1683"/>
      <c r="HRG1683"/>
      <c r="HRH1683"/>
      <c r="HRI1683"/>
      <c r="HRJ1683"/>
      <c r="HRK1683"/>
      <c r="HRL1683"/>
      <c r="HRM1683"/>
      <c r="HRN1683"/>
      <c r="HRO1683"/>
      <c r="HRP1683"/>
      <c r="HRQ1683"/>
      <c r="HRR1683"/>
      <c r="HRS1683"/>
      <c r="HRT1683"/>
      <c r="HRU1683"/>
      <c r="HRV1683"/>
      <c r="HRW1683"/>
      <c r="HRX1683"/>
      <c r="HRY1683"/>
      <c r="HRZ1683"/>
      <c r="HSA1683"/>
      <c r="HSB1683"/>
      <c r="HSC1683"/>
      <c r="HSD1683"/>
      <c r="HSE1683"/>
      <c r="HSF1683"/>
      <c r="HSG1683"/>
      <c r="HSH1683"/>
      <c r="HSI1683"/>
      <c r="HSJ1683"/>
      <c r="HSK1683"/>
      <c r="HSL1683"/>
      <c r="HSM1683"/>
      <c r="HSN1683"/>
      <c r="HSO1683"/>
      <c r="HSP1683"/>
      <c r="HSQ1683"/>
      <c r="HSR1683"/>
      <c r="HSS1683"/>
      <c r="HST1683"/>
      <c r="HSU1683"/>
      <c r="HSV1683"/>
      <c r="HSW1683"/>
      <c r="HSX1683"/>
      <c r="HSY1683"/>
      <c r="HSZ1683"/>
      <c r="HTA1683"/>
      <c r="HTB1683"/>
      <c r="HTC1683"/>
      <c r="HTD1683"/>
      <c r="HTE1683"/>
      <c r="HTF1683"/>
      <c r="HTG1683"/>
      <c r="HTH1683"/>
      <c r="HTI1683"/>
      <c r="HTJ1683"/>
      <c r="HTK1683"/>
      <c r="HTL1683"/>
      <c r="HTM1683"/>
      <c r="HTN1683"/>
      <c r="HTO1683"/>
      <c r="HTP1683"/>
      <c r="HTQ1683"/>
      <c r="HTR1683"/>
      <c r="HTS1683"/>
      <c r="HTT1683"/>
      <c r="HTU1683"/>
      <c r="HTV1683"/>
      <c r="HTW1683"/>
      <c r="HTX1683"/>
      <c r="HTY1683"/>
      <c r="HTZ1683"/>
      <c r="HUA1683"/>
      <c r="HUB1683"/>
      <c r="HUC1683"/>
      <c r="HUD1683"/>
      <c r="HUE1683"/>
      <c r="HUF1683"/>
      <c r="HUG1683"/>
      <c r="HUH1683"/>
      <c r="HUI1683"/>
      <c r="HUJ1683"/>
      <c r="HUK1683"/>
      <c r="HUL1683"/>
      <c r="HUM1683"/>
      <c r="HUN1683"/>
      <c r="HUO1683"/>
      <c r="HUP1683"/>
      <c r="HUQ1683"/>
      <c r="HUR1683"/>
      <c r="HUS1683"/>
      <c r="HUT1683"/>
      <c r="HUU1683"/>
      <c r="HUV1683"/>
      <c r="HUW1683"/>
      <c r="HUX1683"/>
      <c r="HUY1683"/>
      <c r="HUZ1683"/>
      <c r="HVA1683"/>
      <c r="HVB1683"/>
      <c r="HVC1683"/>
      <c r="HVD1683"/>
      <c r="HVE1683"/>
      <c r="HVF1683"/>
      <c r="HVG1683"/>
      <c r="HVH1683"/>
      <c r="HVI1683"/>
      <c r="HVJ1683"/>
      <c r="HVK1683"/>
      <c r="HVL1683"/>
      <c r="HVM1683"/>
      <c r="HVN1683"/>
      <c r="HVO1683"/>
      <c r="HVP1683"/>
      <c r="HVQ1683"/>
      <c r="HVR1683"/>
      <c r="HVS1683"/>
      <c r="HVT1683"/>
      <c r="HVU1683"/>
      <c r="HVV1683"/>
      <c r="HVW1683"/>
      <c r="HVX1683"/>
      <c r="HVY1683"/>
      <c r="HVZ1683"/>
      <c r="HWA1683"/>
      <c r="HWB1683"/>
      <c r="HWC1683"/>
      <c r="HWD1683"/>
      <c r="HWE1683"/>
      <c r="HWF1683"/>
      <c r="HWG1683"/>
      <c r="HWH1683"/>
      <c r="HWI1683"/>
      <c r="HWJ1683"/>
      <c r="HWK1683"/>
      <c r="HWL1683"/>
      <c r="HWM1683"/>
      <c r="HWN1683"/>
      <c r="HWO1683"/>
      <c r="HWP1683"/>
      <c r="HWQ1683"/>
      <c r="HWR1683"/>
      <c r="HWS1683"/>
      <c r="HWT1683"/>
      <c r="HWU1683"/>
      <c r="HWV1683"/>
      <c r="HWW1683"/>
      <c r="HWX1683"/>
      <c r="HWY1683"/>
      <c r="HWZ1683"/>
      <c r="HXA1683"/>
      <c r="HXB1683"/>
      <c r="HXC1683"/>
      <c r="HXD1683"/>
      <c r="HXE1683"/>
      <c r="HXF1683"/>
      <c r="HXG1683"/>
      <c r="HXH1683"/>
      <c r="HXI1683"/>
      <c r="HXJ1683"/>
      <c r="HXK1683"/>
      <c r="HXL1683"/>
      <c r="HXM1683"/>
      <c r="HXN1683"/>
      <c r="HXO1683"/>
      <c r="HXP1683"/>
      <c r="HXQ1683"/>
      <c r="HXR1683"/>
      <c r="HXS1683"/>
      <c r="HXT1683"/>
      <c r="HXU1683"/>
      <c r="HXV1683"/>
      <c r="HXW1683"/>
      <c r="HXX1683"/>
      <c r="HXY1683"/>
      <c r="HXZ1683"/>
      <c r="HYA1683"/>
      <c r="HYB1683"/>
      <c r="HYC1683"/>
      <c r="HYD1683"/>
      <c r="HYE1683"/>
      <c r="HYF1683"/>
      <c r="HYG1683"/>
      <c r="HYH1683"/>
      <c r="HYI1683"/>
      <c r="HYJ1683"/>
      <c r="HYK1683"/>
      <c r="HYL1683"/>
      <c r="HYM1683"/>
      <c r="HYN1683"/>
      <c r="HYO1683"/>
      <c r="HYP1683"/>
      <c r="HYQ1683"/>
      <c r="HYR1683"/>
      <c r="HYS1683"/>
      <c r="HYT1683"/>
      <c r="HYU1683"/>
      <c r="HYV1683"/>
      <c r="HYW1683"/>
      <c r="HYX1683"/>
      <c r="HYY1683"/>
      <c r="HYZ1683"/>
      <c r="HZA1683"/>
      <c r="HZB1683"/>
      <c r="HZC1683"/>
      <c r="HZD1683"/>
      <c r="HZE1683"/>
      <c r="HZF1683"/>
      <c r="HZG1683"/>
      <c r="HZH1683"/>
      <c r="HZI1683"/>
      <c r="HZJ1683"/>
      <c r="HZK1683"/>
      <c r="HZL1683"/>
      <c r="HZM1683"/>
      <c r="HZN1683"/>
      <c r="HZO1683"/>
      <c r="HZP1683"/>
      <c r="HZQ1683"/>
      <c r="HZR1683"/>
      <c r="HZS1683"/>
      <c r="HZT1683"/>
      <c r="HZU1683"/>
      <c r="HZV1683"/>
      <c r="HZW1683"/>
      <c r="HZX1683"/>
      <c r="HZY1683"/>
      <c r="HZZ1683"/>
      <c r="IAA1683"/>
      <c r="IAB1683"/>
      <c r="IAC1683"/>
      <c r="IAD1683"/>
      <c r="IAE1683"/>
      <c r="IAF1683"/>
      <c r="IAG1683"/>
      <c r="IAH1683"/>
      <c r="IAI1683"/>
      <c r="IAJ1683"/>
      <c r="IAK1683"/>
      <c r="IAL1683"/>
      <c r="IAM1683"/>
      <c r="IAN1683"/>
      <c r="IAO1683"/>
      <c r="IAP1683"/>
      <c r="IAQ1683"/>
      <c r="IAR1683"/>
      <c r="IAS1683"/>
      <c r="IAT1683"/>
      <c r="IAU1683"/>
      <c r="IAV1683"/>
      <c r="IAW1683"/>
      <c r="IAX1683"/>
      <c r="IAY1683"/>
      <c r="IAZ1683"/>
      <c r="IBA1683"/>
      <c r="IBB1683"/>
      <c r="IBC1683"/>
      <c r="IBD1683"/>
      <c r="IBE1683"/>
      <c r="IBF1683"/>
      <c r="IBG1683"/>
      <c r="IBH1683"/>
      <c r="IBI1683"/>
      <c r="IBJ1683"/>
      <c r="IBK1683"/>
      <c r="IBL1683"/>
      <c r="IBM1683"/>
      <c r="IBN1683"/>
      <c r="IBO1683"/>
      <c r="IBP1683"/>
      <c r="IBQ1683"/>
      <c r="IBR1683"/>
      <c r="IBS1683"/>
      <c r="IBT1683"/>
      <c r="IBU1683"/>
      <c r="IBV1683"/>
      <c r="IBW1683"/>
      <c r="IBX1683"/>
      <c r="IBY1683"/>
      <c r="IBZ1683"/>
      <c r="ICA1683"/>
      <c r="ICB1683"/>
      <c r="ICC1683"/>
      <c r="ICD1683"/>
      <c r="ICE1683"/>
      <c r="ICF1683"/>
      <c r="ICG1683"/>
      <c r="ICH1683"/>
      <c r="ICI1683"/>
      <c r="ICJ1683"/>
      <c r="ICK1683"/>
      <c r="ICL1683"/>
      <c r="ICM1683"/>
      <c r="ICN1683"/>
      <c r="ICO1683"/>
      <c r="ICP1683"/>
      <c r="ICQ1683"/>
      <c r="ICR1683"/>
      <c r="ICS1683"/>
      <c r="ICT1683"/>
      <c r="ICU1683"/>
      <c r="ICV1683"/>
      <c r="ICW1683"/>
      <c r="ICX1683"/>
      <c r="ICY1683"/>
      <c r="ICZ1683"/>
      <c r="IDA1683"/>
      <c r="IDB1683"/>
      <c r="IDC1683"/>
      <c r="IDD1683"/>
      <c r="IDE1683"/>
      <c r="IDF1683"/>
      <c r="IDG1683"/>
      <c r="IDH1683"/>
      <c r="IDI1683"/>
      <c r="IDJ1683"/>
      <c r="IDK1683"/>
      <c r="IDL1683"/>
      <c r="IDM1683"/>
      <c r="IDN1683"/>
      <c r="IDO1683"/>
      <c r="IDP1683"/>
      <c r="IDQ1683"/>
      <c r="IDR1683"/>
      <c r="IDS1683"/>
      <c r="IDT1683"/>
      <c r="IDU1683"/>
      <c r="IDV1683"/>
      <c r="IDW1683"/>
      <c r="IDX1683"/>
      <c r="IDY1683"/>
      <c r="IDZ1683"/>
      <c r="IEA1683"/>
      <c r="IEB1683"/>
      <c r="IEC1683"/>
      <c r="IED1683"/>
      <c r="IEE1683"/>
      <c r="IEF1683"/>
      <c r="IEG1683"/>
      <c r="IEH1683"/>
      <c r="IEI1683"/>
      <c r="IEJ1683"/>
      <c r="IEK1683"/>
      <c r="IEL1683"/>
      <c r="IEM1683"/>
      <c r="IEN1683"/>
      <c r="IEO1683"/>
      <c r="IEP1683"/>
      <c r="IEQ1683"/>
      <c r="IER1683"/>
      <c r="IES1683"/>
      <c r="IET1683"/>
      <c r="IEU1683"/>
      <c r="IEV1683"/>
      <c r="IEW1683"/>
      <c r="IEX1683"/>
      <c r="IEY1683"/>
      <c r="IEZ1683"/>
      <c r="IFA1683"/>
      <c r="IFB1683"/>
      <c r="IFC1683"/>
      <c r="IFD1683"/>
      <c r="IFE1683"/>
      <c r="IFF1683"/>
      <c r="IFG1683"/>
      <c r="IFH1683"/>
      <c r="IFI1683"/>
      <c r="IFJ1683"/>
      <c r="IFK1683"/>
      <c r="IFL1683"/>
      <c r="IFM1683"/>
      <c r="IFN1683"/>
      <c r="IFO1683"/>
      <c r="IFP1683"/>
      <c r="IFQ1683"/>
      <c r="IFR1683"/>
      <c r="IFS1683"/>
      <c r="IFT1683"/>
      <c r="IFU1683"/>
      <c r="IFV1683"/>
      <c r="IFW1683"/>
      <c r="IFX1683"/>
      <c r="IFY1683"/>
      <c r="IFZ1683"/>
      <c r="IGA1683"/>
      <c r="IGB1683"/>
      <c r="IGC1683"/>
      <c r="IGD1683"/>
      <c r="IGE1683"/>
      <c r="IGF1683"/>
      <c r="IGG1683"/>
      <c r="IGH1683"/>
      <c r="IGI1683"/>
      <c r="IGJ1683"/>
      <c r="IGK1683"/>
      <c r="IGL1683"/>
      <c r="IGM1683"/>
      <c r="IGN1683"/>
      <c r="IGO1683"/>
      <c r="IGP1683"/>
      <c r="IGQ1683"/>
      <c r="IGR1683"/>
      <c r="IGS1683"/>
      <c r="IGT1683"/>
      <c r="IGU1683"/>
      <c r="IGV1683"/>
      <c r="IGW1683"/>
      <c r="IGX1683"/>
      <c r="IGY1683"/>
      <c r="IGZ1683"/>
      <c r="IHA1683"/>
      <c r="IHB1683"/>
      <c r="IHC1683"/>
      <c r="IHD1683"/>
      <c r="IHE1683"/>
      <c r="IHF1683"/>
      <c r="IHG1683"/>
      <c r="IHH1683"/>
      <c r="IHI1683"/>
      <c r="IHJ1683"/>
      <c r="IHK1683"/>
      <c r="IHL1683"/>
      <c r="IHM1683"/>
      <c r="IHN1683"/>
      <c r="IHO1683"/>
      <c r="IHP1683"/>
      <c r="IHQ1683"/>
      <c r="IHR1683"/>
      <c r="IHS1683"/>
      <c r="IHT1683"/>
      <c r="IHU1683"/>
      <c r="IHV1683"/>
      <c r="IHW1683"/>
      <c r="IHX1683"/>
      <c r="IHY1683"/>
      <c r="IHZ1683"/>
      <c r="IIA1683"/>
      <c r="IIB1683"/>
      <c r="IIC1683"/>
      <c r="IID1683"/>
      <c r="IIE1683"/>
      <c r="IIF1683"/>
      <c r="IIG1683"/>
      <c r="IIH1683"/>
      <c r="III1683"/>
      <c r="IIJ1683"/>
      <c r="IIK1683"/>
      <c r="IIL1683"/>
      <c r="IIM1683"/>
      <c r="IIN1683"/>
      <c r="IIO1683"/>
      <c r="IIP1683"/>
      <c r="IIQ1683"/>
      <c r="IIR1683"/>
      <c r="IIS1683"/>
      <c r="IIT1683"/>
      <c r="IIU1683"/>
      <c r="IIV1683"/>
      <c r="IIW1683"/>
      <c r="IIX1683"/>
      <c r="IIY1683"/>
      <c r="IIZ1683"/>
      <c r="IJA1683"/>
      <c r="IJB1683"/>
      <c r="IJC1683"/>
      <c r="IJD1683"/>
      <c r="IJE1683"/>
      <c r="IJF1683"/>
      <c r="IJG1683"/>
      <c r="IJH1683"/>
      <c r="IJI1683"/>
      <c r="IJJ1683"/>
      <c r="IJK1683"/>
      <c r="IJL1683"/>
      <c r="IJM1683"/>
      <c r="IJN1683"/>
      <c r="IJO1683"/>
      <c r="IJP1683"/>
      <c r="IJQ1683"/>
      <c r="IJR1683"/>
      <c r="IJS1683"/>
      <c r="IJT1683"/>
      <c r="IJU1683"/>
      <c r="IJV1683"/>
      <c r="IJW1683"/>
      <c r="IJX1683"/>
      <c r="IJY1683"/>
      <c r="IJZ1683"/>
      <c r="IKA1683"/>
      <c r="IKB1683"/>
      <c r="IKC1683"/>
      <c r="IKD1683"/>
      <c r="IKE1683"/>
      <c r="IKF1683"/>
      <c r="IKG1683"/>
      <c r="IKH1683"/>
      <c r="IKI1683"/>
      <c r="IKJ1683"/>
      <c r="IKK1683"/>
      <c r="IKL1683"/>
      <c r="IKM1683"/>
      <c r="IKN1683"/>
      <c r="IKO1683"/>
      <c r="IKP1683"/>
      <c r="IKQ1683"/>
      <c r="IKR1683"/>
      <c r="IKS1683"/>
      <c r="IKT1683"/>
      <c r="IKU1683"/>
      <c r="IKV1683"/>
      <c r="IKW1683"/>
      <c r="IKX1683"/>
      <c r="IKY1683"/>
      <c r="IKZ1683"/>
      <c r="ILA1683"/>
      <c r="ILB1683"/>
      <c r="ILC1683"/>
      <c r="ILD1683"/>
      <c r="ILE1683"/>
      <c r="ILF1683"/>
      <c r="ILG1683"/>
      <c r="ILH1683"/>
      <c r="ILI1683"/>
      <c r="ILJ1683"/>
      <c r="ILK1683"/>
      <c r="ILL1683"/>
      <c r="ILM1683"/>
      <c r="ILN1683"/>
      <c r="ILO1683"/>
      <c r="ILP1683"/>
      <c r="ILQ1683"/>
      <c r="ILR1683"/>
      <c r="ILS1683"/>
      <c r="ILT1683"/>
      <c r="ILU1683"/>
      <c r="ILV1683"/>
      <c r="ILW1683"/>
      <c r="ILX1683"/>
      <c r="ILY1683"/>
      <c r="ILZ1683"/>
      <c r="IMA1683"/>
      <c r="IMB1683"/>
      <c r="IMC1683"/>
      <c r="IMD1683"/>
      <c r="IME1683"/>
      <c r="IMF1683"/>
      <c r="IMG1683"/>
      <c r="IMH1683"/>
      <c r="IMI1683"/>
      <c r="IMJ1683"/>
      <c r="IMK1683"/>
      <c r="IML1683"/>
      <c r="IMM1683"/>
      <c r="IMN1683"/>
      <c r="IMO1683"/>
      <c r="IMP1683"/>
      <c r="IMQ1683"/>
      <c r="IMR1683"/>
      <c r="IMS1683"/>
      <c r="IMT1683"/>
      <c r="IMU1683"/>
      <c r="IMV1683"/>
      <c r="IMW1683"/>
      <c r="IMX1683"/>
      <c r="IMY1683"/>
      <c r="IMZ1683"/>
      <c r="INA1683"/>
      <c r="INB1683"/>
      <c r="INC1683"/>
      <c r="IND1683"/>
      <c r="INE1683"/>
      <c r="INF1683"/>
      <c r="ING1683"/>
      <c r="INH1683"/>
      <c r="INI1683"/>
      <c r="INJ1683"/>
      <c r="INK1683"/>
      <c r="INL1683"/>
      <c r="INM1683"/>
      <c r="INN1683"/>
      <c r="INO1683"/>
      <c r="INP1683"/>
      <c r="INQ1683"/>
      <c r="INR1683"/>
      <c r="INS1683"/>
      <c r="INT1683"/>
      <c r="INU1683"/>
      <c r="INV1683"/>
      <c r="INW1683"/>
      <c r="INX1683"/>
      <c r="INY1683"/>
      <c r="INZ1683"/>
      <c r="IOA1683"/>
      <c r="IOB1683"/>
      <c r="IOC1683"/>
      <c r="IOD1683"/>
      <c r="IOE1683"/>
      <c r="IOF1683"/>
      <c r="IOG1683"/>
      <c r="IOH1683"/>
      <c r="IOI1683"/>
      <c r="IOJ1683"/>
      <c r="IOK1683"/>
      <c r="IOL1683"/>
      <c r="IOM1683"/>
      <c r="ION1683"/>
      <c r="IOO1683"/>
      <c r="IOP1683"/>
      <c r="IOQ1683"/>
      <c r="IOR1683"/>
      <c r="IOS1683"/>
      <c r="IOT1683"/>
      <c r="IOU1683"/>
      <c r="IOV1683"/>
      <c r="IOW1683"/>
      <c r="IOX1683"/>
      <c r="IOY1683"/>
      <c r="IOZ1683"/>
      <c r="IPA1683"/>
      <c r="IPB1683"/>
      <c r="IPC1683"/>
      <c r="IPD1683"/>
      <c r="IPE1683"/>
      <c r="IPF1683"/>
      <c r="IPG1683"/>
      <c r="IPH1683"/>
      <c r="IPI1683"/>
      <c r="IPJ1683"/>
      <c r="IPK1683"/>
      <c r="IPL1683"/>
      <c r="IPM1683"/>
      <c r="IPN1683"/>
      <c r="IPO1683"/>
      <c r="IPP1683"/>
      <c r="IPQ1683"/>
      <c r="IPR1683"/>
      <c r="IPS1683"/>
      <c r="IPT1683"/>
      <c r="IPU1683"/>
      <c r="IPV1683"/>
      <c r="IPW1683"/>
      <c r="IPX1683"/>
      <c r="IPY1683"/>
      <c r="IPZ1683"/>
      <c r="IQA1683"/>
      <c r="IQB1683"/>
      <c r="IQC1683"/>
      <c r="IQD1683"/>
      <c r="IQE1683"/>
      <c r="IQF1683"/>
      <c r="IQG1683"/>
      <c r="IQH1683"/>
      <c r="IQI1683"/>
      <c r="IQJ1683"/>
      <c r="IQK1683"/>
      <c r="IQL1683"/>
      <c r="IQM1683"/>
      <c r="IQN1683"/>
      <c r="IQO1683"/>
      <c r="IQP1683"/>
      <c r="IQQ1683"/>
      <c r="IQR1683"/>
      <c r="IQS1683"/>
      <c r="IQT1683"/>
      <c r="IQU1683"/>
      <c r="IQV1683"/>
      <c r="IQW1683"/>
      <c r="IQX1683"/>
      <c r="IQY1683"/>
      <c r="IQZ1683"/>
      <c r="IRA1683"/>
      <c r="IRB1683"/>
      <c r="IRC1683"/>
      <c r="IRD1683"/>
      <c r="IRE1683"/>
      <c r="IRF1683"/>
      <c r="IRG1683"/>
      <c r="IRH1683"/>
      <c r="IRI1683"/>
      <c r="IRJ1683"/>
      <c r="IRK1683"/>
      <c r="IRL1683"/>
      <c r="IRM1683"/>
      <c r="IRN1683"/>
      <c r="IRO1683"/>
      <c r="IRP1683"/>
      <c r="IRQ1683"/>
      <c r="IRR1683"/>
      <c r="IRS1683"/>
      <c r="IRT1683"/>
      <c r="IRU1683"/>
      <c r="IRV1683"/>
      <c r="IRW1683"/>
      <c r="IRX1683"/>
      <c r="IRY1683"/>
      <c r="IRZ1683"/>
      <c r="ISA1683"/>
      <c r="ISB1683"/>
      <c r="ISC1683"/>
      <c r="ISD1683"/>
      <c r="ISE1683"/>
      <c r="ISF1683"/>
      <c r="ISG1683"/>
      <c r="ISH1683"/>
      <c r="ISI1683"/>
      <c r="ISJ1683"/>
      <c r="ISK1683"/>
      <c r="ISL1683"/>
      <c r="ISM1683"/>
      <c r="ISN1683"/>
      <c r="ISO1683"/>
      <c r="ISP1683"/>
      <c r="ISQ1683"/>
      <c r="ISR1683"/>
      <c r="ISS1683"/>
      <c r="IST1683"/>
      <c r="ISU1683"/>
      <c r="ISV1683"/>
      <c r="ISW1683"/>
      <c r="ISX1683"/>
      <c r="ISY1683"/>
      <c r="ISZ1683"/>
      <c r="ITA1683"/>
      <c r="ITB1683"/>
      <c r="ITC1683"/>
      <c r="ITD1683"/>
      <c r="ITE1683"/>
      <c r="ITF1683"/>
      <c r="ITG1683"/>
      <c r="ITH1683"/>
      <c r="ITI1683"/>
      <c r="ITJ1683"/>
      <c r="ITK1683"/>
      <c r="ITL1683"/>
      <c r="ITM1683"/>
      <c r="ITN1683"/>
      <c r="ITO1683"/>
      <c r="ITP1683"/>
      <c r="ITQ1683"/>
      <c r="ITR1683"/>
      <c r="ITS1683"/>
      <c r="ITT1683"/>
      <c r="ITU1683"/>
      <c r="ITV1683"/>
      <c r="ITW1683"/>
      <c r="ITX1683"/>
      <c r="ITY1683"/>
      <c r="ITZ1683"/>
      <c r="IUA1683"/>
      <c r="IUB1683"/>
      <c r="IUC1683"/>
      <c r="IUD1683"/>
      <c r="IUE1683"/>
      <c r="IUF1683"/>
      <c r="IUG1683"/>
      <c r="IUH1683"/>
      <c r="IUI1683"/>
      <c r="IUJ1683"/>
      <c r="IUK1683"/>
      <c r="IUL1683"/>
      <c r="IUM1683"/>
      <c r="IUN1683"/>
      <c r="IUO1683"/>
      <c r="IUP1683"/>
      <c r="IUQ1683"/>
      <c r="IUR1683"/>
      <c r="IUS1683"/>
      <c r="IUT1683"/>
      <c r="IUU1683"/>
      <c r="IUV1683"/>
      <c r="IUW1683"/>
      <c r="IUX1683"/>
      <c r="IUY1683"/>
      <c r="IUZ1683"/>
      <c r="IVA1683"/>
      <c r="IVB1683"/>
      <c r="IVC1683"/>
      <c r="IVD1683"/>
      <c r="IVE1683"/>
      <c r="IVF1683"/>
      <c r="IVG1683"/>
      <c r="IVH1683"/>
      <c r="IVI1683"/>
      <c r="IVJ1683"/>
      <c r="IVK1683"/>
      <c r="IVL1683"/>
      <c r="IVM1683"/>
      <c r="IVN1683"/>
      <c r="IVO1683"/>
      <c r="IVP1683"/>
      <c r="IVQ1683"/>
      <c r="IVR1683"/>
      <c r="IVS1683"/>
      <c r="IVT1683"/>
      <c r="IVU1683"/>
      <c r="IVV1683"/>
      <c r="IVW1683"/>
      <c r="IVX1683"/>
      <c r="IVY1683"/>
      <c r="IVZ1683"/>
      <c r="IWA1683"/>
      <c r="IWB1683"/>
      <c r="IWC1683"/>
      <c r="IWD1683"/>
      <c r="IWE1683"/>
      <c r="IWF1683"/>
      <c r="IWG1683"/>
      <c r="IWH1683"/>
      <c r="IWI1683"/>
      <c r="IWJ1683"/>
      <c r="IWK1683"/>
      <c r="IWL1683"/>
      <c r="IWM1683"/>
      <c r="IWN1683"/>
      <c r="IWO1683"/>
      <c r="IWP1683"/>
      <c r="IWQ1683"/>
      <c r="IWR1683"/>
      <c r="IWS1683"/>
      <c r="IWT1683"/>
      <c r="IWU1683"/>
      <c r="IWV1683"/>
      <c r="IWW1683"/>
      <c r="IWX1683"/>
      <c r="IWY1683"/>
      <c r="IWZ1683"/>
      <c r="IXA1683"/>
      <c r="IXB1683"/>
      <c r="IXC1683"/>
      <c r="IXD1683"/>
      <c r="IXE1683"/>
      <c r="IXF1683"/>
      <c r="IXG1683"/>
      <c r="IXH1683"/>
      <c r="IXI1683"/>
      <c r="IXJ1683"/>
      <c r="IXK1683"/>
      <c r="IXL1683"/>
      <c r="IXM1683"/>
      <c r="IXN1683"/>
      <c r="IXO1683"/>
      <c r="IXP1683"/>
      <c r="IXQ1683"/>
      <c r="IXR1683"/>
      <c r="IXS1683"/>
      <c r="IXT1683"/>
      <c r="IXU1683"/>
      <c r="IXV1683"/>
      <c r="IXW1683"/>
      <c r="IXX1683"/>
      <c r="IXY1683"/>
      <c r="IXZ1683"/>
      <c r="IYA1683"/>
      <c r="IYB1683"/>
      <c r="IYC1683"/>
      <c r="IYD1683"/>
      <c r="IYE1683"/>
      <c r="IYF1683"/>
      <c r="IYG1683"/>
      <c r="IYH1683"/>
      <c r="IYI1683"/>
      <c r="IYJ1683"/>
      <c r="IYK1683"/>
      <c r="IYL1683"/>
      <c r="IYM1683"/>
      <c r="IYN1683"/>
      <c r="IYO1683"/>
      <c r="IYP1683"/>
      <c r="IYQ1683"/>
      <c r="IYR1683"/>
      <c r="IYS1683"/>
      <c r="IYT1683"/>
      <c r="IYU1683"/>
      <c r="IYV1683"/>
      <c r="IYW1683"/>
      <c r="IYX1683"/>
      <c r="IYY1683"/>
      <c r="IYZ1683"/>
      <c r="IZA1683"/>
      <c r="IZB1683"/>
      <c r="IZC1683"/>
      <c r="IZD1683"/>
      <c r="IZE1683"/>
      <c r="IZF1683"/>
      <c r="IZG1683"/>
      <c r="IZH1683"/>
      <c r="IZI1683"/>
      <c r="IZJ1683"/>
      <c r="IZK1683"/>
      <c r="IZL1683"/>
      <c r="IZM1683"/>
      <c r="IZN1683"/>
      <c r="IZO1683"/>
      <c r="IZP1683"/>
      <c r="IZQ1683"/>
      <c r="IZR1683"/>
      <c r="IZS1683"/>
      <c r="IZT1683"/>
      <c r="IZU1683"/>
      <c r="IZV1683"/>
      <c r="IZW1683"/>
      <c r="IZX1683"/>
      <c r="IZY1683"/>
      <c r="IZZ1683"/>
      <c r="JAA1683"/>
      <c r="JAB1683"/>
      <c r="JAC1683"/>
      <c r="JAD1683"/>
      <c r="JAE1683"/>
      <c r="JAF1683"/>
      <c r="JAG1683"/>
      <c r="JAH1683"/>
      <c r="JAI1683"/>
      <c r="JAJ1683"/>
      <c r="JAK1683"/>
      <c r="JAL1683"/>
      <c r="JAM1683"/>
      <c r="JAN1683"/>
      <c r="JAO1683"/>
      <c r="JAP1683"/>
      <c r="JAQ1683"/>
      <c r="JAR1683"/>
      <c r="JAS1683"/>
      <c r="JAT1683"/>
      <c r="JAU1683"/>
      <c r="JAV1683"/>
      <c r="JAW1683"/>
      <c r="JAX1683"/>
      <c r="JAY1683"/>
      <c r="JAZ1683"/>
      <c r="JBA1683"/>
      <c r="JBB1683"/>
      <c r="JBC1683"/>
      <c r="JBD1683"/>
      <c r="JBE1683"/>
      <c r="JBF1683"/>
      <c r="JBG1683"/>
      <c r="JBH1683"/>
      <c r="JBI1683"/>
      <c r="JBJ1683"/>
      <c r="JBK1683"/>
      <c r="JBL1683"/>
      <c r="JBM1683"/>
      <c r="JBN1683"/>
      <c r="JBO1683"/>
      <c r="JBP1683"/>
      <c r="JBQ1683"/>
      <c r="JBR1683"/>
      <c r="JBS1683"/>
      <c r="JBT1683"/>
      <c r="JBU1683"/>
      <c r="JBV1683"/>
      <c r="JBW1683"/>
      <c r="JBX1683"/>
      <c r="JBY1683"/>
      <c r="JBZ1683"/>
      <c r="JCA1683"/>
      <c r="JCB1683"/>
      <c r="JCC1683"/>
      <c r="JCD1683"/>
      <c r="JCE1683"/>
      <c r="JCF1683"/>
      <c r="JCG1683"/>
      <c r="JCH1683"/>
      <c r="JCI1683"/>
      <c r="JCJ1683"/>
      <c r="JCK1683"/>
      <c r="JCL1683"/>
      <c r="JCM1683"/>
      <c r="JCN1683"/>
      <c r="JCO1683"/>
      <c r="JCP1683"/>
      <c r="JCQ1683"/>
      <c r="JCR1683"/>
      <c r="JCS1683"/>
      <c r="JCT1683"/>
      <c r="JCU1683"/>
      <c r="JCV1683"/>
      <c r="JCW1683"/>
      <c r="JCX1683"/>
      <c r="JCY1683"/>
      <c r="JCZ1683"/>
      <c r="JDA1683"/>
      <c r="JDB1683"/>
      <c r="JDC1683"/>
      <c r="JDD1683"/>
      <c r="JDE1683"/>
      <c r="JDF1683"/>
      <c r="JDG1683"/>
      <c r="JDH1683"/>
      <c r="JDI1683"/>
      <c r="JDJ1683"/>
      <c r="JDK1683"/>
      <c r="JDL1683"/>
      <c r="JDM1683"/>
      <c r="JDN1683"/>
      <c r="JDO1683"/>
      <c r="JDP1683"/>
      <c r="JDQ1683"/>
      <c r="JDR1683"/>
      <c r="JDS1683"/>
      <c r="JDT1683"/>
      <c r="JDU1683"/>
      <c r="JDV1683"/>
      <c r="JDW1683"/>
      <c r="JDX1683"/>
      <c r="JDY1683"/>
      <c r="JDZ1683"/>
      <c r="JEA1683"/>
      <c r="JEB1683"/>
      <c r="JEC1683"/>
      <c r="JED1683"/>
      <c r="JEE1683"/>
      <c r="JEF1683"/>
      <c r="JEG1683"/>
      <c r="JEH1683"/>
      <c r="JEI1683"/>
      <c r="JEJ1683"/>
      <c r="JEK1683"/>
      <c r="JEL1683"/>
      <c r="JEM1683"/>
      <c r="JEN1683"/>
      <c r="JEO1683"/>
      <c r="JEP1683"/>
      <c r="JEQ1683"/>
      <c r="JER1683"/>
      <c r="JES1683"/>
      <c r="JET1683"/>
      <c r="JEU1683"/>
      <c r="JEV1683"/>
      <c r="JEW1683"/>
      <c r="JEX1683"/>
      <c r="JEY1683"/>
      <c r="JEZ1683"/>
      <c r="JFA1683"/>
      <c r="JFB1683"/>
      <c r="JFC1683"/>
      <c r="JFD1683"/>
      <c r="JFE1683"/>
      <c r="JFF1683"/>
      <c r="JFG1683"/>
      <c r="JFH1683"/>
      <c r="JFI1683"/>
      <c r="JFJ1683"/>
      <c r="JFK1683"/>
      <c r="JFL1683"/>
      <c r="JFM1683"/>
      <c r="JFN1683"/>
      <c r="JFO1683"/>
      <c r="JFP1683"/>
      <c r="JFQ1683"/>
      <c r="JFR1683"/>
      <c r="JFS1683"/>
      <c r="JFT1683"/>
      <c r="JFU1683"/>
      <c r="JFV1683"/>
      <c r="JFW1683"/>
      <c r="JFX1683"/>
      <c r="JFY1683"/>
      <c r="JFZ1683"/>
      <c r="JGA1683"/>
      <c r="JGB1683"/>
      <c r="JGC1683"/>
      <c r="JGD1683"/>
      <c r="JGE1683"/>
      <c r="JGF1683"/>
      <c r="JGG1683"/>
      <c r="JGH1683"/>
      <c r="JGI1683"/>
      <c r="JGJ1683"/>
      <c r="JGK1683"/>
      <c r="JGL1683"/>
      <c r="JGM1683"/>
      <c r="JGN1683"/>
      <c r="JGO1683"/>
      <c r="JGP1683"/>
      <c r="JGQ1683"/>
      <c r="JGR1683"/>
      <c r="JGS1683"/>
      <c r="JGT1683"/>
      <c r="JGU1683"/>
      <c r="JGV1683"/>
      <c r="JGW1683"/>
      <c r="JGX1683"/>
      <c r="JGY1683"/>
      <c r="JGZ1683"/>
      <c r="JHA1683"/>
      <c r="JHB1683"/>
      <c r="JHC1683"/>
      <c r="JHD1683"/>
      <c r="JHE1683"/>
      <c r="JHF1683"/>
      <c r="JHG1683"/>
      <c r="JHH1683"/>
      <c r="JHI1683"/>
      <c r="JHJ1683"/>
      <c r="JHK1683"/>
      <c r="JHL1683"/>
      <c r="JHM1683"/>
      <c r="JHN1683"/>
      <c r="JHO1683"/>
      <c r="JHP1683"/>
      <c r="JHQ1683"/>
      <c r="JHR1683"/>
      <c r="JHS1683"/>
      <c r="JHT1683"/>
      <c r="JHU1683"/>
      <c r="JHV1683"/>
      <c r="JHW1683"/>
      <c r="JHX1683"/>
      <c r="JHY1683"/>
      <c r="JHZ1683"/>
      <c r="JIA1683"/>
      <c r="JIB1683"/>
      <c r="JIC1683"/>
      <c r="JID1683"/>
      <c r="JIE1683"/>
      <c r="JIF1683"/>
      <c r="JIG1683"/>
      <c r="JIH1683"/>
      <c r="JII1683"/>
      <c r="JIJ1683"/>
      <c r="JIK1683"/>
      <c r="JIL1683"/>
      <c r="JIM1683"/>
      <c r="JIN1683"/>
      <c r="JIO1683"/>
      <c r="JIP1683"/>
      <c r="JIQ1683"/>
      <c r="JIR1683"/>
      <c r="JIS1683"/>
      <c r="JIT1683"/>
      <c r="JIU1683"/>
      <c r="JIV1683"/>
      <c r="JIW1683"/>
      <c r="JIX1683"/>
      <c r="JIY1683"/>
      <c r="JIZ1683"/>
      <c r="JJA1683"/>
      <c r="JJB1683"/>
      <c r="JJC1683"/>
      <c r="JJD1683"/>
      <c r="JJE1683"/>
      <c r="JJF1683"/>
      <c r="JJG1683"/>
      <c r="JJH1683"/>
      <c r="JJI1683"/>
      <c r="JJJ1683"/>
      <c r="JJK1683"/>
      <c r="JJL1683"/>
      <c r="JJM1683"/>
      <c r="JJN1683"/>
      <c r="JJO1683"/>
      <c r="JJP1683"/>
      <c r="JJQ1683"/>
      <c r="JJR1683"/>
      <c r="JJS1683"/>
      <c r="JJT1683"/>
      <c r="JJU1683"/>
      <c r="JJV1683"/>
      <c r="JJW1683"/>
      <c r="JJX1683"/>
      <c r="JJY1683"/>
      <c r="JJZ1683"/>
      <c r="JKA1683"/>
      <c r="JKB1683"/>
      <c r="JKC1683"/>
      <c r="JKD1683"/>
      <c r="JKE1683"/>
      <c r="JKF1683"/>
      <c r="JKG1683"/>
      <c r="JKH1683"/>
      <c r="JKI1683"/>
      <c r="JKJ1683"/>
      <c r="JKK1683"/>
      <c r="JKL1683"/>
      <c r="JKM1683"/>
      <c r="JKN1683"/>
      <c r="JKO1683"/>
      <c r="JKP1683"/>
      <c r="JKQ1683"/>
      <c r="JKR1683"/>
      <c r="JKS1683"/>
      <c r="JKT1683"/>
      <c r="JKU1683"/>
      <c r="JKV1683"/>
      <c r="JKW1683"/>
      <c r="JKX1683"/>
      <c r="JKY1683"/>
      <c r="JKZ1683"/>
      <c r="JLA1683"/>
      <c r="JLB1683"/>
      <c r="JLC1683"/>
      <c r="JLD1683"/>
      <c r="JLE1683"/>
      <c r="JLF1683"/>
      <c r="JLG1683"/>
      <c r="JLH1683"/>
      <c r="JLI1683"/>
      <c r="JLJ1683"/>
      <c r="JLK1683"/>
      <c r="JLL1683"/>
      <c r="JLM1683"/>
      <c r="JLN1683"/>
      <c r="JLO1683"/>
      <c r="JLP1683"/>
      <c r="JLQ1683"/>
      <c r="JLR1683"/>
      <c r="JLS1683"/>
      <c r="JLT1683"/>
      <c r="JLU1683"/>
      <c r="JLV1683"/>
      <c r="JLW1683"/>
      <c r="JLX1683"/>
      <c r="JLY1683"/>
      <c r="JLZ1683"/>
      <c r="JMA1683"/>
      <c r="JMB1683"/>
      <c r="JMC1683"/>
      <c r="JMD1683"/>
      <c r="JME1683"/>
      <c r="JMF1683"/>
      <c r="JMG1683"/>
      <c r="JMH1683"/>
      <c r="JMI1683"/>
      <c r="JMJ1683"/>
      <c r="JMK1683"/>
      <c r="JML1683"/>
      <c r="JMM1683"/>
      <c r="JMN1683"/>
      <c r="JMO1683"/>
      <c r="JMP1683"/>
      <c r="JMQ1683"/>
      <c r="JMR1683"/>
      <c r="JMS1683"/>
      <c r="JMT1683"/>
      <c r="JMU1683"/>
      <c r="JMV1683"/>
      <c r="JMW1683"/>
      <c r="JMX1683"/>
      <c r="JMY1683"/>
      <c r="JMZ1683"/>
      <c r="JNA1683"/>
      <c r="JNB1683"/>
      <c r="JNC1683"/>
      <c r="JND1683"/>
      <c r="JNE1683"/>
      <c r="JNF1683"/>
      <c r="JNG1683"/>
      <c r="JNH1683"/>
      <c r="JNI1683"/>
      <c r="JNJ1683"/>
      <c r="JNK1683"/>
      <c r="JNL1683"/>
      <c r="JNM1683"/>
      <c r="JNN1683"/>
      <c r="JNO1683"/>
      <c r="JNP1683"/>
      <c r="JNQ1683"/>
      <c r="JNR1683"/>
      <c r="JNS1683"/>
      <c r="JNT1683"/>
      <c r="JNU1683"/>
      <c r="JNV1683"/>
      <c r="JNW1683"/>
      <c r="JNX1683"/>
      <c r="JNY1683"/>
      <c r="JNZ1683"/>
      <c r="JOA1683"/>
      <c r="JOB1683"/>
      <c r="JOC1683"/>
      <c r="JOD1683"/>
      <c r="JOE1683"/>
      <c r="JOF1683"/>
      <c r="JOG1683"/>
      <c r="JOH1683"/>
      <c r="JOI1683"/>
      <c r="JOJ1683"/>
      <c r="JOK1683"/>
      <c r="JOL1683"/>
      <c r="JOM1683"/>
      <c r="JON1683"/>
      <c r="JOO1683"/>
      <c r="JOP1683"/>
      <c r="JOQ1683"/>
      <c r="JOR1683"/>
      <c r="JOS1683"/>
      <c r="JOT1683"/>
      <c r="JOU1683"/>
      <c r="JOV1683"/>
      <c r="JOW1683"/>
      <c r="JOX1683"/>
      <c r="JOY1683"/>
      <c r="JOZ1683"/>
      <c r="JPA1683"/>
      <c r="JPB1683"/>
      <c r="JPC1683"/>
      <c r="JPD1683"/>
      <c r="JPE1683"/>
      <c r="JPF1683"/>
      <c r="JPG1683"/>
      <c r="JPH1683"/>
      <c r="JPI1683"/>
      <c r="JPJ1683"/>
      <c r="JPK1683"/>
      <c r="JPL1683"/>
      <c r="JPM1683"/>
      <c r="JPN1683"/>
      <c r="JPO1683"/>
      <c r="JPP1683"/>
      <c r="JPQ1683"/>
      <c r="JPR1683"/>
      <c r="JPS1683"/>
      <c r="JPT1683"/>
      <c r="JPU1683"/>
      <c r="JPV1683"/>
      <c r="JPW1683"/>
      <c r="JPX1683"/>
      <c r="JPY1683"/>
      <c r="JPZ1683"/>
      <c r="JQA1683"/>
      <c r="JQB1683"/>
      <c r="JQC1683"/>
      <c r="JQD1683"/>
      <c r="JQE1683"/>
      <c r="JQF1683"/>
      <c r="JQG1683"/>
      <c r="JQH1683"/>
      <c r="JQI1683"/>
      <c r="JQJ1683"/>
      <c r="JQK1683"/>
      <c r="JQL1683"/>
      <c r="JQM1683"/>
      <c r="JQN1683"/>
      <c r="JQO1683"/>
      <c r="JQP1683"/>
      <c r="JQQ1683"/>
      <c r="JQR1683"/>
      <c r="JQS1683"/>
      <c r="JQT1683"/>
      <c r="JQU1683"/>
      <c r="JQV1683"/>
      <c r="JQW1683"/>
      <c r="JQX1683"/>
      <c r="JQY1683"/>
      <c r="JQZ1683"/>
      <c r="JRA1683"/>
      <c r="JRB1683"/>
      <c r="JRC1683"/>
      <c r="JRD1683"/>
      <c r="JRE1683"/>
      <c r="JRF1683"/>
      <c r="JRG1683"/>
      <c r="JRH1683"/>
      <c r="JRI1683"/>
      <c r="JRJ1683"/>
      <c r="JRK1683"/>
      <c r="JRL1683"/>
      <c r="JRM1683"/>
      <c r="JRN1683"/>
      <c r="JRO1683"/>
      <c r="JRP1683"/>
      <c r="JRQ1683"/>
      <c r="JRR1683"/>
      <c r="JRS1683"/>
      <c r="JRT1683"/>
      <c r="JRU1683"/>
      <c r="JRV1683"/>
      <c r="JRW1683"/>
      <c r="JRX1683"/>
      <c r="JRY1683"/>
      <c r="JRZ1683"/>
      <c r="JSA1683"/>
      <c r="JSB1683"/>
      <c r="JSC1683"/>
      <c r="JSD1683"/>
      <c r="JSE1683"/>
      <c r="JSF1683"/>
      <c r="JSG1683"/>
      <c r="JSH1683"/>
      <c r="JSI1683"/>
      <c r="JSJ1683"/>
      <c r="JSK1683"/>
      <c r="JSL1683"/>
      <c r="JSM1683"/>
      <c r="JSN1683"/>
      <c r="JSO1683"/>
      <c r="JSP1683"/>
      <c r="JSQ1683"/>
      <c r="JSR1683"/>
      <c r="JSS1683"/>
      <c r="JST1683"/>
      <c r="JSU1683"/>
      <c r="JSV1683"/>
      <c r="JSW1683"/>
      <c r="JSX1683"/>
      <c r="JSY1683"/>
      <c r="JSZ1683"/>
      <c r="JTA1683"/>
      <c r="JTB1683"/>
      <c r="JTC1683"/>
      <c r="JTD1683"/>
      <c r="JTE1683"/>
      <c r="JTF1683"/>
      <c r="JTG1683"/>
      <c r="JTH1683"/>
      <c r="JTI1683"/>
      <c r="JTJ1683"/>
      <c r="JTK1683"/>
      <c r="JTL1683"/>
      <c r="JTM1683"/>
      <c r="JTN1683"/>
      <c r="JTO1683"/>
      <c r="JTP1683"/>
      <c r="JTQ1683"/>
      <c r="JTR1683"/>
      <c r="JTS1683"/>
      <c r="JTT1683"/>
      <c r="JTU1683"/>
      <c r="JTV1683"/>
      <c r="JTW1683"/>
      <c r="JTX1683"/>
      <c r="JTY1683"/>
      <c r="JTZ1683"/>
      <c r="JUA1683"/>
      <c r="JUB1683"/>
      <c r="JUC1683"/>
      <c r="JUD1683"/>
      <c r="JUE1683"/>
      <c r="JUF1683"/>
      <c r="JUG1683"/>
      <c r="JUH1683"/>
      <c r="JUI1683"/>
      <c r="JUJ1683"/>
      <c r="JUK1683"/>
      <c r="JUL1683"/>
      <c r="JUM1683"/>
      <c r="JUN1683"/>
      <c r="JUO1683"/>
      <c r="JUP1683"/>
      <c r="JUQ1683"/>
      <c r="JUR1683"/>
      <c r="JUS1683"/>
      <c r="JUT1683"/>
      <c r="JUU1683"/>
      <c r="JUV1683"/>
      <c r="JUW1683"/>
      <c r="JUX1683"/>
      <c r="JUY1683"/>
      <c r="JUZ1683"/>
      <c r="JVA1683"/>
      <c r="JVB1683"/>
      <c r="JVC1683"/>
      <c r="JVD1683"/>
      <c r="JVE1683"/>
      <c r="JVF1683"/>
      <c r="JVG1683"/>
      <c r="JVH1683"/>
      <c r="JVI1683"/>
      <c r="JVJ1683"/>
      <c r="JVK1683"/>
      <c r="JVL1683"/>
      <c r="JVM1683"/>
      <c r="JVN1683"/>
      <c r="JVO1683"/>
      <c r="JVP1683"/>
      <c r="JVQ1683"/>
      <c r="JVR1683"/>
      <c r="JVS1683"/>
      <c r="JVT1683"/>
      <c r="JVU1683"/>
      <c r="JVV1683"/>
      <c r="JVW1683"/>
      <c r="JVX1683"/>
      <c r="JVY1683"/>
      <c r="JVZ1683"/>
      <c r="JWA1683"/>
      <c r="JWB1683"/>
      <c r="JWC1683"/>
      <c r="JWD1683"/>
      <c r="JWE1683"/>
      <c r="JWF1683"/>
      <c r="JWG1683"/>
      <c r="JWH1683"/>
      <c r="JWI1683"/>
      <c r="JWJ1683"/>
      <c r="JWK1683"/>
      <c r="JWL1683"/>
      <c r="JWM1683"/>
      <c r="JWN1683"/>
      <c r="JWO1683"/>
      <c r="JWP1683"/>
      <c r="JWQ1683"/>
      <c r="JWR1683"/>
      <c r="JWS1683"/>
      <c r="JWT1683"/>
      <c r="JWU1683"/>
      <c r="JWV1683"/>
      <c r="JWW1683"/>
      <c r="JWX1683"/>
      <c r="JWY1683"/>
      <c r="JWZ1683"/>
      <c r="JXA1683"/>
      <c r="JXB1683"/>
      <c r="JXC1683"/>
      <c r="JXD1683"/>
      <c r="JXE1683"/>
      <c r="JXF1683"/>
      <c r="JXG1683"/>
      <c r="JXH1683"/>
      <c r="JXI1683"/>
      <c r="JXJ1683"/>
      <c r="JXK1683"/>
      <c r="JXL1683"/>
      <c r="JXM1683"/>
      <c r="JXN1683"/>
      <c r="JXO1683"/>
      <c r="JXP1683"/>
      <c r="JXQ1683"/>
      <c r="JXR1683"/>
      <c r="JXS1683"/>
      <c r="JXT1683"/>
      <c r="JXU1683"/>
      <c r="JXV1683"/>
      <c r="JXW1683"/>
      <c r="JXX1683"/>
      <c r="JXY1683"/>
      <c r="JXZ1683"/>
      <c r="JYA1683"/>
      <c r="JYB1683"/>
      <c r="JYC1683"/>
      <c r="JYD1683"/>
      <c r="JYE1683"/>
      <c r="JYF1683"/>
      <c r="JYG1683"/>
      <c r="JYH1683"/>
      <c r="JYI1683"/>
      <c r="JYJ1683"/>
      <c r="JYK1683"/>
      <c r="JYL1683"/>
      <c r="JYM1683"/>
      <c r="JYN1683"/>
      <c r="JYO1683"/>
      <c r="JYP1683"/>
      <c r="JYQ1683"/>
      <c r="JYR1683"/>
      <c r="JYS1683"/>
      <c r="JYT1683"/>
      <c r="JYU1683"/>
      <c r="JYV1683"/>
      <c r="JYW1683"/>
      <c r="JYX1683"/>
      <c r="JYY1683"/>
      <c r="JYZ1683"/>
      <c r="JZA1683"/>
      <c r="JZB1683"/>
      <c r="JZC1683"/>
      <c r="JZD1683"/>
      <c r="JZE1683"/>
      <c r="JZF1683"/>
      <c r="JZG1683"/>
      <c r="JZH1683"/>
      <c r="JZI1683"/>
      <c r="JZJ1683"/>
      <c r="JZK1683"/>
      <c r="JZL1683"/>
      <c r="JZM1683"/>
      <c r="JZN1683"/>
      <c r="JZO1683"/>
      <c r="JZP1683"/>
      <c r="JZQ1683"/>
      <c r="JZR1683"/>
      <c r="JZS1683"/>
      <c r="JZT1683"/>
      <c r="JZU1683"/>
      <c r="JZV1683"/>
      <c r="JZW1683"/>
      <c r="JZX1683"/>
      <c r="JZY1683"/>
      <c r="JZZ1683"/>
      <c r="KAA1683"/>
      <c r="KAB1683"/>
      <c r="KAC1683"/>
      <c r="KAD1683"/>
      <c r="KAE1683"/>
      <c r="KAF1683"/>
      <c r="KAG1683"/>
      <c r="KAH1683"/>
      <c r="KAI1683"/>
      <c r="KAJ1683"/>
      <c r="KAK1683"/>
      <c r="KAL1683"/>
      <c r="KAM1683"/>
      <c r="KAN1683"/>
      <c r="KAO1683"/>
      <c r="KAP1683"/>
      <c r="KAQ1683"/>
      <c r="KAR1683"/>
      <c r="KAS1683"/>
      <c r="KAT1683"/>
      <c r="KAU1683"/>
      <c r="KAV1683"/>
      <c r="KAW1683"/>
      <c r="KAX1683"/>
      <c r="KAY1683"/>
      <c r="KAZ1683"/>
      <c r="KBA1683"/>
      <c r="KBB1683"/>
      <c r="KBC1683"/>
      <c r="KBD1683"/>
      <c r="KBE1683"/>
      <c r="KBF1683"/>
      <c r="KBG1683"/>
      <c r="KBH1683"/>
      <c r="KBI1683"/>
      <c r="KBJ1683"/>
      <c r="KBK1683"/>
      <c r="KBL1683"/>
      <c r="KBM1683"/>
      <c r="KBN1683"/>
      <c r="KBO1683"/>
      <c r="KBP1683"/>
      <c r="KBQ1683"/>
      <c r="KBR1683"/>
      <c r="KBS1683"/>
      <c r="KBT1683"/>
      <c r="KBU1683"/>
      <c r="KBV1683"/>
      <c r="KBW1683"/>
      <c r="KBX1683"/>
      <c r="KBY1683"/>
      <c r="KBZ1683"/>
      <c r="KCA1683"/>
      <c r="KCB1683"/>
      <c r="KCC1683"/>
      <c r="KCD1683"/>
      <c r="KCE1683"/>
      <c r="KCF1683"/>
      <c r="KCG1683"/>
      <c r="KCH1683"/>
      <c r="KCI1683"/>
      <c r="KCJ1683"/>
      <c r="KCK1683"/>
      <c r="KCL1683"/>
      <c r="KCM1683"/>
      <c r="KCN1683"/>
      <c r="KCO1683"/>
      <c r="KCP1683"/>
      <c r="KCQ1683"/>
      <c r="KCR1683"/>
      <c r="KCS1683"/>
      <c r="KCT1683"/>
      <c r="KCU1683"/>
      <c r="KCV1683"/>
      <c r="KCW1683"/>
      <c r="KCX1683"/>
      <c r="KCY1683"/>
      <c r="KCZ1683"/>
      <c r="KDA1683"/>
      <c r="KDB1683"/>
      <c r="KDC1683"/>
      <c r="KDD1683"/>
      <c r="KDE1683"/>
      <c r="KDF1683"/>
      <c r="KDG1683"/>
      <c r="KDH1683"/>
      <c r="KDI1683"/>
      <c r="KDJ1683"/>
      <c r="KDK1683"/>
      <c r="KDL1683"/>
      <c r="KDM1683"/>
      <c r="KDN1683"/>
      <c r="KDO1683"/>
      <c r="KDP1683"/>
      <c r="KDQ1683"/>
      <c r="KDR1683"/>
      <c r="KDS1683"/>
      <c r="KDT1683"/>
      <c r="KDU1683"/>
      <c r="KDV1683"/>
      <c r="KDW1683"/>
      <c r="KDX1683"/>
      <c r="KDY1683"/>
      <c r="KDZ1683"/>
      <c r="KEA1683"/>
      <c r="KEB1683"/>
      <c r="KEC1683"/>
      <c r="KED1683"/>
      <c r="KEE1683"/>
      <c r="KEF1683"/>
      <c r="KEG1683"/>
      <c r="KEH1683"/>
      <c r="KEI1683"/>
      <c r="KEJ1683"/>
      <c r="KEK1683"/>
      <c r="KEL1683"/>
      <c r="KEM1683"/>
      <c r="KEN1683"/>
      <c r="KEO1683"/>
      <c r="KEP1683"/>
      <c r="KEQ1683"/>
      <c r="KER1683"/>
      <c r="KES1683"/>
      <c r="KET1683"/>
      <c r="KEU1683"/>
      <c r="KEV1683"/>
      <c r="KEW1683"/>
      <c r="KEX1683"/>
      <c r="KEY1683"/>
      <c r="KEZ1683"/>
      <c r="KFA1683"/>
      <c r="KFB1683"/>
      <c r="KFC1683"/>
      <c r="KFD1683"/>
      <c r="KFE1683"/>
      <c r="KFF1683"/>
      <c r="KFG1683"/>
      <c r="KFH1683"/>
      <c r="KFI1683"/>
      <c r="KFJ1683"/>
      <c r="KFK1683"/>
      <c r="KFL1683"/>
      <c r="KFM1683"/>
      <c r="KFN1683"/>
      <c r="KFO1683"/>
      <c r="KFP1683"/>
      <c r="KFQ1683"/>
      <c r="KFR1683"/>
      <c r="KFS1683"/>
      <c r="KFT1683"/>
      <c r="KFU1683"/>
      <c r="KFV1683"/>
      <c r="KFW1683"/>
      <c r="KFX1683"/>
      <c r="KFY1683"/>
      <c r="KFZ1683"/>
      <c r="KGA1683"/>
      <c r="KGB1683"/>
      <c r="KGC1683"/>
      <c r="KGD1683"/>
      <c r="KGE1683"/>
      <c r="KGF1683"/>
      <c r="KGG1683"/>
      <c r="KGH1683"/>
      <c r="KGI1683"/>
      <c r="KGJ1683"/>
      <c r="KGK1683"/>
      <c r="KGL1683"/>
      <c r="KGM1683"/>
      <c r="KGN1683"/>
      <c r="KGO1683"/>
      <c r="KGP1683"/>
      <c r="KGQ1683"/>
      <c r="KGR1683"/>
      <c r="KGS1683"/>
      <c r="KGT1683"/>
      <c r="KGU1683"/>
      <c r="KGV1683"/>
      <c r="KGW1683"/>
      <c r="KGX1683"/>
      <c r="KGY1683"/>
      <c r="KGZ1683"/>
      <c r="KHA1683"/>
      <c r="KHB1683"/>
      <c r="KHC1683"/>
      <c r="KHD1683"/>
      <c r="KHE1683"/>
      <c r="KHF1683"/>
      <c r="KHG1683"/>
      <c r="KHH1683"/>
      <c r="KHI1683"/>
      <c r="KHJ1683"/>
      <c r="KHK1683"/>
      <c r="KHL1683"/>
      <c r="KHM1683"/>
      <c r="KHN1683"/>
      <c r="KHO1683"/>
      <c r="KHP1683"/>
      <c r="KHQ1683"/>
      <c r="KHR1683"/>
      <c r="KHS1683"/>
      <c r="KHT1683"/>
      <c r="KHU1683"/>
      <c r="KHV1683"/>
      <c r="KHW1683"/>
      <c r="KHX1683"/>
      <c r="KHY1683"/>
      <c r="KHZ1683"/>
      <c r="KIA1683"/>
      <c r="KIB1683"/>
      <c r="KIC1683"/>
      <c r="KID1683"/>
      <c r="KIE1683"/>
      <c r="KIF1683"/>
      <c r="KIG1683"/>
      <c r="KIH1683"/>
      <c r="KII1683"/>
      <c r="KIJ1683"/>
      <c r="KIK1683"/>
      <c r="KIL1683"/>
      <c r="KIM1683"/>
      <c r="KIN1683"/>
      <c r="KIO1683"/>
      <c r="KIP1683"/>
      <c r="KIQ1683"/>
      <c r="KIR1683"/>
      <c r="KIS1683"/>
      <c r="KIT1683"/>
      <c r="KIU1683"/>
      <c r="KIV1683"/>
      <c r="KIW1683"/>
      <c r="KIX1683"/>
      <c r="KIY1683"/>
      <c r="KIZ1683"/>
      <c r="KJA1683"/>
      <c r="KJB1683"/>
      <c r="KJC1683"/>
      <c r="KJD1683"/>
      <c r="KJE1683"/>
      <c r="KJF1683"/>
      <c r="KJG1683"/>
      <c r="KJH1683"/>
      <c r="KJI1683"/>
      <c r="KJJ1683"/>
      <c r="KJK1683"/>
      <c r="KJL1683"/>
      <c r="KJM1683"/>
      <c r="KJN1683"/>
      <c r="KJO1683"/>
      <c r="KJP1683"/>
      <c r="KJQ1683"/>
      <c r="KJR1683"/>
      <c r="KJS1683"/>
      <c r="KJT1683"/>
      <c r="KJU1683"/>
      <c r="KJV1683"/>
      <c r="KJW1683"/>
      <c r="KJX1683"/>
      <c r="KJY1683"/>
      <c r="KJZ1683"/>
      <c r="KKA1683"/>
      <c r="KKB1683"/>
      <c r="KKC1683"/>
      <c r="KKD1683"/>
      <c r="KKE1683"/>
      <c r="KKF1683"/>
      <c r="KKG1683"/>
      <c r="KKH1683"/>
      <c r="KKI1683"/>
      <c r="KKJ1683"/>
      <c r="KKK1683"/>
      <c r="KKL1683"/>
      <c r="KKM1683"/>
      <c r="KKN1683"/>
      <c r="KKO1683"/>
      <c r="KKP1683"/>
      <c r="KKQ1683"/>
      <c r="KKR1683"/>
      <c r="KKS1683"/>
      <c r="KKT1683"/>
      <c r="KKU1683"/>
      <c r="KKV1683"/>
      <c r="KKW1683"/>
      <c r="KKX1683"/>
      <c r="KKY1683"/>
      <c r="KKZ1683"/>
      <c r="KLA1683"/>
      <c r="KLB1683"/>
      <c r="KLC1683"/>
      <c r="KLD1683"/>
      <c r="KLE1683"/>
      <c r="KLF1683"/>
      <c r="KLG1683"/>
      <c r="KLH1683"/>
      <c r="KLI1683"/>
      <c r="KLJ1683"/>
      <c r="KLK1683"/>
      <c r="KLL1683"/>
      <c r="KLM1683"/>
      <c r="KLN1683"/>
      <c r="KLO1683"/>
      <c r="KLP1683"/>
      <c r="KLQ1683"/>
      <c r="KLR1683"/>
      <c r="KLS1683"/>
      <c r="KLT1683"/>
      <c r="KLU1683"/>
      <c r="KLV1683"/>
      <c r="KLW1683"/>
      <c r="KLX1683"/>
      <c r="KLY1683"/>
      <c r="KLZ1683"/>
      <c r="KMA1683"/>
      <c r="KMB1683"/>
      <c r="KMC1683"/>
      <c r="KMD1683"/>
      <c r="KME1683"/>
      <c r="KMF1683"/>
      <c r="KMG1683"/>
      <c r="KMH1683"/>
      <c r="KMI1683"/>
      <c r="KMJ1683"/>
      <c r="KMK1683"/>
      <c r="KML1683"/>
      <c r="KMM1683"/>
      <c r="KMN1683"/>
      <c r="KMO1683"/>
      <c r="KMP1683"/>
      <c r="KMQ1683"/>
      <c r="KMR1683"/>
      <c r="KMS1683"/>
      <c r="KMT1683"/>
      <c r="KMU1683"/>
      <c r="KMV1683"/>
      <c r="KMW1683"/>
      <c r="KMX1683"/>
      <c r="KMY1683"/>
      <c r="KMZ1683"/>
      <c r="KNA1683"/>
      <c r="KNB1683"/>
      <c r="KNC1683"/>
      <c r="KND1683"/>
      <c r="KNE1683"/>
      <c r="KNF1683"/>
      <c r="KNG1683"/>
      <c r="KNH1683"/>
      <c r="KNI1683"/>
      <c r="KNJ1683"/>
      <c r="KNK1683"/>
      <c r="KNL1683"/>
      <c r="KNM1683"/>
      <c r="KNN1683"/>
      <c r="KNO1683"/>
      <c r="KNP1683"/>
      <c r="KNQ1683"/>
      <c r="KNR1683"/>
      <c r="KNS1683"/>
      <c r="KNT1683"/>
      <c r="KNU1683"/>
      <c r="KNV1683"/>
      <c r="KNW1683"/>
      <c r="KNX1683"/>
      <c r="KNY1683"/>
      <c r="KNZ1683"/>
      <c r="KOA1683"/>
      <c r="KOB1683"/>
      <c r="KOC1683"/>
      <c r="KOD1683"/>
      <c r="KOE1683"/>
      <c r="KOF1683"/>
      <c r="KOG1683"/>
      <c r="KOH1683"/>
      <c r="KOI1683"/>
      <c r="KOJ1683"/>
      <c r="KOK1683"/>
      <c r="KOL1683"/>
      <c r="KOM1683"/>
      <c r="KON1683"/>
      <c r="KOO1683"/>
      <c r="KOP1683"/>
      <c r="KOQ1683"/>
      <c r="KOR1683"/>
      <c r="KOS1683"/>
      <c r="KOT1683"/>
      <c r="KOU1683"/>
      <c r="KOV1683"/>
      <c r="KOW1683"/>
      <c r="KOX1683"/>
      <c r="KOY1683"/>
      <c r="KOZ1683"/>
      <c r="KPA1683"/>
      <c r="KPB1683"/>
      <c r="KPC1683"/>
      <c r="KPD1683"/>
      <c r="KPE1683"/>
      <c r="KPF1683"/>
      <c r="KPG1683"/>
      <c r="KPH1683"/>
      <c r="KPI1683"/>
      <c r="KPJ1683"/>
      <c r="KPK1683"/>
      <c r="KPL1683"/>
      <c r="KPM1683"/>
      <c r="KPN1683"/>
      <c r="KPO1683"/>
      <c r="KPP1683"/>
      <c r="KPQ1683"/>
      <c r="KPR1683"/>
      <c r="KPS1683"/>
      <c r="KPT1683"/>
      <c r="KPU1683"/>
      <c r="KPV1683"/>
      <c r="KPW1683"/>
      <c r="KPX1683"/>
      <c r="KPY1683"/>
      <c r="KPZ1683"/>
      <c r="KQA1683"/>
      <c r="KQB1683"/>
      <c r="KQC1683"/>
      <c r="KQD1683"/>
      <c r="KQE1683"/>
      <c r="KQF1683"/>
      <c r="KQG1683"/>
      <c r="KQH1683"/>
      <c r="KQI1683"/>
      <c r="KQJ1683"/>
      <c r="KQK1683"/>
      <c r="KQL1683"/>
      <c r="KQM1683"/>
      <c r="KQN1683"/>
      <c r="KQO1683"/>
      <c r="KQP1683"/>
      <c r="KQQ1683"/>
      <c r="KQR1683"/>
      <c r="KQS1683"/>
      <c r="KQT1683"/>
      <c r="KQU1683"/>
      <c r="KQV1683"/>
      <c r="KQW1683"/>
      <c r="KQX1683"/>
      <c r="KQY1683"/>
      <c r="KQZ1683"/>
      <c r="KRA1683"/>
      <c r="KRB1683"/>
      <c r="KRC1683"/>
      <c r="KRD1683"/>
      <c r="KRE1683"/>
      <c r="KRF1683"/>
      <c r="KRG1683"/>
      <c r="KRH1683"/>
      <c r="KRI1683"/>
      <c r="KRJ1683"/>
      <c r="KRK1683"/>
      <c r="KRL1683"/>
      <c r="KRM1683"/>
      <c r="KRN1683"/>
      <c r="KRO1683"/>
      <c r="KRP1683"/>
      <c r="KRQ1683"/>
      <c r="KRR1683"/>
      <c r="KRS1683"/>
      <c r="KRT1683"/>
      <c r="KRU1683"/>
      <c r="KRV1683"/>
      <c r="KRW1683"/>
      <c r="KRX1683"/>
      <c r="KRY1683"/>
      <c r="KRZ1683"/>
      <c r="KSA1683"/>
      <c r="KSB1683"/>
      <c r="KSC1683"/>
      <c r="KSD1683"/>
      <c r="KSE1683"/>
      <c r="KSF1683"/>
      <c r="KSG1683"/>
      <c r="KSH1683"/>
      <c r="KSI1683"/>
      <c r="KSJ1683"/>
      <c r="KSK1683"/>
      <c r="KSL1683"/>
      <c r="KSM1683"/>
      <c r="KSN1683"/>
      <c r="KSO1683"/>
      <c r="KSP1683"/>
      <c r="KSQ1683"/>
      <c r="KSR1683"/>
      <c r="KSS1683"/>
      <c r="KST1683"/>
      <c r="KSU1683"/>
      <c r="KSV1683"/>
      <c r="KSW1683"/>
      <c r="KSX1683"/>
      <c r="KSY1683"/>
      <c r="KSZ1683"/>
      <c r="KTA1683"/>
      <c r="KTB1683"/>
      <c r="KTC1683"/>
      <c r="KTD1683"/>
      <c r="KTE1683"/>
      <c r="KTF1683"/>
      <c r="KTG1683"/>
      <c r="KTH1683"/>
      <c r="KTI1683"/>
      <c r="KTJ1683"/>
      <c r="KTK1683"/>
      <c r="KTL1683"/>
      <c r="KTM1683"/>
      <c r="KTN1683"/>
      <c r="KTO1683"/>
      <c r="KTP1683"/>
      <c r="KTQ1683"/>
      <c r="KTR1683"/>
      <c r="KTS1683"/>
      <c r="KTT1683"/>
      <c r="KTU1683"/>
      <c r="KTV1683"/>
      <c r="KTW1683"/>
      <c r="KTX1683"/>
      <c r="KTY1683"/>
      <c r="KTZ1683"/>
      <c r="KUA1683"/>
      <c r="KUB1683"/>
      <c r="KUC1683"/>
      <c r="KUD1683"/>
      <c r="KUE1683"/>
      <c r="KUF1683"/>
      <c r="KUG1683"/>
      <c r="KUH1683"/>
      <c r="KUI1683"/>
      <c r="KUJ1683"/>
      <c r="KUK1683"/>
      <c r="KUL1683"/>
      <c r="KUM1683"/>
      <c r="KUN1683"/>
      <c r="KUO1683"/>
      <c r="KUP1683"/>
      <c r="KUQ1683"/>
      <c r="KUR1683"/>
      <c r="KUS1683"/>
      <c r="KUT1683"/>
      <c r="KUU1683"/>
      <c r="KUV1683"/>
      <c r="KUW1683"/>
      <c r="KUX1683"/>
      <c r="KUY1683"/>
      <c r="KUZ1683"/>
      <c r="KVA1683"/>
      <c r="KVB1683"/>
      <c r="KVC1683"/>
      <c r="KVD1683"/>
      <c r="KVE1683"/>
      <c r="KVF1683"/>
      <c r="KVG1683"/>
      <c r="KVH1683"/>
      <c r="KVI1683"/>
      <c r="KVJ1683"/>
      <c r="KVK1683"/>
      <c r="KVL1683"/>
      <c r="KVM1683"/>
      <c r="KVN1683"/>
      <c r="KVO1683"/>
      <c r="KVP1683"/>
      <c r="KVQ1683"/>
      <c r="KVR1683"/>
      <c r="KVS1683"/>
      <c r="KVT1683"/>
      <c r="KVU1683"/>
      <c r="KVV1683"/>
      <c r="KVW1683"/>
      <c r="KVX1683"/>
      <c r="KVY1683"/>
      <c r="KVZ1683"/>
      <c r="KWA1683"/>
      <c r="KWB1683"/>
      <c r="KWC1683"/>
      <c r="KWD1683"/>
      <c r="KWE1683"/>
      <c r="KWF1683"/>
      <c r="KWG1683"/>
      <c r="KWH1683"/>
      <c r="KWI1683"/>
      <c r="KWJ1683"/>
      <c r="KWK1683"/>
      <c r="KWL1683"/>
      <c r="KWM1683"/>
      <c r="KWN1683"/>
      <c r="KWO1683"/>
      <c r="KWP1683"/>
      <c r="KWQ1683"/>
      <c r="KWR1683"/>
      <c r="KWS1683"/>
      <c r="KWT1683"/>
      <c r="KWU1683"/>
      <c r="KWV1683"/>
      <c r="KWW1683"/>
      <c r="KWX1683"/>
      <c r="KWY1683"/>
      <c r="KWZ1683"/>
      <c r="KXA1683"/>
      <c r="KXB1683"/>
      <c r="KXC1683"/>
      <c r="KXD1683"/>
      <c r="KXE1683"/>
      <c r="KXF1683"/>
      <c r="KXG1683"/>
      <c r="KXH1683"/>
      <c r="KXI1683"/>
      <c r="KXJ1683"/>
      <c r="KXK1683"/>
      <c r="KXL1683"/>
      <c r="KXM1683"/>
      <c r="KXN1683"/>
      <c r="KXO1683"/>
      <c r="KXP1683"/>
      <c r="KXQ1683"/>
      <c r="KXR1683"/>
      <c r="KXS1683"/>
      <c r="KXT1683"/>
      <c r="KXU1683"/>
      <c r="KXV1683"/>
      <c r="KXW1683"/>
      <c r="KXX1683"/>
      <c r="KXY1683"/>
      <c r="KXZ1683"/>
      <c r="KYA1683"/>
      <c r="KYB1683"/>
      <c r="KYC1683"/>
      <c r="KYD1683"/>
      <c r="KYE1683"/>
      <c r="KYF1683"/>
      <c r="KYG1683"/>
      <c r="KYH1683"/>
      <c r="KYI1683"/>
      <c r="KYJ1683"/>
      <c r="KYK1683"/>
      <c r="KYL1683"/>
      <c r="KYM1683"/>
      <c r="KYN1683"/>
      <c r="KYO1683"/>
      <c r="KYP1683"/>
      <c r="KYQ1683"/>
      <c r="KYR1683"/>
      <c r="KYS1683"/>
      <c r="KYT1683"/>
      <c r="KYU1683"/>
      <c r="KYV1683"/>
      <c r="KYW1683"/>
      <c r="KYX1683"/>
      <c r="KYY1683"/>
      <c r="KYZ1683"/>
      <c r="KZA1683"/>
      <c r="KZB1683"/>
      <c r="KZC1683"/>
      <c r="KZD1683"/>
      <c r="KZE1683"/>
      <c r="KZF1683"/>
      <c r="KZG1683"/>
      <c r="KZH1683"/>
      <c r="KZI1683"/>
      <c r="KZJ1683"/>
      <c r="KZK1683"/>
      <c r="KZL1683"/>
      <c r="KZM1683"/>
      <c r="KZN1683"/>
      <c r="KZO1683"/>
      <c r="KZP1683"/>
      <c r="KZQ1683"/>
      <c r="KZR1683"/>
      <c r="KZS1683"/>
      <c r="KZT1683"/>
      <c r="KZU1683"/>
      <c r="KZV1683"/>
      <c r="KZW1683"/>
      <c r="KZX1683"/>
      <c r="KZY1683"/>
      <c r="KZZ1683"/>
      <c r="LAA1683"/>
      <c r="LAB1683"/>
      <c r="LAC1683"/>
      <c r="LAD1683"/>
      <c r="LAE1683"/>
      <c r="LAF1683"/>
      <c r="LAG1683"/>
      <c r="LAH1683"/>
      <c r="LAI1683"/>
      <c r="LAJ1683"/>
      <c r="LAK1683"/>
      <c r="LAL1683"/>
      <c r="LAM1683"/>
      <c r="LAN1683"/>
      <c r="LAO1683"/>
      <c r="LAP1683"/>
      <c r="LAQ1683"/>
      <c r="LAR1683"/>
      <c r="LAS1683"/>
      <c r="LAT1683"/>
      <c r="LAU1683"/>
      <c r="LAV1683"/>
      <c r="LAW1683"/>
      <c r="LAX1683"/>
      <c r="LAY1683"/>
      <c r="LAZ1683"/>
      <c r="LBA1683"/>
      <c r="LBB1683"/>
      <c r="LBC1683"/>
      <c r="LBD1683"/>
      <c r="LBE1683"/>
      <c r="LBF1683"/>
      <c r="LBG1683"/>
      <c r="LBH1683"/>
      <c r="LBI1683"/>
      <c r="LBJ1683"/>
      <c r="LBK1683"/>
      <c r="LBL1683"/>
      <c r="LBM1683"/>
      <c r="LBN1683"/>
      <c r="LBO1683"/>
      <c r="LBP1683"/>
      <c r="LBQ1683"/>
      <c r="LBR1683"/>
      <c r="LBS1683"/>
      <c r="LBT1683"/>
      <c r="LBU1683"/>
      <c r="LBV1683"/>
      <c r="LBW1683"/>
      <c r="LBX1683"/>
      <c r="LBY1683"/>
      <c r="LBZ1683"/>
      <c r="LCA1683"/>
      <c r="LCB1683"/>
      <c r="LCC1683"/>
      <c r="LCD1683"/>
      <c r="LCE1683"/>
      <c r="LCF1683"/>
      <c r="LCG1683"/>
      <c r="LCH1683"/>
      <c r="LCI1683"/>
      <c r="LCJ1683"/>
      <c r="LCK1683"/>
      <c r="LCL1683"/>
      <c r="LCM1683"/>
      <c r="LCN1683"/>
      <c r="LCO1683"/>
      <c r="LCP1683"/>
      <c r="LCQ1683"/>
      <c r="LCR1683"/>
      <c r="LCS1683"/>
      <c r="LCT1683"/>
      <c r="LCU1683"/>
      <c r="LCV1683"/>
      <c r="LCW1683"/>
      <c r="LCX1683"/>
      <c r="LCY1683"/>
      <c r="LCZ1683"/>
      <c r="LDA1683"/>
      <c r="LDB1683"/>
      <c r="LDC1683"/>
      <c r="LDD1683"/>
      <c r="LDE1683"/>
      <c r="LDF1683"/>
      <c r="LDG1683"/>
      <c r="LDH1683"/>
      <c r="LDI1683"/>
      <c r="LDJ1683"/>
      <c r="LDK1683"/>
      <c r="LDL1683"/>
      <c r="LDM1683"/>
      <c r="LDN1683"/>
      <c r="LDO1683"/>
      <c r="LDP1683"/>
      <c r="LDQ1683"/>
      <c r="LDR1683"/>
      <c r="LDS1683"/>
      <c r="LDT1683"/>
      <c r="LDU1683"/>
      <c r="LDV1683"/>
      <c r="LDW1683"/>
      <c r="LDX1683"/>
      <c r="LDY1683"/>
      <c r="LDZ1683"/>
      <c r="LEA1683"/>
      <c r="LEB1683"/>
      <c r="LEC1683"/>
      <c r="LED1683"/>
      <c r="LEE1683"/>
      <c r="LEF1683"/>
      <c r="LEG1683"/>
      <c r="LEH1683"/>
      <c r="LEI1683"/>
      <c r="LEJ1683"/>
      <c r="LEK1683"/>
      <c r="LEL1683"/>
      <c r="LEM1683"/>
      <c r="LEN1683"/>
      <c r="LEO1683"/>
      <c r="LEP1683"/>
      <c r="LEQ1683"/>
      <c r="LER1683"/>
      <c r="LES1683"/>
      <c r="LET1683"/>
      <c r="LEU1683"/>
      <c r="LEV1683"/>
      <c r="LEW1683"/>
      <c r="LEX1683"/>
      <c r="LEY1683"/>
      <c r="LEZ1683"/>
      <c r="LFA1683"/>
      <c r="LFB1683"/>
      <c r="LFC1683"/>
      <c r="LFD1683"/>
      <c r="LFE1683"/>
      <c r="LFF1683"/>
      <c r="LFG1683"/>
      <c r="LFH1683"/>
      <c r="LFI1683"/>
      <c r="LFJ1683"/>
      <c r="LFK1683"/>
      <c r="LFL1683"/>
      <c r="LFM1683"/>
      <c r="LFN1683"/>
      <c r="LFO1683"/>
      <c r="LFP1683"/>
      <c r="LFQ1683"/>
      <c r="LFR1683"/>
      <c r="LFS1683"/>
      <c r="LFT1683"/>
      <c r="LFU1683"/>
      <c r="LFV1683"/>
      <c r="LFW1683"/>
      <c r="LFX1683"/>
      <c r="LFY1683"/>
      <c r="LFZ1683"/>
      <c r="LGA1683"/>
      <c r="LGB1683"/>
      <c r="LGC1683"/>
      <c r="LGD1683"/>
      <c r="LGE1683"/>
      <c r="LGF1683"/>
      <c r="LGG1683"/>
      <c r="LGH1683"/>
      <c r="LGI1683"/>
      <c r="LGJ1683"/>
      <c r="LGK1683"/>
      <c r="LGL1683"/>
      <c r="LGM1683"/>
      <c r="LGN1683"/>
      <c r="LGO1683"/>
      <c r="LGP1683"/>
      <c r="LGQ1683"/>
      <c r="LGR1683"/>
      <c r="LGS1683"/>
      <c r="LGT1683"/>
      <c r="LGU1683"/>
      <c r="LGV1683"/>
      <c r="LGW1683"/>
      <c r="LGX1683"/>
      <c r="LGY1683"/>
      <c r="LGZ1683"/>
      <c r="LHA1683"/>
      <c r="LHB1683"/>
      <c r="LHC1683"/>
      <c r="LHD1683"/>
      <c r="LHE1683"/>
      <c r="LHF1683"/>
      <c r="LHG1683"/>
      <c r="LHH1683"/>
      <c r="LHI1683"/>
      <c r="LHJ1683"/>
      <c r="LHK1683"/>
      <c r="LHL1683"/>
      <c r="LHM1683"/>
      <c r="LHN1683"/>
      <c r="LHO1683"/>
      <c r="LHP1683"/>
      <c r="LHQ1683"/>
      <c r="LHR1683"/>
      <c r="LHS1683"/>
      <c r="LHT1683"/>
      <c r="LHU1683"/>
      <c r="LHV1683"/>
      <c r="LHW1683"/>
      <c r="LHX1683"/>
      <c r="LHY1683"/>
      <c r="LHZ1683"/>
      <c r="LIA1683"/>
      <c r="LIB1683"/>
      <c r="LIC1683"/>
      <c r="LID1683"/>
      <c r="LIE1683"/>
      <c r="LIF1683"/>
      <c r="LIG1683"/>
      <c r="LIH1683"/>
      <c r="LII1683"/>
      <c r="LIJ1683"/>
      <c r="LIK1683"/>
      <c r="LIL1683"/>
      <c r="LIM1683"/>
      <c r="LIN1683"/>
      <c r="LIO1683"/>
      <c r="LIP1683"/>
      <c r="LIQ1683"/>
      <c r="LIR1683"/>
      <c r="LIS1683"/>
      <c r="LIT1683"/>
      <c r="LIU1683"/>
      <c r="LIV1683"/>
      <c r="LIW1683"/>
      <c r="LIX1683"/>
      <c r="LIY1683"/>
      <c r="LIZ1683"/>
      <c r="LJA1683"/>
      <c r="LJB1683"/>
      <c r="LJC1683"/>
      <c r="LJD1683"/>
      <c r="LJE1683"/>
      <c r="LJF1683"/>
      <c r="LJG1683"/>
      <c r="LJH1683"/>
      <c r="LJI1683"/>
      <c r="LJJ1683"/>
      <c r="LJK1683"/>
      <c r="LJL1683"/>
      <c r="LJM1683"/>
      <c r="LJN1683"/>
      <c r="LJO1683"/>
      <c r="LJP1683"/>
      <c r="LJQ1683"/>
      <c r="LJR1683"/>
      <c r="LJS1683"/>
      <c r="LJT1683"/>
      <c r="LJU1683"/>
      <c r="LJV1683"/>
      <c r="LJW1683"/>
      <c r="LJX1683"/>
      <c r="LJY1683"/>
      <c r="LJZ1683"/>
      <c r="LKA1683"/>
      <c r="LKB1683"/>
      <c r="LKC1683"/>
      <c r="LKD1683"/>
      <c r="LKE1683"/>
      <c r="LKF1683"/>
      <c r="LKG1683"/>
      <c r="LKH1683"/>
      <c r="LKI1683"/>
      <c r="LKJ1683"/>
      <c r="LKK1683"/>
      <c r="LKL1683"/>
      <c r="LKM1683"/>
      <c r="LKN1683"/>
      <c r="LKO1683"/>
      <c r="LKP1683"/>
      <c r="LKQ1683"/>
      <c r="LKR1683"/>
      <c r="LKS1683"/>
      <c r="LKT1683"/>
      <c r="LKU1683"/>
      <c r="LKV1683"/>
      <c r="LKW1683"/>
      <c r="LKX1683"/>
      <c r="LKY1683"/>
      <c r="LKZ1683"/>
      <c r="LLA1683"/>
      <c r="LLB1683"/>
      <c r="LLC1683"/>
      <c r="LLD1683"/>
      <c r="LLE1683"/>
      <c r="LLF1683"/>
      <c r="LLG1683"/>
      <c r="LLH1683"/>
      <c r="LLI1683"/>
      <c r="LLJ1683"/>
      <c r="LLK1683"/>
      <c r="LLL1683"/>
      <c r="LLM1683"/>
      <c r="LLN1683"/>
      <c r="LLO1683"/>
      <c r="LLP1683"/>
      <c r="LLQ1683"/>
      <c r="LLR1683"/>
      <c r="LLS1683"/>
      <c r="LLT1683"/>
      <c r="LLU1683"/>
      <c r="LLV1683"/>
      <c r="LLW1683"/>
      <c r="LLX1683"/>
      <c r="LLY1683"/>
      <c r="LLZ1683"/>
      <c r="LMA1683"/>
      <c r="LMB1683"/>
      <c r="LMC1683"/>
      <c r="LMD1683"/>
      <c r="LME1683"/>
      <c r="LMF1683"/>
      <c r="LMG1683"/>
      <c r="LMH1683"/>
      <c r="LMI1683"/>
      <c r="LMJ1683"/>
      <c r="LMK1683"/>
      <c r="LML1683"/>
      <c r="LMM1683"/>
      <c r="LMN1683"/>
      <c r="LMO1683"/>
      <c r="LMP1683"/>
      <c r="LMQ1683"/>
      <c r="LMR1683"/>
      <c r="LMS1683"/>
      <c r="LMT1683"/>
      <c r="LMU1683"/>
      <c r="LMV1683"/>
      <c r="LMW1683"/>
      <c r="LMX1683"/>
      <c r="LMY1683"/>
      <c r="LMZ1683"/>
      <c r="LNA1683"/>
      <c r="LNB1683"/>
      <c r="LNC1683"/>
      <c r="LND1683"/>
      <c r="LNE1683"/>
      <c r="LNF1683"/>
      <c r="LNG1683"/>
      <c r="LNH1683"/>
      <c r="LNI1683"/>
      <c r="LNJ1683"/>
      <c r="LNK1683"/>
      <c r="LNL1683"/>
      <c r="LNM1683"/>
      <c r="LNN1683"/>
      <c r="LNO1683"/>
      <c r="LNP1683"/>
      <c r="LNQ1683"/>
      <c r="LNR1683"/>
      <c r="LNS1683"/>
      <c r="LNT1683"/>
      <c r="LNU1683"/>
      <c r="LNV1683"/>
      <c r="LNW1683"/>
      <c r="LNX1683"/>
      <c r="LNY1683"/>
      <c r="LNZ1683"/>
      <c r="LOA1683"/>
      <c r="LOB1683"/>
      <c r="LOC1683"/>
      <c r="LOD1683"/>
      <c r="LOE1683"/>
      <c r="LOF1683"/>
      <c r="LOG1683"/>
      <c r="LOH1683"/>
      <c r="LOI1683"/>
      <c r="LOJ1683"/>
      <c r="LOK1683"/>
      <c r="LOL1683"/>
      <c r="LOM1683"/>
      <c r="LON1683"/>
      <c r="LOO1683"/>
      <c r="LOP1683"/>
      <c r="LOQ1683"/>
      <c r="LOR1683"/>
      <c r="LOS1683"/>
      <c r="LOT1683"/>
      <c r="LOU1683"/>
      <c r="LOV1683"/>
      <c r="LOW1683"/>
      <c r="LOX1683"/>
      <c r="LOY1683"/>
      <c r="LOZ1683"/>
      <c r="LPA1683"/>
      <c r="LPB1683"/>
      <c r="LPC1683"/>
      <c r="LPD1683"/>
      <c r="LPE1683"/>
      <c r="LPF1683"/>
      <c r="LPG1683"/>
      <c r="LPH1683"/>
      <c r="LPI1683"/>
      <c r="LPJ1683"/>
      <c r="LPK1683"/>
      <c r="LPL1683"/>
      <c r="LPM1683"/>
      <c r="LPN1683"/>
      <c r="LPO1683"/>
      <c r="LPP1683"/>
      <c r="LPQ1683"/>
      <c r="LPR1683"/>
      <c r="LPS1683"/>
      <c r="LPT1683"/>
      <c r="LPU1683"/>
      <c r="LPV1683"/>
      <c r="LPW1683"/>
      <c r="LPX1683"/>
      <c r="LPY1683"/>
      <c r="LPZ1683"/>
      <c r="LQA1683"/>
      <c r="LQB1683"/>
      <c r="LQC1683"/>
      <c r="LQD1683"/>
      <c r="LQE1683"/>
      <c r="LQF1683"/>
      <c r="LQG1683"/>
      <c r="LQH1683"/>
      <c r="LQI1683"/>
      <c r="LQJ1683"/>
      <c r="LQK1683"/>
      <c r="LQL1683"/>
      <c r="LQM1683"/>
      <c r="LQN1683"/>
      <c r="LQO1683"/>
      <c r="LQP1683"/>
      <c r="LQQ1683"/>
      <c r="LQR1683"/>
      <c r="LQS1683"/>
      <c r="LQT1683"/>
      <c r="LQU1683"/>
      <c r="LQV1683"/>
      <c r="LQW1683"/>
      <c r="LQX1683"/>
      <c r="LQY1683"/>
      <c r="LQZ1683"/>
      <c r="LRA1683"/>
      <c r="LRB1683"/>
      <c r="LRC1683"/>
      <c r="LRD1683"/>
      <c r="LRE1683"/>
      <c r="LRF1683"/>
      <c r="LRG1683"/>
      <c r="LRH1683"/>
      <c r="LRI1683"/>
      <c r="LRJ1683"/>
      <c r="LRK1683"/>
      <c r="LRL1683"/>
      <c r="LRM1683"/>
      <c r="LRN1683"/>
      <c r="LRO1683"/>
      <c r="LRP1683"/>
      <c r="LRQ1683"/>
      <c r="LRR1683"/>
      <c r="LRS1683"/>
      <c r="LRT1683"/>
      <c r="LRU1683"/>
      <c r="LRV1683"/>
      <c r="LRW1683"/>
      <c r="LRX1683"/>
      <c r="LRY1683"/>
      <c r="LRZ1683"/>
      <c r="LSA1683"/>
      <c r="LSB1683"/>
      <c r="LSC1683"/>
      <c r="LSD1683"/>
      <c r="LSE1683"/>
      <c r="LSF1683"/>
      <c r="LSG1683"/>
      <c r="LSH1683"/>
      <c r="LSI1683"/>
      <c r="LSJ1683"/>
      <c r="LSK1683"/>
      <c r="LSL1683"/>
      <c r="LSM1683"/>
      <c r="LSN1683"/>
      <c r="LSO1683"/>
      <c r="LSP1683"/>
      <c r="LSQ1683"/>
      <c r="LSR1683"/>
      <c r="LSS1683"/>
      <c r="LST1683"/>
      <c r="LSU1683"/>
      <c r="LSV1683"/>
      <c r="LSW1683"/>
      <c r="LSX1683"/>
      <c r="LSY1683"/>
      <c r="LSZ1683"/>
      <c r="LTA1683"/>
      <c r="LTB1683"/>
      <c r="LTC1683"/>
      <c r="LTD1683"/>
      <c r="LTE1683"/>
      <c r="LTF1683"/>
      <c r="LTG1683"/>
      <c r="LTH1683"/>
      <c r="LTI1683"/>
      <c r="LTJ1683"/>
      <c r="LTK1683"/>
      <c r="LTL1683"/>
      <c r="LTM1683"/>
      <c r="LTN1683"/>
      <c r="LTO1683"/>
      <c r="LTP1683"/>
      <c r="LTQ1683"/>
      <c r="LTR1683"/>
      <c r="LTS1683"/>
      <c r="LTT1683"/>
      <c r="LTU1683"/>
      <c r="LTV1683"/>
      <c r="LTW1683"/>
      <c r="LTX1683"/>
      <c r="LTY1683"/>
      <c r="LTZ1683"/>
      <c r="LUA1683"/>
      <c r="LUB1683"/>
      <c r="LUC1683"/>
      <c r="LUD1683"/>
      <c r="LUE1683"/>
      <c r="LUF1683"/>
      <c r="LUG1683"/>
      <c r="LUH1683"/>
      <c r="LUI1683"/>
      <c r="LUJ1683"/>
      <c r="LUK1683"/>
      <c r="LUL1683"/>
      <c r="LUM1683"/>
      <c r="LUN1683"/>
      <c r="LUO1683"/>
      <c r="LUP1683"/>
      <c r="LUQ1683"/>
      <c r="LUR1683"/>
      <c r="LUS1683"/>
      <c r="LUT1683"/>
      <c r="LUU1683"/>
      <c r="LUV1683"/>
      <c r="LUW1683"/>
      <c r="LUX1683"/>
      <c r="LUY1683"/>
      <c r="LUZ1683"/>
      <c r="LVA1683"/>
      <c r="LVB1683"/>
      <c r="LVC1683"/>
      <c r="LVD1683"/>
      <c r="LVE1683"/>
      <c r="LVF1683"/>
      <c r="LVG1683"/>
      <c r="LVH1683"/>
      <c r="LVI1683"/>
      <c r="LVJ1683"/>
      <c r="LVK1683"/>
      <c r="LVL1683"/>
      <c r="LVM1683"/>
      <c r="LVN1683"/>
      <c r="LVO1683"/>
      <c r="LVP1683"/>
      <c r="LVQ1683"/>
      <c r="LVR1683"/>
      <c r="LVS1683"/>
      <c r="LVT1683"/>
      <c r="LVU1683"/>
      <c r="LVV1683"/>
      <c r="LVW1683"/>
      <c r="LVX1683"/>
      <c r="LVY1683"/>
      <c r="LVZ1683"/>
      <c r="LWA1683"/>
      <c r="LWB1683"/>
      <c r="LWC1683"/>
      <c r="LWD1683"/>
      <c r="LWE1683"/>
      <c r="LWF1683"/>
      <c r="LWG1683"/>
      <c r="LWH1683"/>
      <c r="LWI1683"/>
      <c r="LWJ1683"/>
      <c r="LWK1683"/>
      <c r="LWL1683"/>
      <c r="LWM1683"/>
      <c r="LWN1683"/>
      <c r="LWO1683"/>
      <c r="LWP1683"/>
      <c r="LWQ1683"/>
      <c r="LWR1683"/>
      <c r="LWS1683"/>
      <c r="LWT1683"/>
      <c r="LWU1683"/>
      <c r="LWV1683"/>
      <c r="LWW1683"/>
      <c r="LWX1683"/>
      <c r="LWY1683"/>
      <c r="LWZ1683"/>
      <c r="LXA1683"/>
      <c r="LXB1683"/>
      <c r="LXC1683"/>
      <c r="LXD1683"/>
      <c r="LXE1683"/>
      <c r="LXF1683"/>
      <c r="LXG1683"/>
      <c r="LXH1683"/>
      <c r="LXI1683"/>
      <c r="LXJ1683"/>
      <c r="LXK1683"/>
      <c r="LXL1683"/>
      <c r="LXM1683"/>
      <c r="LXN1683"/>
      <c r="LXO1683"/>
      <c r="LXP1683"/>
      <c r="LXQ1683"/>
      <c r="LXR1683"/>
      <c r="LXS1683"/>
      <c r="LXT1683"/>
      <c r="LXU1683"/>
      <c r="LXV1683"/>
      <c r="LXW1683"/>
      <c r="LXX1683"/>
      <c r="LXY1683"/>
      <c r="LXZ1683"/>
      <c r="LYA1683"/>
      <c r="LYB1683"/>
      <c r="LYC1683"/>
      <c r="LYD1683"/>
      <c r="LYE1683"/>
      <c r="LYF1683"/>
      <c r="LYG1683"/>
      <c r="LYH1683"/>
      <c r="LYI1683"/>
      <c r="LYJ1683"/>
      <c r="LYK1683"/>
      <c r="LYL1683"/>
      <c r="LYM1683"/>
      <c r="LYN1683"/>
      <c r="LYO1683"/>
      <c r="LYP1683"/>
      <c r="LYQ1683"/>
      <c r="LYR1683"/>
      <c r="LYS1683"/>
      <c r="LYT1683"/>
      <c r="LYU1683"/>
      <c r="LYV1683"/>
      <c r="LYW1683"/>
      <c r="LYX1683"/>
      <c r="LYY1683"/>
      <c r="LYZ1683"/>
      <c r="LZA1683"/>
      <c r="LZB1683"/>
      <c r="LZC1683"/>
      <c r="LZD1683"/>
      <c r="LZE1683"/>
      <c r="LZF1683"/>
      <c r="LZG1683"/>
      <c r="LZH1683"/>
      <c r="LZI1683"/>
      <c r="LZJ1683"/>
      <c r="LZK1683"/>
      <c r="LZL1683"/>
      <c r="LZM1683"/>
      <c r="LZN1683"/>
      <c r="LZO1683"/>
      <c r="LZP1683"/>
      <c r="LZQ1683"/>
      <c r="LZR1683"/>
      <c r="LZS1683"/>
      <c r="LZT1683"/>
      <c r="LZU1683"/>
      <c r="LZV1683"/>
      <c r="LZW1683"/>
      <c r="LZX1683"/>
      <c r="LZY1683"/>
      <c r="LZZ1683"/>
      <c r="MAA1683"/>
      <c r="MAB1683"/>
      <c r="MAC1683"/>
      <c r="MAD1683"/>
      <c r="MAE1683"/>
      <c r="MAF1683"/>
      <c r="MAG1683"/>
      <c r="MAH1683"/>
      <c r="MAI1683"/>
      <c r="MAJ1683"/>
      <c r="MAK1683"/>
      <c r="MAL1683"/>
      <c r="MAM1683"/>
      <c r="MAN1683"/>
      <c r="MAO1683"/>
      <c r="MAP1683"/>
      <c r="MAQ1683"/>
      <c r="MAR1683"/>
      <c r="MAS1683"/>
      <c r="MAT1683"/>
      <c r="MAU1683"/>
      <c r="MAV1683"/>
      <c r="MAW1683"/>
      <c r="MAX1683"/>
      <c r="MAY1683"/>
      <c r="MAZ1683"/>
      <c r="MBA1683"/>
      <c r="MBB1683"/>
      <c r="MBC1683"/>
      <c r="MBD1683"/>
      <c r="MBE1683"/>
      <c r="MBF1683"/>
      <c r="MBG1683"/>
      <c r="MBH1683"/>
      <c r="MBI1683"/>
      <c r="MBJ1683"/>
      <c r="MBK1683"/>
      <c r="MBL1683"/>
      <c r="MBM1683"/>
      <c r="MBN1683"/>
      <c r="MBO1683"/>
      <c r="MBP1683"/>
      <c r="MBQ1683"/>
      <c r="MBR1683"/>
      <c r="MBS1683"/>
      <c r="MBT1683"/>
      <c r="MBU1683"/>
      <c r="MBV1683"/>
      <c r="MBW1683"/>
      <c r="MBX1683"/>
      <c r="MBY1683"/>
      <c r="MBZ1683"/>
      <c r="MCA1683"/>
      <c r="MCB1683"/>
      <c r="MCC1683"/>
      <c r="MCD1683"/>
      <c r="MCE1683"/>
      <c r="MCF1683"/>
      <c r="MCG1683"/>
      <c r="MCH1683"/>
      <c r="MCI1683"/>
      <c r="MCJ1683"/>
      <c r="MCK1683"/>
      <c r="MCL1683"/>
      <c r="MCM1683"/>
      <c r="MCN1683"/>
      <c r="MCO1683"/>
      <c r="MCP1683"/>
      <c r="MCQ1683"/>
      <c r="MCR1683"/>
      <c r="MCS1683"/>
      <c r="MCT1683"/>
      <c r="MCU1683"/>
      <c r="MCV1683"/>
      <c r="MCW1683"/>
      <c r="MCX1683"/>
      <c r="MCY1683"/>
      <c r="MCZ1683"/>
      <c r="MDA1683"/>
      <c r="MDB1683"/>
      <c r="MDC1683"/>
      <c r="MDD1683"/>
      <c r="MDE1683"/>
      <c r="MDF1683"/>
      <c r="MDG1683"/>
      <c r="MDH1683"/>
      <c r="MDI1683"/>
      <c r="MDJ1683"/>
      <c r="MDK1683"/>
      <c r="MDL1683"/>
      <c r="MDM1683"/>
      <c r="MDN1683"/>
      <c r="MDO1683"/>
      <c r="MDP1683"/>
      <c r="MDQ1683"/>
      <c r="MDR1683"/>
      <c r="MDS1683"/>
      <c r="MDT1683"/>
      <c r="MDU1683"/>
      <c r="MDV1683"/>
      <c r="MDW1683"/>
      <c r="MDX1683"/>
      <c r="MDY1683"/>
      <c r="MDZ1683"/>
      <c r="MEA1683"/>
      <c r="MEB1683"/>
      <c r="MEC1683"/>
      <c r="MED1683"/>
      <c r="MEE1683"/>
      <c r="MEF1683"/>
      <c r="MEG1683"/>
      <c r="MEH1683"/>
      <c r="MEI1683"/>
      <c r="MEJ1683"/>
      <c r="MEK1683"/>
      <c r="MEL1683"/>
      <c r="MEM1683"/>
      <c r="MEN1683"/>
      <c r="MEO1683"/>
      <c r="MEP1683"/>
      <c r="MEQ1683"/>
      <c r="MER1683"/>
      <c r="MES1683"/>
      <c r="MET1683"/>
      <c r="MEU1683"/>
      <c r="MEV1683"/>
      <c r="MEW1683"/>
      <c r="MEX1683"/>
      <c r="MEY1683"/>
      <c r="MEZ1683"/>
      <c r="MFA1683"/>
      <c r="MFB1683"/>
      <c r="MFC1683"/>
      <c r="MFD1683"/>
      <c r="MFE1683"/>
      <c r="MFF1683"/>
      <c r="MFG1683"/>
      <c r="MFH1683"/>
      <c r="MFI1683"/>
      <c r="MFJ1683"/>
      <c r="MFK1683"/>
      <c r="MFL1683"/>
      <c r="MFM1683"/>
      <c r="MFN1683"/>
      <c r="MFO1683"/>
      <c r="MFP1683"/>
      <c r="MFQ1683"/>
      <c r="MFR1683"/>
      <c r="MFS1683"/>
      <c r="MFT1683"/>
      <c r="MFU1683"/>
      <c r="MFV1683"/>
      <c r="MFW1683"/>
      <c r="MFX1683"/>
      <c r="MFY1683"/>
      <c r="MFZ1683"/>
      <c r="MGA1683"/>
      <c r="MGB1683"/>
      <c r="MGC1683"/>
      <c r="MGD1683"/>
      <c r="MGE1683"/>
      <c r="MGF1683"/>
      <c r="MGG1683"/>
      <c r="MGH1683"/>
      <c r="MGI1683"/>
      <c r="MGJ1683"/>
      <c r="MGK1683"/>
      <c r="MGL1683"/>
      <c r="MGM1683"/>
      <c r="MGN1683"/>
      <c r="MGO1683"/>
      <c r="MGP1683"/>
      <c r="MGQ1683"/>
      <c r="MGR1683"/>
      <c r="MGS1683"/>
      <c r="MGT1683"/>
      <c r="MGU1683"/>
      <c r="MGV1683"/>
      <c r="MGW1683"/>
      <c r="MGX1683"/>
      <c r="MGY1683"/>
      <c r="MGZ1683"/>
      <c r="MHA1683"/>
      <c r="MHB1683"/>
      <c r="MHC1683"/>
      <c r="MHD1683"/>
      <c r="MHE1683"/>
      <c r="MHF1683"/>
      <c r="MHG1683"/>
      <c r="MHH1683"/>
      <c r="MHI1683"/>
      <c r="MHJ1683"/>
      <c r="MHK1683"/>
      <c r="MHL1683"/>
      <c r="MHM1683"/>
      <c r="MHN1683"/>
      <c r="MHO1683"/>
      <c r="MHP1683"/>
      <c r="MHQ1683"/>
      <c r="MHR1683"/>
      <c r="MHS1683"/>
      <c r="MHT1683"/>
      <c r="MHU1683"/>
      <c r="MHV1683"/>
      <c r="MHW1683"/>
      <c r="MHX1683"/>
      <c r="MHY1683"/>
      <c r="MHZ1683"/>
      <c r="MIA1683"/>
      <c r="MIB1683"/>
      <c r="MIC1683"/>
      <c r="MID1683"/>
      <c r="MIE1683"/>
      <c r="MIF1683"/>
      <c r="MIG1683"/>
      <c r="MIH1683"/>
      <c r="MII1683"/>
      <c r="MIJ1683"/>
      <c r="MIK1683"/>
      <c r="MIL1683"/>
      <c r="MIM1683"/>
      <c r="MIN1683"/>
      <c r="MIO1683"/>
      <c r="MIP1683"/>
      <c r="MIQ1683"/>
      <c r="MIR1683"/>
      <c r="MIS1683"/>
      <c r="MIT1683"/>
      <c r="MIU1683"/>
      <c r="MIV1683"/>
      <c r="MIW1683"/>
      <c r="MIX1683"/>
      <c r="MIY1683"/>
      <c r="MIZ1683"/>
      <c r="MJA1683"/>
      <c r="MJB1683"/>
      <c r="MJC1683"/>
      <c r="MJD1683"/>
      <c r="MJE1683"/>
      <c r="MJF1683"/>
      <c r="MJG1683"/>
      <c r="MJH1683"/>
      <c r="MJI1683"/>
      <c r="MJJ1683"/>
      <c r="MJK1683"/>
      <c r="MJL1683"/>
      <c r="MJM1683"/>
      <c r="MJN1683"/>
      <c r="MJO1683"/>
      <c r="MJP1683"/>
      <c r="MJQ1683"/>
      <c r="MJR1683"/>
      <c r="MJS1683"/>
      <c r="MJT1683"/>
      <c r="MJU1683"/>
      <c r="MJV1683"/>
      <c r="MJW1683"/>
      <c r="MJX1683"/>
      <c r="MJY1683"/>
      <c r="MJZ1683"/>
      <c r="MKA1683"/>
      <c r="MKB1683"/>
      <c r="MKC1683"/>
      <c r="MKD1683"/>
      <c r="MKE1683"/>
      <c r="MKF1683"/>
      <c r="MKG1683"/>
      <c r="MKH1683"/>
      <c r="MKI1683"/>
      <c r="MKJ1683"/>
      <c r="MKK1683"/>
      <c r="MKL1683"/>
      <c r="MKM1683"/>
      <c r="MKN1683"/>
      <c r="MKO1683"/>
      <c r="MKP1683"/>
      <c r="MKQ1683"/>
      <c r="MKR1683"/>
      <c r="MKS1683"/>
      <c r="MKT1683"/>
      <c r="MKU1683"/>
      <c r="MKV1683"/>
      <c r="MKW1683"/>
      <c r="MKX1683"/>
      <c r="MKY1683"/>
      <c r="MKZ1683"/>
      <c r="MLA1683"/>
      <c r="MLB1683"/>
      <c r="MLC1683"/>
      <c r="MLD1683"/>
      <c r="MLE1683"/>
      <c r="MLF1683"/>
      <c r="MLG1683"/>
      <c r="MLH1683"/>
      <c r="MLI1683"/>
      <c r="MLJ1683"/>
      <c r="MLK1683"/>
      <c r="MLL1683"/>
      <c r="MLM1683"/>
      <c r="MLN1683"/>
      <c r="MLO1683"/>
      <c r="MLP1683"/>
      <c r="MLQ1683"/>
      <c r="MLR1683"/>
      <c r="MLS1683"/>
      <c r="MLT1683"/>
      <c r="MLU1683"/>
      <c r="MLV1683"/>
      <c r="MLW1683"/>
      <c r="MLX1683"/>
      <c r="MLY1683"/>
      <c r="MLZ1683"/>
      <c r="MMA1683"/>
      <c r="MMB1683"/>
      <c r="MMC1683"/>
      <c r="MMD1683"/>
      <c r="MME1683"/>
      <c r="MMF1683"/>
      <c r="MMG1683"/>
      <c r="MMH1683"/>
      <c r="MMI1683"/>
      <c r="MMJ1683"/>
      <c r="MMK1683"/>
      <c r="MML1683"/>
      <c r="MMM1683"/>
      <c r="MMN1683"/>
      <c r="MMO1683"/>
      <c r="MMP1683"/>
      <c r="MMQ1683"/>
      <c r="MMR1683"/>
      <c r="MMS1683"/>
      <c r="MMT1683"/>
      <c r="MMU1683"/>
      <c r="MMV1683"/>
      <c r="MMW1683"/>
      <c r="MMX1683"/>
      <c r="MMY1683"/>
      <c r="MMZ1683"/>
      <c r="MNA1683"/>
      <c r="MNB1683"/>
      <c r="MNC1683"/>
      <c r="MND1683"/>
      <c r="MNE1683"/>
      <c r="MNF1683"/>
      <c r="MNG1683"/>
      <c r="MNH1683"/>
      <c r="MNI1683"/>
      <c r="MNJ1683"/>
      <c r="MNK1683"/>
      <c r="MNL1683"/>
      <c r="MNM1683"/>
      <c r="MNN1683"/>
      <c r="MNO1683"/>
      <c r="MNP1683"/>
      <c r="MNQ1683"/>
      <c r="MNR1683"/>
      <c r="MNS1683"/>
      <c r="MNT1683"/>
      <c r="MNU1683"/>
      <c r="MNV1683"/>
      <c r="MNW1683"/>
      <c r="MNX1683"/>
      <c r="MNY1683"/>
      <c r="MNZ1683"/>
      <c r="MOA1683"/>
      <c r="MOB1683"/>
      <c r="MOC1683"/>
      <c r="MOD1683"/>
      <c r="MOE1683"/>
      <c r="MOF1683"/>
      <c r="MOG1683"/>
      <c r="MOH1683"/>
      <c r="MOI1683"/>
      <c r="MOJ1683"/>
      <c r="MOK1683"/>
      <c r="MOL1683"/>
      <c r="MOM1683"/>
      <c r="MON1683"/>
      <c r="MOO1683"/>
      <c r="MOP1683"/>
      <c r="MOQ1683"/>
      <c r="MOR1683"/>
      <c r="MOS1683"/>
      <c r="MOT1683"/>
      <c r="MOU1683"/>
      <c r="MOV1683"/>
      <c r="MOW1683"/>
      <c r="MOX1683"/>
      <c r="MOY1683"/>
      <c r="MOZ1683"/>
      <c r="MPA1683"/>
      <c r="MPB1683"/>
      <c r="MPC1683"/>
      <c r="MPD1683"/>
      <c r="MPE1683"/>
      <c r="MPF1683"/>
      <c r="MPG1683"/>
      <c r="MPH1683"/>
      <c r="MPI1683"/>
      <c r="MPJ1683"/>
      <c r="MPK1683"/>
      <c r="MPL1683"/>
      <c r="MPM1683"/>
      <c r="MPN1683"/>
      <c r="MPO1683"/>
      <c r="MPP1683"/>
      <c r="MPQ1683"/>
      <c r="MPR1683"/>
      <c r="MPS1683"/>
      <c r="MPT1683"/>
      <c r="MPU1683"/>
      <c r="MPV1683"/>
      <c r="MPW1683"/>
      <c r="MPX1683"/>
      <c r="MPY1683"/>
      <c r="MPZ1683"/>
      <c r="MQA1683"/>
      <c r="MQB1683"/>
      <c r="MQC1683"/>
      <c r="MQD1683"/>
      <c r="MQE1683"/>
      <c r="MQF1683"/>
      <c r="MQG1683"/>
      <c r="MQH1683"/>
      <c r="MQI1683"/>
      <c r="MQJ1683"/>
      <c r="MQK1683"/>
      <c r="MQL1683"/>
      <c r="MQM1683"/>
      <c r="MQN1683"/>
      <c r="MQO1683"/>
      <c r="MQP1683"/>
      <c r="MQQ1683"/>
      <c r="MQR1683"/>
      <c r="MQS1683"/>
      <c r="MQT1683"/>
      <c r="MQU1683"/>
      <c r="MQV1683"/>
      <c r="MQW1683"/>
      <c r="MQX1683"/>
      <c r="MQY1683"/>
      <c r="MQZ1683"/>
      <c r="MRA1683"/>
      <c r="MRB1683"/>
      <c r="MRC1683"/>
      <c r="MRD1683"/>
      <c r="MRE1683"/>
      <c r="MRF1683"/>
      <c r="MRG1683"/>
      <c r="MRH1683"/>
      <c r="MRI1683"/>
      <c r="MRJ1683"/>
      <c r="MRK1683"/>
      <c r="MRL1683"/>
      <c r="MRM1683"/>
      <c r="MRN1683"/>
      <c r="MRO1683"/>
      <c r="MRP1683"/>
      <c r="MRQ1683"/>
      <c r="MRR1683"/>
      <c r="MRS1683"/>
      <c r="MRT1683"/>
      <c r="MRU1683"/>
      <c r="MRV1683"/>
      <c r="MRW1683"/>
      <c r="MRX1683"/>
      <c r="MRY1683"/>
      <c r="MRZ1683"/>
      <c r="MSA1683"/>
      <c r="MSB1683"/>
      <c r="MSC1683"/>
      <c r="MSD1683"/>
      <c r="MSE1683"/>
      <c r="MSF1683"/>
      <c r="MSG1683"/>
      <c r="MSH1683"/>
      <c r="MSI1683"/>
      <c r="MSJ1683"/>
      <c r="MSK1683"/>
      <c r="MSL1683"/>
      <c r="MSM1683"/>
      <c r="MSN1683"/>
      <c r="MSO1683"/>
      <c r="MSP1683"/>
      <c r="MSQ1683"/>
      <c r="MSR1683"/>
      <c r="MSS1683"/>
      <c r="MST1683"/>
      <c r="MSU1683"/>
      <c r="MSV1683"/>
      <c r="MSW1683"/>
      <c r="MSX1683"/>
      <c r="MSY1683"/>
      <c r="MSZ1683"/>
      <c r="MTA1683"/>
      <c r="MTB1683"/>
      <c r="MTC1683"/>
      <c r="MTD1683"/>
      <c r="MTE1683"/>
      <c r="MTF1683"/>
      <c r="MTG1683"/>
      <c r="MTH1683"/>
      <c r="MTI1683"/>
      <c r="MTJ1683"/>
      <c r="MTK1683"/>
      <c r="MTL1683"/>
      <c r="MTM1683"/>
      <c r="MTN1683"/>
      <c r="MTO1683"/>
      <c r="MTP1683"/>
      <c r="MTQ1683"/>
      <c r="MTR1683"/>
      <c r="MTS1683"/>
      <c r="MTT1683"/>
      <c r="MTU1683"/>
      <c r="MTV1683"/>
      <c r="MTW1683"/>
      <c r="MTX1683"/>
      <c r="MTY1683"/>
      <c r="MTZ1683"/>
      <c r="MUA1683"/>
      <c r="MUB1683"/>
      <c r="MUC1683"/>
      <c r="MUD1683"/>
      <c r="MUE1683"/>
      <c r="MUF1683"/>
      <c r="MUG1683"/>
      <c r="MUH1683"/>
      <c r="MUI1683"/>
      <c r="MUJ1683"/>
      <c r="MUK1683"/>
      <c r="MUL1683"/>
      <c r="MUM1683"/>
      <c r="MUN1683"/>
      <c r="MUO1683"/>
      <c r="MUP1683"/>
      <c r="MUQ1683"/>
      <c r="MUR1683"/>
      <c r="MUS1683"/>
      <c r="MUT1683"/>
      <c r="MUU1683"/>
      <c r="MUV1683"/>
      <c r="MUW1683"/>
      <c r="MUX1683"/>
      <c r="MUY1683"/>
      <c r="MUZ1683"/>
      <c r="MVA1683"/>
      <c r="MVB1683"/>
      <c r="MVC1683"/>
      <c r="MVD1683"/>
      <c r="MVE1683"/>
      <c r="MVF1683"/>
      <c r="MVG1683"/>
      <c r="MVH1683"/>
      <c r="MVI1683"/>
      <c r="MVJ1683"/>
      <c r="MVK1683"/>
      <c r="MVL1683"/>
      <c r="MVM1683"/>
      <c r="MVN1683"/>
      <c r="MVO1683"/>
      <c r="MVP1683"/>
      <c r="MVQ1683"/>
      <c r="MVR1683"/>
      <c r="MVS1683"/>
      <c r="MVT1683"/>
      <c r="MVU1683"/>
      <c r="MVV1683"/>
      <c r="MVW1683"/>
      <c r="MVX1683"/>
      <c r="MVY1683"/>
      <c r="MVZ1683"/>
      <c r="MWA1683"/>
      <c r="MWB1683"/>
      <c r="MWC1683"/>
      <c r="MWD1683"/>
      <c r="MWE1683"/>
      <c r="MWF1683"/>
      <c r="MWG1683"/>
      <c r="MWH1683"/>
      <c r="MWI1683"/>
      <c r="MWJ1683"/>
      <c r="MWK1683"/>
      <c r="MWL1683"/>
      <c r="MWM1683"/>
      <c r="MWN1683"/>
      <c r="MWO1683"/>
      <c r="MWP1683"/>
      <c r="MWQ1683"/>
      <c r="MWR1683"/>
      <c r="MWS1683"/>
      <c r="MWT1683"/>
      <c r="MWU1683"/>
      <c r="MWV1683"/>
      <c r="MWW1683"/>
      <c r="MWX1683"/>
      <c r="MWY1683"/>
      <c r="MWZ1683"/>
      <c r="MXA1683"/>
      <c r="MXB1683"/>
      <c r="MXC1683"/>
      <c r="MXD1683"/>
      <c r="MXE1683"/>
      <c r="MXF1683"/>
      <c r="MXG1683"/>
      <c r="MXH1683"/>
      <c r="MXI1683"/>
      <c r="MXJ1683"/>
      <c r="MXK1683"/>
      <c r="MXL1683"/>
      <c r="MXM1683"/>
      <c r="MXN1683"/>
      <c r="MXO1683"/>
      <c r="MXP1683"/>
      <c r="MXQ1683"/>
      <c r="MXR1683"/>
      <c r="MXS1683"/>
      <c r="MXT1683"/>
      <c r="MXU1683"/>
      <c r="MXV1683"/>
      <c r="MXW1683"/>
      <c r="MXX1683"/>
      <c r="MXY1683"/>
      <c r="MXZ1683"/>
      <c r="MYA1683"/>
      <c r="MYB1683"/>
      <c r="MYC1683"/>
      <c r="MYD1683"/>
      <c r="MYE1683"/>
      <c r="MYF1683"/>
      <c r="MYG1683"/>
      <c r="MYH1683"/>
      <c r="MYI1683"/>
      <c r="MYJ1683"/>
      <c r="MYK1683"/>
      <c r="MYL1683"/>
      <c r="MYM1683"/>
      <c r="MYN1683"/>
      <c r="MYO1683"/>
      <c r="MYP1683"/>
      <c r="MYQ1683"/>
      <c r="MYR1683"/>
      <c r="MYS1683"/>
      <c r="MYT1683"/>
      <c r="MYU1683"/>
      <c r="MYV1683"/>
      <c r="MYW1683"/>
      <c r="MYX1683"/>
      <c r="MYY1683"/>
      <c r="MYZ1683"/>
      <c r="MZA1683"/>
      <c r="MZB1683"/>
      <c r="MZC1683"/>
      <c r="MZD1683"/>
      <c r="MZE1683"/>
      <c r="MZF1683"/>
      <c r="MZG1683"/>
      <c r="MZH1683"/>
      <c r="MZI1683"/>
      <c r="MZJ1683"/>
      <c r="MZK1683"/>
      <c r="MZL1683"/>
      <c r="MZM1683"/>
      <c r="MZN1683"/>
      <c r="MZO1683"/>
      <c r="MZP1683"/>
      <c r="MZQ1683"/>
      <c r="MZR1683"/>
      <c r="MZS1683"/>
      <c r="MZT1683"/>
      <c r="MZU1683"/>
      <c r="MZV1683"/>
      <c r="MZW1683"/>
      <c r="MZX1683"/>
      <c r="MZY1683"/>
      <c r="MZZ1683"/>
      <c r="NAA1683"/>
      <c r="NAB1683"/>
      <c r="NAC1683"/>
      <c r="NAD1683"/>
      <c r="NAE1683"/>
      <c r="NAF1683"/>
      <c r="NAG1683"/>
      <c r="NAH1683"/>
      <c r="NAI1683"/>
      <c r="NAJ1683"/>
      <c r="NAK1683"/>
      <c r="NAL1683"/>
      <c r="NAM1683"/>
      <c r="NAN1683"/>
      <c r="NAO1683"/>
      <c r="NAP1683"/>
      <c r="NAQ1683"/>
      <c r="NAR1683"/>
      <c r="NAS1683"/>
      <c r="NAT1683"/>
      <c r="NAU1683"/>
      <c r="NAV1683"/>
      <c r="NAW1683"/>
      <c r="NAX1683"/>
      <c r="NAY1683"/>
      <c r="NAZ1683"/>
      <c r="NBA1683"/>
      <c r="NBB1683"/>
      <c r="NBC1683"/>
      <c r="NBD1683"/>
      <c r="NBE1683"/>
      <c r="NBF1683"/>
      <c r="NBG1683"/>
      <c r="NBH1683"/>
      <c r="NBI1683"/>
      <c r="NBJ1683"/>
      <c r="NBK1683"/>
      <c r="NBL1683"/>
      <c r="NBM1683"/>
      <c r="NBN1683"/>
      <c r="NBO1683"/>
      <c r="NBP1683"/>
      <c r="NBQ1683"/>
      <c r="NBR1683"/>
      <c r="NBS1683"/>
      <c r="NBT1683"/>
      <c r="NBU1683"/>
      <c r="NBV1683"/>
      <c r="NBW1683"/>
      <c r="NBX1683"/>
      <c r="NBY1683"/>
      <c r="NBZ1683"/>
      <c r="NCA1683"/>
      <c r="NCB1683"/>
      <c r="NCC1683"/>
      <c r="NCD1683"/>
      <c r="NCE1683"/>
      <c r="NCF1683"/>
      <c r="NCG1683"/>
      <c r="NCH1683"/>
      <c r="NCI1683"/>
      <c r="NCJ1683"/>
      <c r="NCK1683"/>
      <c r="NCL1683"/>
      <c r="NCM1683"/>
      <c r="NCN1683"/>
      <c r="NCO1683"/>
      <c r="NCP1683"/>
      <c r="NCQ1683"/>
      <c r="NCR1683"/>
      <c r="NCS1683"/>
      <c r="NCT1683"/>
      <c r="NCU1683"/>
      <c r="NCV1683"/>
      <c r="NCW1683"/>
      <c r="NCX1683"/>
      <c r="NCY1683"/>
      <c r="NCZ1683"/>
      <c r="NDA1683"/>
      <c r="NDB1683"/>
      <c r="NDC1683"/>
      <c r="NDD1683"/>
      <c r="NDE1683"/>
      <c r="NDF1683"/>
      <c r="NDG1683"/>
      <c r="NDH1683"/>
      <c r="NDI1683"/>
      <c r="NDJ1683"/>
      <c r="NDK1683"/>
      <c r="NDL1683"/>
      <c r="NDM1683"/>
      <c r="NDN1683"/>
      <c r="NDO1683"/>
      <c r="NDP1683"/>
      <c r="NDQ1683"/>
      <c r="NDR1683"/>
      <c r="NDS1683"/>
      <c r="NDT1683"/>
      <c r="NDU1683"/>
      <c r="NDV1683"/>
      <c r="NDW1683"/>
      <c r="NDX1683"/>
      <c r="NDY1683"/>
      <c r="NDZ1683"/>
      <c r="NEA1683"/>
      <c r="NEB1683"/>
      <c r="NEC1683"/>
      <c r="NED1683"/>
      <c r="NEE1683"/>
      <c r="NEF1683"/>
      <c r="NEG1683"/>
      <c r="NEH1683"/>
      <c r="NEI1683"/>
      <c r="NEJ1683"/>
      <c r="NEK1683"/>
      <c r="NEL1683"/>
      <c r="NEM1683"/>
      <c r="NEN1683"/>
      <c r="NEO1683"/>
      <c r="NEP1683"/>
      <c r="NEQ1683"/>
      <c r="NER1683"/>
      <c r="NES1683"/>
      <c r="NET1683"/>
      <c r="NEU1683"/>
      <c r="NEV1683"/>
      <c r="NEW1683"/>
      <c r="NEX1683"/>
      <c r="NEY1683"/>
      <c r="NEZ1683"/>
      <c r="NFA1683"/>
      <c r="NFB1683"/>
      <c r="NFC1683"/>
      <c r="NFD1683"/>
      <c r="NFE1683"/>
      <c r="NFF1683"/>
      <c r="NFG1683"/>
      <c r="NFH1683"/>
      <c r="NFI1683"/>
      <c r="NFJ1683"/>
      <c r="NFK1683"/>
      <c r="NFL1683"/>
      <c r="NFM1683"/>
      <c r="NFN1683"/>
      <c r="NFO1683"/>
      <c r="NFP1683"/>
      <c r="NFQ1683"/>
      <c r="NFR1683"/>
      <c r="NFS1683"/>
      <c r="NFT1683"/>
      <c r="NFU1683"/>
      <c r="NFV1683"/>
      <c r="NFW1683"/>
      <c r="NFX1683"/>
      <c r="NFY1683"/>
      <c r="NFZ1683"/>
      <c r="NGA1683"/>
      <c r="NGB1683"/>
      <c r="NGC1683"/>
      <c r="NGD1683"/>
      <c r="NGE1683"/>
      <c r="NGF1683"/>
      <c r="NGG1683"/>
      <c r="NGH1683"/>
      <c r="NGI1683"/>
      <c r="NGJ1683"/>
      <c r="NGK1683"/>
      <c r="NGL1683"/>
      <c r="NGM1683"/>
      <c r="NGN1683"/>
      <c r="NGO1683"/>
      <c r="NGP1683"/>
      <c r="NGQ1683"/>
      <c r="NGR1683"/>
      <c r="NGS1683"/>
      <c r="NGT1683"/>
      <c r="NGU1683"/>
      <c r="NGV1683"/>
      <c r="NGW1683"/>
      <c r="NGX1683"/>
      <c r="NGY1683"/>
      <c r="NGZ1683"/>
      <c r="NHA1683"/>
      <c r="NHB1683"/>
      <c r="NHC1683"/>
      <c r="NHD1683"/>
      <c r="NHE1683"/>
      <c r="NHF1683"/>
      <c r="NHG1683"/>
      <c r="NHH1683"/>
      <c r="NHI1683"/>
      <c r="NHJ1683"/>
      <c r="NHK1683"/>
      <c r="NHL1683"/>
      <c r="NHM1683"/>
      <c r="NHN1683"/>
      <c r="NHO1683"/>
      <c r="NHP1683"/>
      <c r="NHQ1683"/>
      <c r="NHR1683"/>
      <c r="NHS1683"/>
      <c r="NHT1683"/>
      <c r="NHU1683"/>
      <c r="NHV1683"/>
      <c r="NHW1683"/>
      <c r="NHX1683"/>
      <c r="NHY1683"/>
      <c r="NHZ1683"/>
      <c r="NIA1683"/>
      <c r="NIB1683"/>
      <c r="NIC1683"/>
      <c r="NID1683"/>
      <c r="NIE1683"/>
      <c r="NIF1683"/>
      <c r="NIG1683"/>
      <c r="NIH1683"/>
      <c r="NII1683"/>
      <c r="NIJ1683"/>
      <c r="NIK1683"/>
      <c r="NIL1683"/>
      <c r="NIM1683"/>
      <c r="NIN1683"/>
      <c r="NIO1683"/>
      <c r="NIP1683"/>
      <c r="NIQ1683"/>
      <c r="NIR1683"/>
      <c r="NIS1683"/>
      <c r="NIT1683"/>
      <c r="NIU1683"/>
      <c r="NIV1683"/>
      <c r="NIW1683"/>
      <c r="NIX1683"/>
      <c r="NIY1683"/>
      <c r="NIZ1683"/>
      <c r="NJA1683"/>
      <c r="NJB1683"/>
      <c r="NJC1683"/>
      <c r="NJD1683"/>
      <c r="NJE1683"/>
      <c r="NJF1683"/>
      <c r="NJG1683"/>
      <c r="NJH1683"/>
      <c r="NJI1683"/>
      <c r="NJJ1683"/>
      <c r="NJK1683"/>
      <c r="NJL1683"/>
      <c r="NJM1683"/>
      <c r="NJN1683"/>
      <c r="NJO1683"/>
      <c r="NJP1683"/>
      <c r="NJQ1683"/>
      <c r="NJR1683"/>
      <c r="NJS1683"/>
      <c r="NJT1683"/>
      <c r="NJU1683"/>
      <c r="NJV1683"/>
      <c r="NJW1683"/>
      <c r="NJX1683"/>
      <c r="NJY1683"/>
      <c r="NJZ1683"/>
      <c r="NKA1683"/>
      <c r="NKB1683"/>
      <c r="NKC1683"/>
      <c r="NKD1683"/>
      <c r="NKE1683"/>
      <c r="NKF1683"/>
      <c r="NKG1683"/>
      <c r="NKH1683"/>
      <c r="NKI1683"/>
      <c r="NKJ1683"/>
      <c r="NKK1683"/>
      <c r="NKL1683"/>
      <c r="NKM1683"/>
      <c r="NKN1683"/>
      <c r="NKO1683"/>
      <c r="NKP1683"/>
      <c r="NKQ1683"/>
      <c r="NKR1683"/>
      <c r="NKS1683"/>
      <c r="NKT1683"/>
      <c r="NKU1683"/>
      <c r="NKV1683"/>
      <c r="NKW1683"/>
      <c r="NKX1683"/>
      <c r="NKY1683"/>
      <c r="NKZ1683"/>
      <c r="NLA1683"/>
      <c r="NLB1683"/>
      <c r="NLC1683"/>
      <c r="NLD1683"/>
      <c r="NLE1683"/>
      <c r="NLF1683"/>
      <c r="NLG1683"/>
      <c r="NLH1683"/>
      <c r="NLI1683"/>
      <c r="NLJ1683"/>
      <c r="NLK1683"/>
      <c r="NLL1683"/>
      <c r="NLM1683"/>
      <c r="NLN1683"/>
      <c r="NLO1683"/>
      <c r="NLP1683"/>
      <c r="NLQ1683"/>
      <c r="NLR1683"/>
      <c r="NLS1683"/>
      <c r="NLT1683"/>
      <c r="NLU1683"/>
      <c r="NLV1683"/>
      <c r="NLW1683"/>
      <c r="NLX1683"/>
      <c r="NLY1683"/>
      <c r="NLZ1683"/>
      <c r="NMA1683"/>
      <c r="NMB1683"/>
      <c r="NMC1683"/>
      <c r="NMD1683"/>
      <c r="NME1683"/>
      <c r="NMF1683"/>
      <c r="NMG1683"/>
      <c r="NMH1683"/>
      <c r="NMI1683"/>
      <c r="NMJ1683"/>
      <c r="NMK1683"/>
      <c r="NML1683"/>
      <c r="NMM1683"/>
      <c r="NMN1683"/>
      <c r="NMO1683"/>
      <c r="NMP1683"/>
      <c r="NMQ1683"/>
      <c r="NMR1683"/>
      <c r="NMS1683"/>
      <c r="NMT1683"/>
      <c r="NMU1683"/>
      <c r="NMV1683"/>
      <c r="NMW1683"/>
      <c r="NMX1683"/>
      <c r="NMY1683"/>
      <c r="NMZ1683"/>
      <c r="NNA1683"/>
      <c r="NNB1683"/>
      <c r="NNC1683"/>
      <c r="NND1683"/>
      <c r="NNE1683"/>
      <c r="NNF1683"/>
      <c r="NNG1683"/>
      <c r="NNH1683"/>
      <c r="NNI1683"/>
      <c r="NNJ1683"/>
      <c r="NNK1683"/>
      <c r="NNL1683"/>
      <c r="NNM1683"/>
      <c r="NNN1683"/>
      <c r="NNO1683"/>
      <c r="NNP1683"/>
      <c r="NNQ1683"/>
      <c r="NNR1683"/>
      <c r="NNS1683"/>
      <c r="NNT1683"/>
      <c r="NNU1683"/>
      <c r="NNV1683"/>
      <c r="NNW1683"/>
      <c r="NNX1683"/>
      <c r="NNY1683"/>
      <c r="NNZ1683"/>
      <c r="NOA1683"/>
      <c r="NOB1683"/>
      <c r="NOC1683"/>
      <c r="NOD1683"/>
      <c r="NOE1683"/>
      <c r="NOF1683"/>
      <c r="NOG1683"/>
      <c r="NOH1683"/>
      <c r="NOI1683"/>
      <c r="NOJ1683"/>
      <c r="NOK1683"/>
      <c r="NOL1683"/>
      <c r="NOM1683"/>
      <c r="NON1683"/>
      <c r="NOO1683"/>
      <c r="NOP1683"/>
      <c r="NOQ1683"/>
      <c r="NOR1683"/>
      <c r="NOS1683"/>
      <c r="NOT1683"/>
      <c r="NOU1683"/>
      <c r="NOV1683"/>
      <c r="NOW1683"/>
      <c r="NOX1683"/>
      <c r="NOY1683"/>
      <c r="NOZ1683"/>
      <c r="NPA1683"/>
      <c r="NPB1683"/>
      <c r="NPC1683"/>
      <c r="NPD1683"/>
      <c r="NPE1683"/>
      <c r="NPF1683"/>
      <c r="NPG1683"/>
      <c r="NPH1683"/>
      <c r="NPI1683"/>
      <c r="NPJ1683"/>
      <c r="NPK1683"/>
      <c r="NPL1683"/>
      <c r="NPM1683"/>
      <c r="NPN1683"/>
      <c r="NPO1683"/>
      <c r="NPP1683"/>
      <c r="NPQ1683"/>
      <c r="NPR1683"/>
      <c r="NPS1683"/>
      <c r="NPT1683"/>
      <c r="NPU1683"/>
      <c r="NPV1683"/>
      <c r="NPW1683"/>
      <c r="NPX1683"/>
      <c r="NPY1683"/>
      <c r="NPZ1683"/>
      <c r="NQA1683"/>
      <c r="NQB1683"/>
      <c r="NQC1683"/>
      <c r="NQD1683"/>
      <c r="NQE1683"/>
      <c r="NQF1683"/>
      <c r="NQG1683"/>
      <c r="NQH1683"/>
      <c r="NQI1683"/>
      <c r="NQJ1683"/>
      <c r="NQK1683"/>
      <c r="NQL1683"/>
      <c r="NQM1683"/>
      <c r="NQN1683"/>
      <c r="NQO1683"/>
      <c r="NQP1683"/>
      <c r="NQQ1683"/>
      <c r="NQR1683"/>
      <c r="NQS1683"/>
      <c r="NQT1683"/>
      <c r="NQU1683"/>
      <c r="NQV1683"/>
      <c r="NQW1683"/>
      <c r="NQX1683"/>
      <c r="NQY1683"/>
      <c r="NQZ1683"/>
      <c r="NRA1683"/>
      <c r="NRB1683"/>
      <c r="NRC1683"/>
      <c r="NRD1683"/>
      <c r="NRE1683"/>
      <c r="NRF1683"/>
      <c r="NRG1683"/>
      <c r="NRH1683"/>
      <c r="NRI1683"/>
      <c r="NRJ1683"/>
      <c r="NRK1683"/>
      <c r="NRL1683"/>
      <c r="NRM1683"/>
      <c r="NRN1683"/>
      <c r="NRO1683"/>
      <c r="NRP1683"/>
      <c r="NRQ1683"/>
      <c r="NRR1683"/>
      <c r="NRS1683"/>
      <c r="NRT1683"/>
      <c r="NRU1683"/>
      <c r="NRV1683"/>
      <c r="NRW1683"/>
      <c r="NRX1683"/>
      <c r="NRY1683"/>
      <c r="NRZ1683"/>
      <c r="NSA1683"/>
      <c r="NSB1683"/>
      <c r="NSC1683"/>
      <c r="NSD1683"/>
      <c r="NSE1683"/>
      <c r="NSF1683"/>
      <c r="NSG1683"/>
      <c r="NSH1683"/>
      <c r="NSI1683"/>
      <c r="NSJ1683"/>
      <c r="NSK1683"/>
      <c r="NSL1683"/>
      <c r="NSM1683"/>
      <c r="NSN1683"/>
      <c r="NSO1683"/>
      <c r="NSP1683"/>
      <c r="NSQ1683"/>
      <c r="NSR1683"/>
      <c r="NSS1683"/>
      <c r="NST1683"/>
      <c r="NSU1683"/>
      <c r="NSV1683"/>
      <c r="NSW1683"/>
      <c r="NSX1683"/>
      <c r="NSY1683"/>
      <c r="NSZ1683"/>
      <c r="NTA1683"/>
      <c r="NTB1683"/>
      <c r="NTC1683"/>
      <c r="NTD1683"/>
      <c r="NTE1683"/>
      <c r="NTF1683"/>
      <c r="NTG1683"/>
      <c r="NTH1683"/>
      <c r="NTI1683"/>
      <c r="NTJ1683"/>
      <c r="NTK1683"/>
      <c r="NTL1683"/>
      <c r="NTM1683"/>
      <c r="NTN1683"/>
      <c r="NTO1683"/>
      <c r="NTP1683"/>
      <c r="NTQ1683"/>
      <c r="NTR1683"/>
      <c r="NTS1683"/>
      <c r="NTT1683"/>
      <c r="NTU1683"/>
      <c r="NTV1683"/>
      <c r="NTW1683"/>
      <c r="NTX1683"/>
      <c r="NTY1683"/>
      <c r="NTZ1683"/>
      <c r="NUA1683"/>
      <c r="NUB1683"/>
      <c r="NUC1683"/>
      <c r="NUD1683"/>
      <c r="NUE1683"/>
      <c r="NUF1683"/>
      <c r="NUG1683"/>
      <c r="NUH1683"/>
      <c r="NUI1683"/>
      <c r="NUJ1683"/>
      <c r="NUK1683"/>
      <c r="NUL1683"/>
      <c r="NUM1683"/>
      <c r="NUN1683"/>
      <c r="NUO1683"/>
      <c r="NUP1683"/>
      <c r="NUQ1683"/>
      <c r="NUR1683"/>
      <c r="NUS1683"/>
      <c r="NUT1683"/>
      <c r="NUU1683"/>
      <c r="NUV1683"/>
      <c r="NUW1683"/>
      <c r="NUX1683"/>
      <c r="NUY1683"/>
      <c r="NUZ1683"/>
      <c r="NVA1683"/>
      <c r="NVB1683"/>
      <c r="NVC1683"/>
      <c r="NVD1683"/>
      <c r="NVE1683"/>
      <c r="NVF1683"/>
      <c r="NVG1683"/>
      <c r="NVH1683"/>
      <c r="NVI1683"/>
      <c r="NVJ1683"/>
      <c r="NVK1683"/>
      <c r="NVL1683"/>
      <c r="NVM1683"/>
      <c r="NVN1683"/>
      <c r="NVO1683"/>
      <c r="NVP1683"/>
      <c r="NVQ1683"/>
      <c r="NVR1683"/>
      <c r="NVS1683"/>
      <c r="NVT1683"/>
      <c r="NVU1683"/>
      <c r="NVV1683"/>
      <c r="NVW1683"/>
      <c r="NVX1683"/>
      <c r="NVY1683"/>
      <c r="NVZ1683"/>
      <c r="NWA1683"/>
      <c r="NWB1683"/>
      <c r="NWC1683"/>
      <c r="NWD1683"/>
      <c r="NWE1683"/>
      <c r="NWF1683"/>
      <c r="NWG1683"/>
      <c r="NWH1683"/>
      <c r="NWI1683"/>
      <c r="NWJ1683"/>
      <c r="NWK1683"/>
      <c r="NWL1683"/>
      <c r="NWM1683"/>
      <c r="NWN1683"/>
      <c r="NWO1683"/>
      <c r="NWP1683"/>
      <c r="NWQ1683"/>
      <c r="NWR1683"/>
      <c r="NWS1683"/>
      <c r="NWT1683"/>
      <c r="NWU1683"/>
      <c r="NWV1683"/>
      <c r="NWW1683"/>
      <c r="NWX1683"/>
      <c r="NWY1683"/>
      <c r="NWZ1683"/>
      <c r="NXA1683"/>
      <c r="NXB1683"/>
      <c r="NXC1683"/>
      <c r="NXD1683"/>
      <c r="NXE1683"/>
      <c r="NXF1683"/>
      <c r="NXG1683"/>
      <c r="NXH1683"/>
      <c r="NXI1683"/>
      <c r="NXJ1683"/>
      <c r="NXK1683"/>
      <c r="NXL1683"/>
      <c r="NXM1683"/>
      <c r="NXN1683"/>
      <c r="NXO1683"/>
      <c r="NXP1683"/>
      <c r="NXQ1683"/>
      <c r="NXR1683"/>
      <c r="NXS1683"/>
      <c r="NXT1683"/>
      <c r="NXU1683"/>
      <c r="NXV1683"/>
      <c r="NXW1683"/>
      <c r="NXX1683"/>
      <c r="NXY1683"/>
      <c r="NXZ1683"/>
      <c r="NYA1683"/>
      <c r="NYB1683"/>
      <c r="NYC1683"/>
      <c r="NYD1683"/>
      <c r="NYE1683"/>
      <c r="NYF1683"/>
      <c r="NYG1683"/>
      <c r="NYH1683"/>
      <c r="NYI1683"/>
      <c r="NYJ1683"/>
      <c r="NYK1683"/>
      <c r="NYL1683"/>
      <c r="NYM1683"/>
      <c r="NYN1683"/>
      <c r="NYO1683"/>
      <c r="NYP1683"/>
      <c r="NYQ1683"/>
      <c r="NYR1683"/>
      <c r="NYS1683"/>
      <c r="NYT1683"/>
      <c r="NYU1683"/>
      <c r="NYV1683"/>
      <c r="NYW1683"/>
      <c r="NYX1683"/>
      <c r="NYY1683"/>
      <c r="NYZ1683"/>
      <c r="NZA1683"/>
      <c r="NZB1683"/>
      <c r="NZC1683"/>
      <c r="NZD1683"/>
      <c r="NZE1683"/>
      <c r="NZF1683"/>
      <c r="NZG1683"/>
      <c r="NZH1683"/>
      <c r="NZI1683"/>
      <c r="NZJ1683"/>
      <c r="NZK1683"/>
      <c r="NZL1683"/>
      <c r="NZM1683"/>
      <c r="NZN1683"/>
      <c r="NZO1683"/>
      <c r="NZP1683"/>
      <c r="NZQ1683"/>
      <c r="NZR1683"/>
      <c r="NZS1683"/>
      <c r="NZT1683"/>
      <c r="NZU1683"/>
      <c r="NZV1683"/>
      <c r="NZW1683"/>
      <c r="NZX1683"/>
      <c r="NZY1683"/>
      <c r="NZZ1683"/>
      <c r="OAA1683"/>
      <c r="OAB1683"/>
      <c r="OAC1683"/>
      <c r="OAD1683"/>
      <c r="OAE1683"/>
      <c r="OAF1683"/>
      <c r="OAG1683"/>
      <c r="OAH1683"/>
      <c r="OAI1683"/>
      <c r="OAJ1683"/>
      <c r="OAK1683"/>
      <c r="OAL1683"/>
      <c r="OAM1683"/>
      <c r="OAN1683"/>
      <c r="OAO1683"/>
      <c r="OAP1683"/>
      <c r="OAQ1683"/>
      <c r="OAR1683"/>
      <c r="OAS1683"/>
      <c r="OAT1683"/>
      <c r="OAU1683"/>
      <c r="OAV1683"/>
      <c r="OAW1683"/>
      <c r="OAX1683"/>
      <c r="OAY1683"/>
      <c r="OAZ1683"/>
      <c r="OBA1683"/>
      <c r="OBB1683"/>
      <c r="OBC1683"/>
      <c r="OBD1683"/>
      <c r="OBE1683"/>
      <c r="OBF1683"/>
      <c r="OBG1683"/>
      <c r="OBH1683"/>
      <c r="OBI1683"/>
      <c r="OBJ1683"/>
      <c r="OBK1683"/>
      <c r="OBL1683"/>
      <c r="OBM1683"/>
      <c r="OBN1683"/>
      <c r="OBO1683"/>
      <c r="OBP1683"/>
      <c r="OBQ1683"/>
      <c r="OBR1683"/>
      <c r="OBS1683"/>
      <c r="OBT1683"/>
      <c r="OBU1683"/>
      <c r="OBV1683"/>
      <c r="OBW1683"/>
      <c r="OBX1683"/>
      <c r="OBY1683"/>
      <c r="OBZ1683"/>
      <c r="OCA1683"/>
      <c r="OCB1683"/>
      <c r="OCC1683"/>
      <c r="OCD1683"/>
      <c r="OCE1683"/>
      <c r="OCF1683"/>
      <c r="OCG1683"/>
      <c r="OCH1683"/>
      <c r="OCI1683"/>
      <c r="OCJ1683"/>
      <c r="OCK1683"/>
      <c r="OCL1683"/>
      <c r="OCM1683"/>
      <c r="OCN1683"/>
      <c r="OCO1683"/>
      <c r="OCP1683"/>
      <c r="OCQ1683"/>
      <c r="OCR1683"/>
      <c r="OCS1683"/>
      <c r="OCT1683"/>
      <c r="OCU1683"/>
      <c r="OCV1683"/>
      <c r="OCW1683"/>
      <c r="OCX1683"/>
      <c r="OCY1683"/>
      <c r="OCZ1683"/>
      <c r="ODA1683"/>
      <c r="ODB1683"/>
      <c r="ODC1683"/>
      <c r="ODD1683"/>
      <c r="ODE1683"/>
      <c r="ODF1683"/>
      <c r="ODG1683"/>
      <c r="ODH1683"/>
      <c r="ODI1683"/>
      <c r="ODJ1683"/>
      <c r="ODK1683"/>
      <c r="ODL1683"/>
      <c r="ODM1683"/>
      <c r="ODN1683"/>
      <c r="ODO1683"/>
      <c r="ODP1683"/>
      <c r="ODQ1683"/>
      <c r="ODR1683"/>
      <c r="ODS1683"/>
      <c r="ODT1683"/>
      <c r="ODU1683"/>
      <c r="ODV1683"/>
      <c r="ODW1683"/>
      <c r="ODX1683"/>
      <c r="ODY1683"/>
      <c r="ODZ1683"/>
      <c r="OEA1683"/>
      <c r="OEB1683"/>
      <c r="OEC1683"/>
      <c r="OED1683"/>
      <c r="OEE1683"/>
      <c r="OEF1683"/>
      <c r="OEG1683"/>
      <c r="OEH1683"/>
      <c r="OEI1683"/>
      <c r="OEJ1683"/>
      <c r="OEK1683"/>
      <c r="OEL1683"/>
      <c r="OEM1683"/>
      <c r="OEN1683"/>
      <c r="OEO1683"/>
      <c r="OEP1683"/>
      <c r="OEQ1683"/>
      <c r="OER1683"/>
      <c r="OES1683"/>
      <c r="OET1683"/>
      <c r="OEU1683"/>
      <c r="OEV1683"/>
      <c r="OEW1683"/>
      <c r="OEX1683"/>
      <c r="OEY1683"/>
      <c r="OEZ1683"/>
      <c r="OFA1683"/>
      <c r="OFB1683"/>
      <c r="OFC1683"/>
      <c r="OFD1683"/>
      <c r="OFE1683"/>
      <c r="OFF1683"/>
      <c r="OFG1683"/>
      <c r="OFH1683"/>
      <c r="OFI1683"/>
      <c r="OFJ1683"/>
      <c r="OFK1683"/>
      <c r="OFL1683"/>
      <c r="OFM1683"/>
      <c r="OFN1683"/>
      <c r="OFO1683"/>
      <c r="OFP1683"/>
      <c r="OFQ1683"/>
      <c r="OFR1683"/>
      <c r="OFS1683"/>
      <c r="OFT1683"/>
      <c r="OFU1683"/>
      <c r="OFV1683"/>
      <c r="OFW1683"/>
      <c r="OFX1683"/>
      <c r="OFY1683"/>
      <c r="OFZ1683"/>
      <c r="OGA1683"/>
      <c r="OGB1683"/>
      <c r="OGC1683"/>
      <c r="OGD1683"/>
      <c r="OGE1683"/>
      <c r="OGF1683"/>
      <c r="OGG1683"/>
      <c r="OGH1683"/>
      <c r="OGI1683"/>
      <c r="OGJ1683"/>
      <c r="OGK1683"/>
      <c r="OGL1683"/>
      <c r="OGM1683"/>
      <c r="OGN1683"/>
      <c r="OGO1683"/>
      <c r="OGP1683"/>
      <c r="OGQ1683"/>
      <c r="OGR1683"/>
      <c r="OGS1683"/>
      <c r="OGT1683"/>
      <c r="OGU1683"/>
      <c r="OGV1683"/>
      <c r="OGW1683"/>
      <c r="OGX1683"/>
      <c r="OGY1683"/>
      <c r="OGZ1683"/>
      <c r="OHA1683"/>
      <c r="OHB1683"/>
      <c r="OHC1683"/>
      <c r="OHD1683"/>
      <c r="OHE1683"/>
      <c r="OHF1683"/>
      <c r="OHG1683"/>
      <c r="OHH1683"/>
      <c r="OHI1683"/>
      <c r="OHJ1683"/>
      <c r="OHK1683"/>
      <c r="OHL1683"/>
      <c r="OHM1683"/>
      <c r="OHN1683"/>
      <c r="OHO1683"/>
      <c r="OHP1683"/>
      <c r="OHQ1683"/>
      <c r="OHR1683"/>
      <c r="OHS1683"/>
      <c r="OHT1683"/>
      <c r="OHU1683"/>
      <c r="OHV1683"/>
      <c r="OHW1683"/>
      <c r="OHX1683"/>
      <c r="OHY1683"/>
      <c r="OHZ1683"/>
      <c r="OIA1683"/>
      <c r="OIB1683"/>
      <c r="OIC1683"/>
      <c r="OID1683"/>
      <c r="OIE1683"/>
      <c r="OIF1683"/>
      <c r="OIG1683"/>
      <c r="OIH1683"/>
      <c r="OII1683"/>
      <c r="OIJ1683"/>
      <c r="OIK1683"/>
      <c r="OIL1683"/>
      <c r="OIM1683"/>
      <c r="OIN1683"/>
      <c r="OIO1683"/>
      <c r="OIP1683"/>
      <c r="OIQ1683"/>
      <c r="OIR1683"/>
      <c r="OIS1683"/>
      <c r="OIT1683"/>
      <c r="OIU1683"/>
      <c r="OIV1683"/>
      <c r="OIW1683"/>
      <c r="OIX1683"/>
      <c r="OIY1683"/>
      <c r="OIZ1683"/>
      <c r="OJA1683"/>
      <c r="OJB1683"/>
      <c r="OJC1683"/>
      <c r="OJD1683"/>
      <c r="OJE1683"/>
      <c r="OJF1683"/>
      <c r="OJG1683"/>
      <c r="OJH1683"/>
      <c r="OJI1683"/>
      <c r="OJJ1683"/>
      <c r="OJK1683"/>
      <c r="OJL1683"/>
      <c r="OJM1683"/>
      <c r="OJN1683"/>
      <c r="OJO1683"/>
      <c r="OJP1683"/>
      <c r="OJQ1683"/>
      <c r="OJR1683"/>
      <c r="OJS1683"/>
      <c r="OJT1683"/>
      <c r="OJU1683"/>
      <c r="OJV1683"/>
      <c r="OJW1683"/>
      <c r="OJX1683"/>
      <c r="OJY1683"/>
      <c r="OJZ1683"/>
      <c r="OKA1683"/>
      <c r="OKB1683"/>
      <c r="OKC1683"/>
      <c r="OKD1683"/>
      <c r="OKE1683"/>
      <c r="OKF1683"/>
      <c r="OKG1683"/>
      <c r="OKH1683"/>
      <c r="OKI1683"/>
      <c r="OKJ1683"/>
      <c r="OKK1683"/>
      <c r="OKL1683"/>
      <c r="OKM1683"/>
      <c r="OKN1683"/>
      <c r="OKO1683"/>
      <c r="OKP1683"/>
      <c r="OKQ1683"/>
      <c r="OKR1683"/>
      <c r="OKS1683"/>
      <c r="OKT1683"/>
      <c r="OKU1683"/>
      <c r="OKV1683"/>
      <c r="OKW1683"/>
      <c r="OKX1683"/>
      <c r="OKY1683"/>
      <c r="OKZ1683"/>
      <c r="OLA1683"/>
      <c r="OLB1683"/>
      <c r="OLC1683"/>
      <c r="OLD1683"/>
      <c r="OLE1683"/>
      <c r="OLF1683"/>
      <c r="OLG1683"/>
      <c r="OLH1683"/>
      <c r="OLI1683"/>
      <c r="OLJ1683"/>
      <c r="OLK1683"/>
      <c r="OLL1683"/>
      <c r="OLM1683"/>
      <c r="OLN1683"/>
      <c r="OLO1683"/>
      <c r="OLP1683"/>
      <c r="OLQ1683"/>
      <c r="OLR1683"/>
      <c r="OLS1683"/>
      <c r="OLT1683"/>
      <c r="OLU1683"/>
      <c r="OLV1683"/>
      <c r="OLW1683"/>
      <c r="OLX1683"/>
      <c r="OLY1683"/>
      <c r="OLZ1683"/>
      <c r="OMA1683"/>
      <c r="OMB1683"/>
      <c r="OMC1683"/>
      <c r="OMD1683"/>
      <c r="OME1683"/>
      <c r="OMF1683"/>
      <c r="OMG1683"/>
      <c r="OMH1683"/>
      <c r="OMI1683"/>
      <c r="OMJ1683"/>
      <c r="OMK1683"/>
      <c r="OML1683"/>
      <c r="OMM1683"/>
      <c r="OMN1683"/>
      <c r="OMO1683"/>
      <c r="OMP1683"/>
      <c r="OMQ1683"/>
      <c r="OMR1683"/>
      <c r="OMS1683"/>
      <c r="OMT1683"/>
      <c r="OMU1683"/>
      <c r="OMV1683"/>
      <c r="OMW1683"/>
      <c r="OMX1683"/>
      <c r="OMY1683"/>
      <c r="OMZ1683"/>
      <c r="ONA1683"/>
      <c r="ONB1683"/>
      <c r="ONC1683"/>
      <c r="OND1683"/>
      <c r="ONE1683"/>
      <c r="ONF1683"/>
      <c r="ONG1683"/>
      <c r="ONH1683"/>
      <c r="ONI1683"/>
      <c r="ONJ1683"/>
      <c r="ONK1683"/>
      <c r="ONL1683"/>
      <c r="ONM1683"/>
      <c r="ONN1683"/>
      <c r="ONO1683"/>
      <c r="ONP1683"/>
      <c r="ONQ1683"/>
      <c r="ONR1683"/>
      <c r="ONS1683"/>
      <c r="ONT1683"/>
      <c r="ONU1683"/>
      <c r="ONV1683"/>
      <c r="ONW1683"/>
      <c r="ONX1683"/>
      <c r="ONY1683"/>
      <c r="ONZ1683"/>
      <c r="OOA1683"/>
      <c r="OOB1683"/>
      <c r="OOC1683"/>
      <c r="OOD1683"/>
      <c r="OOE1683"/>
      <c r="OOF1683"/>
      <c r="OOG1683"/>
      <c r="OOH1683"/>
      <c r="OOI1683"/>
      <c r="OOJ1683"/>
      <c r="OOK1683"/>
      <c r="OOL1683"/>
      <c r="OOM1683"/>
      <c r="OON1683"/>
      <c r="OOO1683"/>
      <c r="OOP1683"/>
      <c r="OOQ1683"/>
      <c r="OOR1683"/>
      <c r="OOS1683"/>
      <c r="OOT1683"/>
      <c r="OOU1683"/>
      <c r="OOV1683"/>
      <c r="OOW1683"/>
      <c r="OOX1683"/>
      <c r="OOY1683"/>
      <c r="OOZ1683"/>
      <c r="OPA1683"/>
      <c r="OPB1683"/>
      <c r="OPC1683"/>
      <c r="OPD1683"/>
      <c r="OPE1683"/>
      <c r="OPF1683"/>
      <c r="OPG1683"/>
      <c r="OPH1683"/>
      <c r="OPI1683"/>
      <c r="OPJ1683"/>
      <c r="OPK1683"/>
      <c r="OPL1683"/>
      <c r="OPM1683"/>
      <c r="OPN1683"/>
      <c r="OPO1683"/>
      <c r="OPP1683"/>
      <c r="OPQ1683"/>
      <c r="OPR1683"/>
      <c r="OPS1683"/>
      <c r="OPT1683"/>
      <c r="OPU1683"/>
      <c r="OPV1683"/>
      <c r="OPW1683"/>
      <c r="OPX1683"/>
      <c r="OPY1683"/>
      <c r="OPZ1683"/>
      <c r="OQA1683"/>
      <c r="OQB1683"/>
      <c r="OQC1683"/>
      <c r="OQD1683"/>
      <c r="OQE1683"/>
      <c r="OQF1683"/>
      <c r="OQG1683"/>
      <c r="OQH1683"/>
      <c r="OQI1683"/>
      <c r="OQJ1683"/>
      <c r="OQK1683"/>
      <c r="OQL1683"/>
      <c r="OQM1683"/>
      <c r="OQN1683"/>
      <c r="OQO1683"/>
      <c r="OQP1683"/>
      <c r="OQQ1683"/>
      <c r="OQR1683"/>
      <c r="OQS1683"/>
      <c r="OQT1683"/>
      <c r="OQU1683"/>
      <c r="OQV1683"/>
      <c r="OQW1683"/>
      <c r="OQX1683"/>
      <c r="OQY1683"/>
      <c r="OQZ1683"/>
      <c r="ORA1683"/>
      <c r="ORB1683"/>
      <c r="ORC1683"/>
      <c r="ORD1683"/>
      <c r="ORE1683"/>
      <c r="ORF1683"/>
      <c r="ORG1683"/>
      <c r="ORH1683"/>
      <c r="ORI1683"/>
      <c r="ORJ1683"/>
      <c r="ORK1683"/>
      <c r="ORL1683"/>
      <c r="ORM1683"/>
      <c r="ORN1683"/>
      <c r="ORO1683"/>
      <c r="ORP1683"/>
      <c r="ORQ1683"/>
      <c r="ORR1683"/>
      <c r="ORS1683"/>
      <c r="ORT1683"/>
      <c r="ORU1683"/>
      <c r="ORV1683"/>
      <c r="ORW1683"/>
      <c r="ORX1683"/>
      <c r="ORY1683"/>
      <c r="ORZ1683"/>
      <c r="OSA1683"/>
      <c r="OSB1683"/>
      <c r="OSC1683"/>
      <c r="OSD1683"/>
      <c r="OSE1683"/>
      <c r="OSF1683"/>
      <c r="OSG1683"/>
      <c r="OSH1683"/>
      <c r="OSI1683"/>
      <c r="OSJ1683"/>
      <c r="OSK1683"/>
      <c r="OSL1683"/>
      <c r="OSM1683"/>
      <c r="OSN1683"/>
      <c r="OSO1683"/>
      <c r="OSP1683"/>
      <c r="OSQ1683"/>
      <c r="OSR1683"/>
      <c r="OSS1683"/>
      <c r="OST1683"/>
      <c r="OSU1683"/>
      <c r="OSV1683"/>
      <c r="OSW1683"/>
      <c r="OSX1683"/>
      <c r="OSY1683"/>
      <c r="OSZ1683"/>
      <c r="OTA1683"/>
      <c r="OTB1683"/>
      <c r="OTC1683"/>
      <c r="OTD1683"/>
      <c r="OTE1683"/>
      <c r="OTF1683"/>
      <c r="OTG1683"/>
      <c r="OTH1683"/>
      <c r="OTI1683"/>
      <c r="OTJ1683"/>
      <c r="OTK1683"/>
      <c r="OTL1683"/>
      <c r="OTM1683"/>
      <c r="OTN1683"/>
      <c r="OTO1683"/>
      <c r="OTP1683"/>
      <c r="OTQ1683"/>
      <c r="OTR1683"/>
      <c r="OTS1683"/>
      <c r="OTT1683"/>
      <c r="OTU1683"/>
      <c r="OTV1683"/>
      <c r="OTW1683"/>
      <c r="OTX1683"/>
      <c r="OTY1683"/>
      <c r="OTZ1683"/>
      <c r="OUA1683"/>
      <c r="OUB1683"/>
      <c r="OUC1683"/>
      <c r="OUD1683"/>
      <c r="OUE1683"/>
      <c r="OUF1683"/>
      <c r="OUG1683"/>
      <c r="OUH1683"/>
      <c r="OUI1683"/>
      <c r="OUJ1683"/>
      <c r="OUK1683"/>
      <c r="OUL1683"/>
      <c r="OUM1683"/>
      <c r="OUN1683"/>
      <c r="OUO1683"/>
      <c r="OUP1683"/>
      <c r="OUQ1683"/>
      <c r="OUR1683"/>
      <c r="OUS1683"/>
      <c r="OUT1683"/>
      <c r="OUU1683"/>
      <c r="OUV1683"/>
      <c r="OUW1683"/>
      <c r="OUX1683"/>
      <c r="OUY1683"/>
      <c r="OUZ1683"/>
      <c r="OVA1683"/>
      <c r="OVB1683"/>
      <c r="OVC1683"/>
      <c r="OVD1683"/>
      <c r="OVE1683"/>
      <c r="OVF1683"/>
      <c r="OVG1683"/>
      <c r="OVH1683"/>
      <c r="OVI1683"/>
      <c r="OVJ1683"/>
      <c r="OVK1683"/>
      <c r="OVL1683"/>
      <c r="OVM1683"/>
      <c r="OVN1683"/>
      <c r="OVO1683"/>
      <c r="OVP1683"/>
      <c r="OVQ1683"/>
      <c r="OVR1683"/>
      <c r="OVS1683"/>
      <c r="OVT1683"/>
      <c r="OVU1683"/>
      <c r="OVV1683"/>
      <c r="OVW1683"/>
      <c r="OVX1683"/>
      <c r="OVY1683"/>
      <c r="OVZ1683"/>
      <c r="OWA1683"/>
      <c r="OWB1683"/>
      <c r="OWC1683"/>
      <c r="OWD1683"/>
      <c r="OWE1683"/>
      <c r="OWF1683"/>
      <c r="OWG1683"/>
      <c r="OWH1683"/>
      <c r="OWI1683"/>
      <c r="OWJ1683"/>
      <c r="OWK1683"/>
      <c r="OWL1683"/>
      <c r="OWM1683"/>
      <c r="OWN1683"/>
      <c r="OWO1683"/>
      <c r="OWP1683"/>
      <c r="OWQ1683"/>
      <c r="OWR1683"/>
      <c r="OWS1683"/>
      <c r="OWT1683"/>
      <c r="OWU1683"/>
      <c r="OWV1683"/>
      <c r="OWW1683"/>
      <c r="OWX1683"/>
      <c r="OWY1683"/>
      <c r="OWZ1683"/>
      <c r="OXA1683"/>
      <c r="OXB1683"/>
      <c r="OXC1683"/>
      <c r="OXD1683"/>
      <c r="OXE1683"/>
      <c r="OXF1683"/>
      <c r="OXG1683"/>
      <c r="OXH1683"/>
      <c r="OXI1683"/>
      <c r="OXJ1683"/>
      <c r="OXK1683"/>
      <c r="OXL1683"/>
      <c r="OXM1683"/>
      <c r="OXN1683"/>
      <c r="OXO1683"/>
      <c r="OXP1683"/>
      <c r="OXQ1683"/>
      <c r="OXR1683"/>
      <c r="OXS1683"/>
      <c r="OXT1683"/>
      <c r="OXU1683"/>
      <c r="OXV1683"/>
      <c r="OXW1683"/>
      <c r="OXX1683"/>
      <c r="OXY1683"/>
      <c r="OXZ1683"/>
      <c r="OYA1683"/>
      <c r="OYB1683"/>
      <c r="OYC1683"/>
      <c r="OYD1683"/>
      <c r="OYE1683"/>
      <c r="OYF1683"/>
      <c r="OYG1683"/>
      <c r="OYH1683"/>
      <c r="OYI1683"/>
      <c r="OYJ1683"/>
      <c r="OYK1683"/>
      <c r="OYL1683"/>
      <c r="OYM1683"/>
      <c r="OYN1683"/>
      <c r="OYO1683"/>
      <c r="OYP1683"/>
      <c r="OYQ1683"/>
      <c r="OYR1683"/>
      <c r="OYS1683"/>
      <c r="OYT1683"/>
      <c r="OYU1683"/>
      <c r="OYV1683"/>
      <c r="OYW1683"/>
      <c r="OYX1683"/>
      <c r="OYY1683"/>
      <c r="OYZ1683"/>
      <c r="OZA1683"/>
      <c r="OZB1683"/>
      <c r="OZC1683"/>
      <c r="OZD1683"/>
      <c r="OZE1683"/>
      <c r="OZF1683"/>
      <c r="OZG1683"/>
      <c r="OZH1683"/>
      <c r="OZI1683"/>
      <c r="OZJ1683"/>
      <c r="OZK1683"/>
      <c r="OZL1683"/>
      <c r="OZM1683"/>
      <c r="OZN1683"/>
      <c r="OZO1683"/>
      <c r="OZP1683"/>
      <c r="OZQ1683"/>
      <c r="OZR1683"/>
      <c r="OZS1683"/>
      <c r="OZT1683"/>
      <c r="OZU1683"/>
      <c r="OZV1683"/>
      <c r="OZW1683"/>
      <c r="OZX1683"/>
      <c r="OZY1683"/>
      <c r="OZZ1683"/>
      <c r="PAA1683"/>
      <c r="PAB1683"/>
      <c r="PAC1683"/>
      <c r="PAD1683"/>
      <c r="PAE1683"/>
      <c r="PAF1683"/>
      <c r="PAG1683"/>
      <c r="PAH1683"/>
      <c r="PAI1683"/>
      <c r="PAJ1683"/>
      <c r="PAK1683"/>
      <c r="PAL1683"/>
      <c r="PAM1683"/>
      <c r="PAN1683"/>
      <c r="PAO1683"/>
      <c r="PAP1683"/>
      <c r="PAQ1683"/>
      <c r="PAR1683"/>
      <c r="PAS1683"/>
      <c r="PAT1683"/>
      <c r="PAU1683"/>
      <c r="PAV1683"/>
      <c r="PAW1683"/>
      <c r="PAX1683"/>
      <c r="PAY1683"/>
      <c r="PAZ1683"/>
      <c r="PBA1683"/>
      <c r="PBB1683"/>
      <c r="PBC1683"/>
      <c r="PBD1683"/>
      <c r="PBE1683"/>
      <c r="PBF1683"/>
      <c r="PBG1683"/>
      <c r="PBH1683"/>
      <c r="PBI1683"/>
      <c r="PBJ1683"/>
      <c r="PBK1683"/>
      <c r="PBL1683"/>
      <c r="PBM1683"/>
      <c r="PBN1683"/>
      <c r="PBO1683"/>
      <c r="PBP1683"/>
      <c r="PBQ1683"/>
      <c r="PBR1683"/>
      <c r="PBS1683"/>
      <c r="PBT1683"/>
      <c r="PBU1683"/>
      <c r="PBV1683"/>
      <c r="PBW1683"/>
      <c r="PBX1683"/>
      <c r="PBY1683"/>
      <c r="PBZ1683"/>
      <c r="PCA1683"/>
      <c r="PCB1683"/>
      <c r="PCC1683"/>
      <c r="PCD1683"/>
      <c r="PCE1683"/>
      <c r="PCF1683"/>
      <c r="PCG1683"/>
      <c r="PCH1683"/>
      <c r="PCI1683"/>
      <c r="PCJ1683"/>
      <c r="PCK1683"/>
      <c r="PCL1683"/>
      <c r="PCM1683"/>
      <c r="PCN1683"/>
      <c r="PCO1683"/>
      <c r="PCP1683"/>
      <c r="PCQ1683"/>
      <c r="PCR1683"/>
      <c r="PCS1683"/>
      <c r="PCT1683"/>
      <c r="PCU1683"/>
      <c r="PCV1683"/>
      <c r="PCW1683"/>
      <c r="PCX1683"/>
      <c r="PCY1683"/>
      <c r="PCZ1683"/>
      <c r="PDA1683"/>
      <c r="PDB1683"/>
      <c r="PDC1683"/>
      <c r="PDD1683"/>
      <c r="PDE1683"/>
      <c r="PDF1683"/>
      <c r="PDG1683"/>
      <c r="PDH1683"/>
      <c r="PDI1683"/>
      <c r="PDJ1683"/>
      <c r="PDK1683"/>
      <c r="PDL1683"/>
      <c r="PDM1683"/>
      <c r="PDN1683"/>
      <c r="PDO1683"/>
      <c r="PDP1683"/>
      <c r="PDQ1683"/>
      <c r="PDR1683"/>
      <c r="PDS1683"/>
      <c r="PDT1683"/>
      <c r="PDU1683"/>
      <c r="PDV1683"/>
      <c r="PDW1683"/>
      <c r="PDX1683"/>
      <c r="PDY1683"/>
      <c r="PDZ1683"/>
      <c r="PEA1683"/>
      <c r="PEB1683"/>
      <c r="PEC1683"/>
      <c r="PED1683"/>
      <c r="PEE1683"/>
      <c r="PEF1683"/>
      <c r="PEG1683"/>
      <c r="PEH1683"/>
      <c r="PEI1683"/>
      <c r="PEJ1683"/>
      <c r="PEK1683"/>
      <c r="PEL1683"/>
      <c r="PEM1683"/>
      <c r="PEN1683"/>
      <c r="PEO1683"/>
      <c r="PEP1683"/>
      <c r="PEQ1683"/>
      <c r="PER1683"/>
      <c r="PES1683"/>
      <c r="PET1683"/>
      <c r="PEU1683"/>
      <c r="PEV1683"/>
      <c r="PEW1683"/>
      <c r="PEX1683"/>
      <c r="PEY1683"/>
      <c r="PEZ1683"/>
      <c r="PFA1683"/>
      <c r="PFB1683"/>
      <c r="PFC1683"/>
      <c r="PFD1683"/>
      <c r="PFE1683"/>
      <c r="PFF1683"/>
      <c r="PFG1683"/>
      <c r="PFH1683"/>
      <c r="PFI1683"/>
      <c r="PFJ1683"/>
      <c r="PFK1683"/>
      <c r="PFL1683"/>
      <c r="PFM1683"/>
      <c r="PFN1683"/>
      <c r="PFO1683"/>
      <c r="PFP1683"/>
      <c r="PFQ1683"/>
      <c r="PFR1683"/>
      <c r="PFS1683"/>
      <c r="PFT1683"/>
      <c r="PFU1683"/>
      <c r="PFV1683"/>
      <c r="PFW1683"/>
      <c r="PFX1683"/>
      <c r="PFY1683"/>
      <c r="PFZ1683"/>
      <c r="PGA1683"/>
      <c r="PGB1683"/>
      <c r="PGC1683"/>
      <c r="PGD1683"/>
      <c r="PGE1683"/>
      <c r="PGF1683"/>
      <c r="PGG1683"/>
      <c r="PGH1683"/>
      <c r="PGI1683"/>
      <c r="PGJ1683"/>
      <c r="PGK1683"/>
      <c r="PGL1683"/>
      <c r="PGM1683"/>
      <c r="PGN1683"/>
      <c r="PGO1683"/>
      <c r="PGP1683"/>
      <c r="PGQ1683"/>
      <c r="PGR1683"/>
      <c r="PGS1683"/>
      <c r="PGT1683"/>
      <c r="PGU1683"/>
      <c r="PGV1683"/>
      <c r="PGW1683"/>
      <c r="PGX1683"/>
      <c r="PGY1683"/>
      <c r="PGZ1683"/>
      <c r="PHA1683"/>
      <c r="PHB1683"/>
      <c r="PHC1683"/>
      <c r="PHD1683"/>
      <c r="PHE1683"/>
      <c r="PHF1683"/>
      <c r="PHG1683"/>
      <c r="PHH1683"/>
      <c r="PHI1683"/>
      <c r="PHJ1683"/>
      <c r="PHK1683"/>
      <c r="PHL1683"/>
      <c r="PHM1683"/>
      <c r="PHN1683"/>
      <c r="PHO1683"/>
      <c r="PHP1683"/>
      <c r="PHQ1683"/>
      <c r="PHR1683"/>
      <c r="PHS1683"/>
      <c r="PHT1683"/>
      <c r="PHU1683"/>
      <c r="PHV1683"/>
      <c r="PHW1683"/>
      <c r="PHX1683"/>
      <c r="PHY1683"/>
      <c r="PHZ1683"/>
      <c r="PIA1683"/>
      <c r="PIB1683"/>
      <c r="PIC1683"/>
      <c r="PID1683"/>
      <c r="PIE1683"/>
      <c r="PIF1683"/>
      <c r="PIG1683"/>
      <c r="PIH1683"/>
      <c r="PII1683"/>
      <c r="PIJ1683"/>
      <c r="PIK1683"/>
      <c r="PIL1683"/>
      <c r="PIM1683"/>
      <c r="PIN1683"/>
      <c r="PIO1683"/>
      <c r="PIP1683"/>
      <c r="PIQ1683"/>
      <c r="PIR1683"/>
      <c r="PIS1683"/>
      <c r="PIT1683"/>
      <c r="PIU1683"/>
      <c r="PIV1683"/>
      <c r="PIW1683"/>
      <c r="PIX1683"/>
      <c r="PIY1683"/>
      <c r="PIZ1683"/>
      <c r="PJA1683"/>
      <c r="PJB1683"/>
      <c r="PJC1683"/>
      <c r="PJD1683"/>
      <c r="PJE1683"/>
      <c r="PJF1683"/>
      <c r="PJG1683"/>
      <c r="PJH1683"/>
      <c r="PJI1683"/>
      <c r="PJJ1683"/>
      <c r="PJK1683"/>
      <c r="PJL1683"/>
      <c r="PJM1683"/>
      <c r="PJN1683"/>
      <c r="PJO1683"/>
      <c r="PJP1683"/>
      <c r="PJQ1683"/>
      <c r="PJR1683"/>
      <c r="PJS1683"/>
      <c r="PJT1683"/>
      <c r="PJU1683"/>
      <c r="PJV1683"/>
      <c r="PJW1683"/>
      <c r="PJX1683"/>
      <c r="PJY1683"/>
      <c r="PJZ1683"/>
      <c r="PKA1683"/>
      <c r="PKB1683"/>
      <c r="PKC1683"/>
      <c r="PKD1683"/>
      <c r="PKE1683"/>
      <c r="PKF1683"/>
      <c r="PKG1683"/>
      <c r="PKH1683"/>
      <c r="PKI1683"/>
      <c r="PKJ1683"/>
      <c r="PKK1683"/>
      <c r="PKL1683"/>
      <c r="PKM1683"/>
      <c r="PKN1683"/>
      <c r="PKO1683"/>
      <c r="PKP1683"/>
      <c r="PKQ1683"/>
      <c r="PKR1683"/>
      <c r="PKS1683"/>
      <c r="PKT1683"/>
      <c r="PKU1683"/>
      <c r="PKV1683"/>
      <c r="PKW1683"/>
      <c r="PKX1683"/>
      <c r="PKY1683"/>
      <c r="PKZ1683"/>
      <c r="PLA1683"/>
      <c r="PLB1683"/>
      <c r="PLC1683"/>
      <c r="PLD1683"/>
      <c r="PLE1683"/>
      <c r="PLF1683"/>
      <c r="PLG1683"/>
      <c r="PLH1683"/>
      <c r="PLI1683"/>
      <c r="PLJ1683"/>
      <c r="PLK1683"/>
      <c r="PLL1683"/>
      <c r="PLM1683"/>
      <c r="PLN1683"/>
      <c r="PLO1683"/>
      <c r="PLP1683"/>
      <c r="PLQ1683"/>
      <c r="PLR1683"/>
      <c r="PLS1683"/>
      <c r="PLT1683"/>
      <c r="PLU1683"/>
      <c r="PLV1683"/>
      <c r="PLW1683"/>
      <c r="PLX1683"/>
      <c r="PLY1683"/>
      <c r="PLZ1683"/>
      <c r="PMA1683"/>
      <c r="PMB1683"/>
      <c r="PMC1683"/>
      <c r="PMD1683"/>
      <c r="PME1683"/>
      <c r="PMF1683"/>
      <c r="PMG1683"/>
      <c r="PMH1683"/>
      <c r="PMI1683"/>
      <c r="PMJ1683"/>
      <c r="PMK1683"/>
      <c r="PML1683"/>
      <c r="PMM1683"/>
      <c r="PMN1683"/>
      <c r="PMO1683"/>
      <c r="PMP1683"/>
      <c r="PMQ1683"/>
      <c r="PMR1683"/>
      <c r="PMS1683"/>
      <c r="PMT1683"/>
      <c r="PMU1683"/>
      <c r="PMV1683"/>
      <c r="PMW1683"/>
      <c r="PMX1683"/>
      <c r="PMY1683"/>
      <c r="PMZ1683"/>
      <c r="PNA1683"/>
      <c r="PNB1683"/>
      <c r="PNC1683"/>
      <c r="PND1683"/>
      <c r="PNE1683"/>
      <c r="PNF1683"/>
      <c r="PNG1683"/>
      <c r="PNH1683"/>
      <c r="PNI1683"/>
      <c r="PNJ1683"/>
      <c r="PNK1683"/>
      <c r="PNL1683"/>
      <c r="PNM1683"/>
      <c r="PNN1683"/>
      <c r="PNO1683"/>
      <c r="PNP1683"/>
      <c r="PNQ1683"/>
      <c r="PNR1683"/>
      <c r="PNS1683"/>
      <c r="PNT1683"/>
      <c r="PNU1683"/>
      <c r="PNV1683"/>
      <c r="PNW1683"/>
      <c r="PNX1683"/>
      <c r="PNY1683"/>
      <c r="PNZ1683"/>
      <c r="POA1683"/>
      <c r="POB1683"/>
      <c r="POC1683"/>
      <c r="POD1683"/>
      <c r="POE1683"/>
      <c r="POF1683"/>
      <c r="POG1683"/>
      <c r="POH1683"/>
      <c r="POI1683"/>
      <c r="POJ1683"/>
      <c r="POK1683"/>
      <c r="POL1683"/>
      <c r="POM1683"/>
      <c r="PON1683"/>
      <c r="POO1683"/>
      <c r="POP1683"/>
      <c r="POQ1683"/>
      <c r="POR1683"/>
      <c r="POS1683"/>
      <c r="POT1683"/>
      <c r="POU1683"/>
      <c r="POV1683"/>
      <c r="POW1683"/>
      <c r="POX1683"/>
      <c r="POY1683"/>
      <c r="POZ1683"/>
      <c r="PPA1683"/>
      <c r="PPB1683"/>
      <c r="PPC1683"/>
      <c r="PPD1683"/>
      <c r="PPE1683"/>
      <c r="PPF1683"/>
      <c r="PPG1683"/>
      <c r="PPH1683"/>
      <c r="PPI1683"/>
      <c r="PPJ1683"/>
      <c r="PPK1683"/>
      <c r="PPL1683"/>
      <c r="PPM1683"/>
      <c r="PPN1683"/>
      <c r="PPO1683"/>
      <c r="PPP1683"/>
      <c r="PPQ1683"/>
      <c r="PPR1683"/>
      <c r="PPS1683"/>
      <c r="PPT1683"/>
      <c r="PPU1683"/>
      <c r="PPV1683"/>
      <c r="PPW1683"/>
      <c r="PPX1683"/>
      <c r="PPY1683"/>
      <c r="PPZ1683"/>
      <c r="PQA1683"/>
      <c r="PQB1683"/>
      <c r="PQC1683"/>
      <c r="PQD1683"/>
      <c r="PQE1683"/>
      <c r="PQF1683"/>
      <c r="PQG1683"/>
      <c r="PQH1683"/>
      <c r="PQI1683"/>
      <c r="PQJ1683"/>
      <c r="PQK1683"/>
      <c r="PQL1683"/>
      <c r="PQM1683"/>
      <c r="PQN1683"/>
      <c r="PQO1683"/>
      <c r="PQP1683"/>
      <c r="PQQ1683"/>
      <c r="PQR1683"/>
      <c r="PQS1683"/>
      <c r="PQT1683"/>
      <c r="PQU1683"/>
      <c r="PQV1683"/>
      <c r="PQW1683"/>
      <c r="PQX1683"/>
      <c r="PQY1683"/>
      <c r="PQZ1683"/>
      <c r="PRA1683"/>
      <c r="PRB1683"/>
      <c r="PRC1683"/>
      <c r="PRD1683"/>
      <c r="PRE1683"/>
      <c r="PRF1683"/>
      <c r="PRG1683"/>
      <c r="PRH1683"/>
      <c r="PRI1683"/>
      <c r="PRJ1683"/>
      <c r="PRK1683"/>
      <c r="PRL1683"/>
      <c r="PRM1683"/>
      <c r="PRN1683"/>
      <c r="PRO1683"/>
      <c r="PRP1683"/>
      <c r="PRQ1683"/>
      <c r="PRR1683"/>
      <c r="PRS1683"/>
      <c r="PRT1683"/>
      <c r="PRU1683"/>
      <c r="PRV1683"/>
      <c r="PRW1683"/>
      <c r="PRX1683"/>
      <c r="PRY1683"/>
      <c r="PRZ1683"/>
      <c r="PSA1683"/>
      <c r="PSB1683"/>
      <c r="PSC1683"/>
      <c r="PSD1683"/>
      <c r="PSE1683"/>
      <c r="PSF1683"/>
      <c r="PSG1683"/>
      <c r="PSH1683"/>
      <c r="PSI1683"/>
      <c r="PSJ1683"/>
      <c r="PSK1683"/>
      <c r="PSL1683"/>
      <c r="PSM1683"/>
      <c r="PSN1683"/>
      <c r="PSO1683"/>
      <c r="PSP1683"/>
      <c r="PSQ1683"/>
      <c r="PSR1683"/>
      <c r="PSS1683"/>
      <c r="PST1683"/>
      <c r="PSU1683"/>
      <c r="PSV1683"/>
      <c r="PSW1683"/>
      <c r="PSX1683"/>
      <c r="PSY1683"/>
      <c r="PSZ1683"/>
      <c r="PTA1683"/>
      <c r="PTB1683"/>
      <c r="PTC1683"/>
      <c r="PTD1683"/>
      <c r="PTE1683"/>
      <c r="PTF1683"/>
      <c r="PTG1683"/>
      <c r="PTH1683"/>
      <c r="PTI1683"/>
      <c r="PTJ1683"/>
      <c r="PTK1683"/>
      <c r="PTL1683"/>
      <c r="PTM1683"/>
      <c r="PTN1683"/>
      <c r="PTO1683"/>
      <c r="PTP1683"/>
      <c r="PTQ1683"/>
      <c r="PTR1683"/>
      <c r="PTS1683"/>
      <c r="PTT1683"/>
      <c r="PTU1683"/>
      <c r="PTV1683"/>
      <c r="PTW1683"/>
      <c r="PTX1683"/>
      <c r="PTY1683"/>
      <c r="PTZ1683"/>
      <c r="PUA1683"/>
      <c r="PUB1683"/>
      <c r="PUC1683"/>
      <c r="PUD1683"/>
      <c r="PUE1683"/>
      <c r="PUF1683"/>
      <c r="PUG1683"/>
      <c r="PUH1683"/>
      <c r="PUI1683"/>
      <c r="PUJ1683"/>
      <c r="PUK1683"/>
      <c r="PUL1683"/>
      <c r="PUM1683"/>
      <c r="PUN1683"/>
      <c r="PUO1683"/>
      <c r="PUP1683"/>
      <c r="PUQ1683"/>
      <c r="PUR1683"/>
      <c r="PUS1683"/>
      <c r="PUT1683"/>
      <c r="PUU1683"/>
      <c r="PUV1683"/>
      <c r="PUW1683"/>
      <c r="PUX1683"/>
      <c r="PUY1683"/>
      <c r="PUZ1683"/>
      <c r="PVA1683"/>
      <c r="PVB1683"/>
      <c r="PVC1683"/>
      <c r="PVD1683"/>
      <c r="PVE1683"/>
      <c r="PVF1683"/>
      <c r="PVG1683"/>
      <c r="PVH1683"/>
      <c r="PVI1683"/>
      <c r="PVJ1683"/>
      <c r="PVK1683"/>
      <c r="PVL1683"/>
      <c r="PVM1683"/>
      <c r="PVN1683"/>
      <c r="PVO1683"/>
      <c r="PVP1683"/>
      <c r="PVQ1683"/>
      <c r="PVR1683"/>
      <c r="PVS1683"/>
      <c r="PVT1683"/>
      <c r="PVU1683"/>
      <c r="PVV1683"/>
      <c r="PVW1683"/>
      <c r="PVX1683"/>
      <c r="PVY1683"/>
      <c r="PVZ1683"/>
      <c r="PWA1683"/>
      <c r="PWB1683"/>
      <c r="PWC1683"/>
      <c r="PWD1683"/>
      <c r="PWE1683"/>
      <c r="PWF1683"/>
      <c r="PWG1683"/>
      <c r="PWH1683"/>
      <c r="PWI1683"/>
      <c r="PWJ1683"/>
      <c r="PWK1683"/>
      <c r="PWL1683"/>
      <c r="PWM1683"/>
      <c r="PWN1683"/>
      <c r="PWO1683"/>
      <c r="PWP1683"/>
      <c r="PWQ1683"/>
      <c r="PWR1683"/>
      <c r="PWS1683"/>
      <c r="PWT1683"/>
      <c r="PWU1683"/>
      <c r="PWV1683"/>
      <c r="PWW1683"/>
      <c r="PWX1683"/>
      <c r="PWY1683"/>
      <c r="PWZ1683"/>
      <c r="PXA1683"/>
      <c r="PXB1683"/>
      <c r="PXC1683"/>
      <c r="PXD1683"/>
      <c r="PXE1683"/>
      <c r="PXF1683"/>
      <c r="PXG1683"/>
      <c r="PXH1683"/>
      <c r="PXI1683"/>
      <c r="PXJ1683"/>
      <c r="PXK1683"/>
      <c r="PXL1683"/>
      <c r="PXM1683"/>
      <c r="PXN1683"/>
      <c r="PXO1683"/>
      <c r="PXP1683"/>
      <c r="PXQ1683"/>
      <c r="PXR1683"/>
      <c r="PXS1683"/>
      <c r="PXT1683"/>
      <c r="PXU1683"/>
      <c r="PXV1683"/>
      <c r="PXW1683"/>
      <c r="PXX1683"/>
      <c r="PXY1683"/>
      <c r="PXZ1683"/>
      <c r="PYA1683"/>
      <c r="PYB1683"/>
      <c r="PYC1683"/>
      <c r="PYD1683"/>
      <c r="PYE1683"/>
      <c r="PYF1683"/>
      <c r="PYG1683"/>
      <c r="PYH1683"/>
      <c r="PYI1683"/>
      <c r="PYJ1683"/>
      <c r="PYK1683"/>
      <c r="PYL1683"/>
      <c r="PYM1683"/>
      <c r="PYN1683"/>
      <c r="PYO1683"/>
      <c r="PYP1683"/>
      <c r="PYQ1683"/>
      <c r="PYR1683"/>
      <c r="PYS1683"/>
      <c r="PYT1683"/>
      <c r="PYU1683"/>
      <c r="PYV1683"/>
      <c r="PYW1683"/>
      <c r="PYX1683"/>
      <c r="PYY1683"/>
      <c r="PYZ1683"/>
      <c r="PZA1683"/>
      <c r="PZB1683"/>
      <c r="PZC1683"/>
      <c r="PZD1683"/>
      <c r="PZE1683"/>
      <c r="PZF1683"/>
      <c r="PZG1683"/>
      <c r="PZH1683"/>
      <c r="PZI1683"/>
      <c r="PZJ1683"/>
      <c r="PZK1683"/>
      <c r="PZL1683"/>
      <c r="PZM1683"/>
      <c r="PZN1683"/>
      <c r="PZO1683"/>
      <c r="PZP1683"/>
      <c r="PZQ1683"/>
      <c r="PZR1683"/>
      <c r="PZS1683"/>
      <c r="PZT1683"/>
      <c r="PZU1683"/>
      <c r="PZV1683"/>
      <c r="PZW1683"/>
      <c r="PZX1683"/>
      <c r="PZY1683"/>
      <c r="PZZ1683"/>
      <c r="QAA1683"/>
      <c r="QAB1683"/>
      <c r="QAC1683"/>
      <c r="QAD1683"/>
      <c r="QAE1683"/>
      <c r="QAF1683"/>
      <c r="QAG1683"/>
      <c r="QAH1683"/>
      <c r="QAI1683"/>
      <c r="QAJ1683"/>
      <c r="QAK1683"/>
      <c r="QAL1683"/>
      <c r="QAM1683"/>
      <c r="QAN1683"/>
      <c r="QAO1683"/>
      <c r="QAP1683"/>
      <c r="QAQ1683"/>
      <c r="QAR1683"/>
      <c r="QAS1683"/>
      <c r="QAT1683"/>
      <c r="QAU1683"/>
      <c r="QAV1683"/>
      <c r="QAW1683"/>
      <c r="QAX1683"/>
      <c r="QAY1683"/>
      <c r="QAZ1683"/>
      <c r="QBA1683"/>
      <c r="QBB1683"/>
      <c r="QBC1683"/>
      <c r="QBD1683"/>
      <c r="QBE1683"/>
      <c r="QBF1683"/>
      <c r="QBG1683"/>
      <c r="QBH1683"/>
      <c r="QBI1683"/>
      <c r="QBJ1683"/>
      <c r="QBK1683"/>
      <c r="QBL1683"/>
      <c r="QBM1683"/>
      <c r="QBN1683"/>
      <c r="QBO1683"/>
      <c r="QBP1683"/>
      <c r="QBQ1683"/>
      <c r="QBR1683"/>
      <c r="QBS1683"/>
      <c r="QBT1683"/>
      <c r="QBU1683"/>
      <c r="QBV1683"/>
      <c r="QBW1683"/>
      <c r="QBX1683"/>
      <c r="QBY1683"/>
      <c r="QBZ1683"/>
      <c r="QCA1683"/>
      <c r="QCB1683"/>
      <c r="QCC1683"/>
      <c r="QCD1683"/>
      <c r="QCE1683"/>
      <c r="QCF1683"/>
      <c r="QCG1683"/>
      <c r="QCH1683"/>
      <c r="QCI1683"/>
      <c r="QCJ1683"/>
      <c r="QCK1683"/>
      <c r="QCL1683"/>
      <c r="QCM1683"/>
      <c r="QCN1683"/>
      <c r="QCO1683"/>
      <c r="QCP1683"/>
      <c r="QCQ1683"/>
      <c r="QCR1683"/>
      <c r="QCS1683"/>
      <c r="QCT1683"/>
      <c r="QCU1683"/>
      <c r="QCV1683"/>
      <c r="QCW1683"/>
      <c r="QCX1683"/>
      <c r="QCY1683"/>
      <c r="QCZ1683"/>
      <c r="QDA1683"/>
      <c r="QDB1683"/>
      <c r="QDC1683"/>
      <c r="QDD1683"/>
      <c r="QDE1683"/>
      <c r="QDF1683"/>
      <c r="QDG1683"/>
      <c r="QDH1683"/>
      <c r="QDI1683"/>
      <c r="QDJ1683"/>
      <c r="QDK1683"/>
      <c r="QDL1683"/>
      <c r="QDM1683"/>
      <c r="QDN1683"/>
      <c r="QDO1683"/>
      <c r="QDP1683"/>
      <c r="QDQ1683"/>
      <c r="QDR1683"/>
      <c r="QDS1683"/>
      <c r="QDT1683"/>
      <c r="QDU1683"/>
      <c r="QDV1683"/>
      <c r="QDW1683"/>
      <c r="QDX1683"/>
      <c r="QDY1683"/>
      <c r="QDZ1683"/>
      <c r="QEA1683"/>
      <c r="QEB1683"/>
      <c r="QEC1683"/>
      <c r="QED1683"/>
      <c r="QEE1683"/>
      <c r="QEF1683"/>
      <c r="QEG1683"/>
      <c r="QEH1683"/>
      <c r="QEI1683"/>
      <c r="QEJ1683"/>
      <c r="QEK1683"/>
      <c r="QEL1683"/>
      <c r="QEM1683"/>
      <c r="QEN1683"/>
      <c r="QEO1683"/>
      <c r="QEP1683"/>
      <c r="QEQ1683"/>
      <c r="QER1683"/>
      <c r="QES1683"/>
      <c r="QET1683"/>
      <c r="QEU1683"/>
      <c r="QEV1683"/>
      <c r="QEW1683"/>
      <c r="QEX1683"/>
      <c r="QEY1683"/>
      <c r="QEZ1683"/>
      <c r="QFA1683"/>
      <c r="QFB1683"/>
      <c r="QFC1683"/>
      <c r="QFD1683"/>
      <c r="QFE1683"/>
      <c r="QFF1683"/>
      <c r="QFG1683"/>
      <c r="QFH1683"/>
      <c r="QFI1683"/>
      <c r="QFJ1683"/>
      <c r="QFK1683"/>
      <c r="QFL1683"/>
      <c r="QFM1683"/>
      <c r="QFN1683"/>
      <c r="QFO1683"/>
      <c r="QFP1683"/>
      <c r="QFQ1683"/>
      <c r="QFR1683"/>
      <c r="QFS1683"/>
      <c r="QFT1683"/>
      <c r="QFU1683"/>
      <c r="QFV1683"/>
      <c r="QFW1683"/>
      <c r="QFX1683"/>
      <c r="QFY1683"/>
      <c r="QFZ1683"/>
      <c r="QGA1683"/>
      <c r="QGB1683"/>
      <c r="QGC1683"/>
      <c r="QGD1683"/>
      <c r="QGE1683"/>
      <c r="QGF1683"/>
      <c r="QGG1683"/>
      <c r="QGH1683"/>
      <c r="QGI1683"/>
      <c r="QGJ1683"/>
      <c r="QGK1683"/>
      <c r="QGL1683"/>
      <c r="QGM1683"/>
      <c r="QGN1683"/>
      <c r="QGO1683"/>
      <c r="QGP1683"/>
      <c r="QGQ1683"/>
      <c r="QGR1683"/>
      <c r="QGS1683"/>
      <c r="QGT1683"/>
      <c r="QGU1683"/>
      <c r="QGV1683"/>
      <c r="QGW1683"/>
      <c r="QGX1683"/>
      <c r="QGY1683"/>
      <c r="QGZ1683"/>
      <c r="QHA1683"/>
      <c r="QHB1683"/>
      <c r="QHC1683"/>
      <c r="QHD1683"/>
      <c r="QHE1683"/>
      <c r="QHF1683"/>
      <c r="QHG1683"/>
      <c r="QHH1683"/>
      <c r="QHI1683"/>
      <c r="QHJ1683"/>
      <c r="QHK1683"/>
      <c r="QHL1683"/>
      <c r="QHM1683"/>
      <c r="QHN1683"/>
      <c r="QHO1683"/>
      <c r="QHP1683"/>
      <c r="QHQ1683"/>
      <c r="QHR1683"/>
      <c r="QHS1683"/>
      <c r="QHT1683"/>
      <c r="QHU1683"/>
      <c r="QHV1683"/>
      <c r="QHW1683"/>
      <c r="QHX1683"/>
      <c r="QHY1683"/>
      <c r="QHZ1683"/>
      <c r="QIA1683"/>
      <c r="QIB1683"/>
      <c r="QIC1683"/>
      <c r="QID1683"/>
      <c r="QIE1683"/>
      <c r="QIF1683"/>
      <c r="QIG1683"/>
      <c r="QIH1683"/>
      <c r="QII1683"/>
      <c r="QIJ1683"/>
      <c r="QIK1683"/>
      <c r="QIL1683"/>
      <c r="QIM1683"/>
      <c r="QIN1683"/>
      <c r="QIO1683"/>
      <c r="QIP1683"/>
      <c r="QIQ1683"/>
      <c r="QIR1683"/>
      <c r="QIS1683"/>
      <c r="QIT1683"/>
      <c r="QIU1683"/>
      <c r="QIV1683"/>
      <c r="QIW1683"/>
      <c r="QIX1683"/>
      <c r="QIY1683"/>
      <c r="QIZ1683"/>
      <c r="QJA1683"/>
      <c r="QJB1683"/>
      <c r="QJC1683"/>
      <c r="QJD1683"/>
      <c r="QJE1683"/>
      <c r="QJF1683"/>
      <c r="QJG1683"/>
      <c r="QJH1683"/>
      <c r="QJI1683"/>
      <c r="QJJ1683"/>
      <c r="QJK1683"/>
      <c r="QJL1683"/>
      <c r="QJM1683"/>
      <c r="QJN1683"/>
      <c r="QJO1683"/>
      <c r="QJP1683"/>
      <c r="QJQ1683"/>
      <c r="QJR1683"/>
      <c r="QJS1683"/>
      <c r="QJT1683"/>
      <c r="QJU1683"/>
      <c r="QJV1683"/>
      <c r="QJW1683"/>
      <c r="QJX1683"/>
      <c r="QJY1683"/>
      <c r="QJZ1683"/>
      <c r="QKA1683"/>
      <c r="QKB1683"/>
      <c r="QKC1683"/>
      <c r="QKD1683"/>
      <c r="QKE1683"/>
      <c r="QKF1683"/>
      <c r="QKG1683"/>
      <c r="QKH1683"/>
      <c r="QKI1683"/>
      <c r="QKJ1683"/>
      <c r="QKK1683"/>
      <c r="QKL1683"/>
      <c r="QKM1683"/>
      <c r="QKN1683"/>
      <c r="QKO1683"/>
      <c r="QKP1683"/>
      <c r="QKQ1683"/>
      <c r="QKR1683"/>
      <c r="QKS1683"/>
      <c r="QKT1683"/>
      <c r="QKU1683"/>
      <c r="QKV1683"/>
      <c r="QKW1683"/>
      <c r="QKX1683"/>
      <c r="QKY1683"/>
      <c r="QKZ1683"/>
      <c r="QLA1683"/>
      <c r="QLB1683"/>
      <c r="QLC1683"/>
      <c r="QLD1683"/>
      <c r="QLE1683"/>
      <c r="QLF1683"/>
      <c r="QLG1683"/>
      <c r="QLH1683"/>
      <c r="QLI1683"/>
      <c r="QLJ1683"/>
      <c r="QLK1683"/>
      <c r="QLL1683"/>
      <c r="QLM1683"/>
      <c r="QLN1683"/>
      <c r="QLO1683"/>
      <c r="QLP1683"/>
      <c r="QLQ1683"/>
      <c r="QLR1683"/>
      <c r="QLS1683"/>
      <c r="QLT1683"/>
      <c r="QLU1683"/>
      <c r="QLV1683"/>
      <c r="QLW1683"/>
      <c r="QLX1683"/>
      <c r="QLY1683"/>
      <c r="QLZ1683"/>
      <c r="QMA1683"/>
      <c r="QMB1683"/>
      <c r="QMC1683"/>
      <c r="QMD1683"/>
      <c r="QME1683"/>
      <c r="QMF1683"/>
      <c r="QMG1683"/>
      <c r="QMH1683"/>
      <c r="QMI1683"/>
      <c r="QMJ1683"/>
      <c r="QMK1683"/>
      <c r="QML1683"/>
      <c r="QMM1683"/>
      <c r="QMN1683"/>
      <c r="QMO1683"/>
      <c r="QMP1683"/>
      <c r="QMQ1683"/>
      <c r="QMR1683"/>
      <c r="QMS1683"/>
      <c r="QMT1683"/>
      <c r="QMU1683"/>
      <c r="QMV1683"/>
      <c r="QMW1683"/>
      <c r="QMX1683"/>
      <c r="QMY1683"/>
      <c r="QMZ1683"/>
      <c r="QNA1683"/>
      <c r="QNB1683"/>
      <c r="QNC1683"/>
      <c r="QND1683"/>
      <c r="QNE1683"/>
      <c r="QNF1683"/>
      <c r="QNG1683"/>
      <c r="QNH1683"/>
      <c r="QNI1683"/>
      <c r="QNJ1683"/>
      <c r="QNK1683"/>
      <c r="QNL1683"/>
      <c r="QNM1683"/>
      <c r="QNN1683"/>
      <c r="QNO1683"/>
      <c r="QNP1683"/>
      <c r="QNQ1683"/>
      <c r="QNR1683"/>
      <c r="QNS1683"/>
      <c r="QNT1683"/>
      <c r="QNU1683"/>
      <c r="QNV1683"/>
      <c r="QNW1683"/>
      <c r="QNX1683"/>
      <c r="QNY1683"/>
      <c r="QNZ1683"/>
      <c r="QOA1683"/>
      <c r="QOB1683"/>
      <c r="QOC1683"/>
      <c r="QOD1683"/>
      <c r="QOE1683"/>
      <c r="QOF1683"/>
      <c r="QOG1683"/>
      <c r="QOH1683"/>
      <c r="QOI1683"/>
      <c r="QOJ1683"/>
      <c r="QOK1683"/>
      <c r="QOL1683"/>
      <c r="QOM1683"/>
      <c r="QON1683"/>
      <c r="QOO1683"/>
      <c r="QOP1683"/>
      <c r="QOQ1683"/>
      <c r="QOR1683"/>
      <c r="QOS1683"/>
      <c r="QOT1683"/>
      <c r="QOU1683"/>
      <c r="QOV1683"/>
      <c r="QOW1683"/>
      <c r="QOX1683"/>
      <c r="QOY1683"/>
      <c r="QOZ1683"/>
      <c r="QPA1683"/>
      <c r="QPB1683"/>
      <c r="QPC1683"/>
      <c r="QPD1683"/>
      <c r="QPE1683"/>
      <c r="QPF1683"/>
      <c r="QPG1683"/>
      <c r="QPH1683"/>
      <c r="QPI1683"/>
      <c r="QPJ1683"/>
      <c r="QPK1683"/>
      <c r="QPL1683"/>
      <c r="QPM1683"/>
      <c r="QPN1683"/>
      <c r="QPO1683"/>
      <c r="QPP1683"/>
      <c r="QPQ1683"/>
      <c r="QPR1683"/>
      <c r="QPS1683"/>
      <c r="QPT1683"/>
      <c r="QPU1683"/>
      <c r="QPV1683"/>
      <c r="QPW1683"/>
      <c r="QPX1683"/>
      <c r="QPY1683"/>
      <c r="QPZ1683"/>
      <c r="QQA1683"/>
      <c r="QQB1683"/>
      <c r="QQC1683"/>
      <c r="QQD1683"/>
      <c r="QQE1683"/>
      <c r="QQF1683"/>
      <c r="QQG1683"/>
      <c r="QQH1683"/>
      <c r="QQI1683"/>
      <c r="QQJ1683"/>
      <c r="QQK1683"/>
      <c r="QQL1683"/>
      <c r="QQM1683"/>
      <c r="QQN1683"/>
      <c r="QQO1683"/>
      <c r="QQP1683"/>
      <c r="QQQ1683"/>
      <c r="QQR1683"/>
      <c r="QQS1683"/>
      <c r="QQT1683"/>
      <c r="QQU1683"/>
      <c r="QQV1683"/>
      <c r="QQW1683"/>
      <c r="QQX1683"/>
      <c r="QQY1683"/>
      <c r="QQZ1683"/>
      <c r="QRA1683"/>
      <c r="QRB1683"/>
      <c r="QRC1683"/>
      <c r="QRD1683"/>
      <c r="QRE1683"/>
      <c r="QRF1683"/>
      <c r="QRG1683"/>
      <c r="QRH1683"/>
      <c r="QRI1683"/>
      <c r="QRJ1683"/>
      <c r="QRK1683"/>
      <c r="QRL1683"/>
      <c r="QRM1683"/>
      <c r="QRN1683"/>
      <c r="QRO1683"/>
      <c r="QRP1683"/>
      <c r="QRQ1683"/>
      <c r="QRR1683"/>
      <c r="QRS1683"/>
      <c r="QRT1683"/>
      <c r="QRU1683"/>
      <c r="QRV1683"/>
      <c r="QRW1683"/>
      <c r="QRX1683"/>
      <c r="QRY1683"/>
      <c r="QRZ1683"/>
      <c r="QSA1683"/>
      <c r="QSB1683"/>
      <c r="QSC1683"/>
      <c r="QSD1683"/>
      <c r="QSE1683"/>
      <c r="QSF1683"/>
      <c r="QSG1683"/>
      <c r="QSH1683"/>
      <c r="QSI1683"/>
      <c r="QSJ1683"/>
      <c r="QSK1683"/>
      <c r="QSL1683"/>
      <c r="QSM1683"/>
      <c r="QSN1683"/>
      <c r="QSO1683"/>
      <c r="QSP1683"/>
      <c r="QSQ1683"/>
      <c r="QSR1683"/>
      <c r="QSS1683"/>
      <c r="QST1683"/>
      <c r="QSU1683"/>
      <c r="QSV1683"/>
      <c r="QSW1683"/>
      <c r="QSX1683"/>
      <c r="QSY1683"/>
      <c r="QSZ1683"/>
      <c r="QTA1683"/>
      <c r="QTB1683"/>
      <c r="QTC1683"/>
      <c r="QTD1683"/>
      <c r="QTE1683"/>
      <c r="QTF1683"/>
      <c r="QTG1683"/>
      <c r="QTH1683"/>
      <c r="QTI1683"/>
      <c r="QTJ1683"/>
      <c r="QTK1683"/>
      <c r="QTL1683"/>
      <c r="QTM1683"/>
      <c r="QTN1683"/>
      <c r="QTO1683"/>
      <c r="QTP1683"/>
      <c r="QTQ1683"/>
      <c r="QTR1683"/>
      <c r="QTS1683"/>
      <c r="QTT1683"/>
      <c r="QTU1683"/>
      <c r="QTV1683"/>
      <c r="QTW1683"/>
      <c r="QTX1683"/>
      <c r="QTY1683"/>
      <c r="QTZ1683"/>
      <c r="QUA1683"/>
      <c r="QUB1683"/>
      <c r="QUC1683"/>
      <c r="QUD1683"/>
      <c r="QUE1683"/>
      <c r="QUF1683"/>
      <c r="QUG1683"/>
      <c r="QUH1683"/>
      <c r="QUI1683"/>
      <c r="QUJ1683"/>
      <c r="QUK1683"/>
      <c r="QUL1683"/>
      <c r="QUM1683"/>
      <c r="QUN1683"/>
      <c r="QUO1683"/>
      <c r="QUP1683"/>
      <c r="QUQ1683"/>
      <c r="QUR1683"/>
      <c r="QUS1683"/>
      <c r="QUT1683"/>
      <c r="QUU1683"/>
      <c r="QUV1683"/>
      <c r="QUW1683"/>
      <c r="QUX1683"/>
      <c r="QUY1683"/>
      <c r="QUZ1683"/>
      <c r="QVA1683"/>
      <c r="QVB1683"/>
      <c r="QVC1683"/>
      <c r="QVD1683"/>
      <c r="QVE1683"/>
      <c r="QVF1683"/>
      <c r="QVG1683"/>
      <c r="QVH1683"/>
      <c r="QVI1683"/>
      <c r="QVJ1683"/>
      <c r="QVK1683"/>
      <c r="QVL1683"/>
      <c r="QVM1683"/>
      <c r="QVN1683"/>
      <c r="QVO1683"/>
      <c r="QVP1683"/>
      <c r="QVQ1683"/>
      <c r="QVR1683"/>
      <c r="QVS1683"/>
      <c r="QVT1683"/>
      <c r="QVU1683"/>
      <c r="QVV1683"/>
      <c r="QVW1683"/>
      <c r="QVX1683"/>
      <c r="QVY1683"/>
      <c r="QVZ1683"/>
      <c r="QWA1683"/>
      <c r="QWB1683"/>
      <c r="QWC1683"/>
      <c r="QWD1683"/>
      <c r="QWE1683"/>
      <c r="QWF1683"/>
      <c r="QWG1683"/>
      <c r="QWH1683"/>
      <c r="QWI1683"/>
      <c r="QWJ1683"/>
      <c r="QWK1683"/>
      <c r="QWL1683"/>
      <c r="QWM1683"/>
      <c r="QWN1683"/>
      <c r="QWO1683"/>
      <c r="QWP1683"/>
      <c r="QWQ1683"/>
      <c r="QWR1683"/>
      <c r="QWS1683"/>
      <c r="QWT1683"/>
      <c r="QWU1683"/>
      <c r="QWV1683"/>
      <c r="QWW1683"/>
      <c r="QWX1683"/>
      <c r="QWY1683"/>
      <c r="QWZ1683"/>
      <c r="QXA1683"/>
      <c r="QXB1683"/>
      <c r="QXC1683"/>
      <c r="QXD1683"/>
      <c r="QXE1683"/>
      <c r="QXF1683"/>
      <c r="QXG1683"/>
      <c r="QXH1683"/>
      <c r="QXI1683"/>
      <c r="QXJ1683"/>
      <c r="QXK1683"/>
      <c r="QXL1683"/>
      <c r="QXM1683"/>
      <c r="QXN1683"/>
      <c r="QXO1683"/>
      <c r="QXP1683"/>
      <c r="QXQ1683"/>
      <c r="QXR1683"/>
      <c r="QXS1683"/>
      <c r="QXT1683"/>
      <c r="QXU1683"/>
      <c r="QXV1683"/>
      <c r="QXW1683"/>
      <c r="QXX1683"/>
      <c r="QXY1683"/>
      <c r="QXZ1683"/>
      <c r="QYA1683"/>
      <c r="QYB1683"/>
      <c r="QYC1683"/>
      <c r="QYD1683"/>
      <c r="QYE1683"/>
      <c r="QYF1683"/>
      <c r="QYG1683"/>
      <c r="QYH1683"/>
      <c r="QYI1683"/>
      <c r="QYJ1683"/>
      <c r="QYK1683"/>
      <c r="QYL1683"/>
      <c r="QYM1683"/>
      <c r="QYN1683"/>
      <c r="QYO1683"/>
      <c r="QYP1683"/>
      <c r="QYQ1683"/>
      <c r="QYR1683"/>
      <c r="QYS1683"/>
      <c r="QYT1683"/>
      <c r="QYU1683"/>
      <c r="QYV1683"/>
      <c r="QYW1683"/>
      <c r="QYX1683"/>
      <c r="QYY1683"/>
      <c r="QYZ1683"/>
      <c r="QZA1683"/>
      <c r="QZB1683"/>
      <c r="QZC1683"/>
      <c r="QZD1683"/>
      <c r="QZE1683"/>
      <c r="QZF1683"/>
      <c r="QZG1683"/>
      <c r="QZH1683"/>
      <c r="QZI1683"/>
      <c r="QZJ1683"/>
      <c r="QZK1683"/>
      <c r="QZL1683"/>
      <c r="QZM1683"/>
      <c r="QZN1683"/>
      <c r="QZO1683"/>
      <c r="QZP1683"/>
      <c r="QZQ1683"/>
      <c r="QZR1683"/>
      <c r="QZS1683"/>
      <c r="QZT1683"/>
      <c r="QZU1683"/>
      <c r="QZV1683"/>
      <c r="QZW1683"/>
      <c r="QZX1683"/>
      <c r="QZY1683"/>
      <c r="QZZ1683"/>
      <c r="RAA1683"/>
      <c r="RAB1683"/>
      <c r="RAC1683"/>
      <c r="RAD1683"/>
      <c r="RAE1683"/>
      <c r="RAF1683"/>
      <c r="RAG1683"/>
      <c r="RAH1683"/>
      <c r="RAI1683"/>
      <c r="RAJ1683"/>
      <c r="RAK1683"/>
      <c r="RAL1683"/>
      <c r="RAM1683"/>
      <c r="RAN1683"/>
      <c r="RAO1683"/>
      <c r="RAP1683"/>
      <c r="RAQ1683"/>
      <c r="RAR1683"/>
      <c r="RAS1683"/>
      <c r="RAT1683"/>
      <c r="RAU1683"/>
      <c r="RAV1683"/>
      <c r="RAW1683"/>
      <c r="RAX1683"/>
      <c r="RAY1683"/>
      <c r="RAZ1683"/>
      <c r="RBA1683"/>
      <c r="RBB1683"/>
      <c r="RBC1683"/>
      <c r="RBD1683"/>
      <c r="RBE1683"/>
      <c r="RBF1683"/>
      <c r="RBG1683"/>
      <c r="RBH1683"/>
      <c r="RBI1683"/>
      <c r="RBJ1683"/>
      <c r="RBK1683"/>
      <c r="RBL1683"/>
      <c r="RBM1683"/>
      <c r="RBN1683"/>
      <c r="RBO1683"/>
      <c r="RBP1683"/>
      <c r="RBQ1683"/>
      <c r="RBR1683"/>
      <c r="RBS1683"/>
      <c r="RBT1683"/>
      <c r="RBU1683"/>
      <c r="RBV1683"/>
      <c r="RBW1683"/>
      <c r="RBX1683"/>
      <c r="RBY1683"/>
      <c r="RBZ1683"/>
      <c r="RCA1683"/>
      <c r="RCB1683"/>
      <c r="RCC1683"/>
      <c r="RCD1683"/>
      <c r="RCE1683"/>
      <c r="RCF1683"/>
      <c r="RCG1683"/>
      <c r="RCH1683"/>
      <c r="RCI1683"/>
      <c r="RCJ1683"/>
      <c r="RCK1683"/>
      <c r="RCL1683"/>
      <c r="RCM1683"/>
      <c r="RCN1683"/>
      <c r="RCO1683"/>
      <c r="RCP1683"/>
      <c r="RCQ1683"/>
      <c r="RCR1683"/>
      <c r="RCS1683"/>
      <c r="RCT1683"/>
      <c r="RCU1683"/>
      <c r="RCV1683"/>
      <c r="RCW1683"/>
      <c r="RCX1683"/>
      <c r="RCY1683"/>
      <c r="RCZ1683"/>
      <c r="RDA1683"/>
      <c r="RDB1683"/>
      <c r="RDC1683"/>
      <c r="RDD1683"/>
      <c r="RDE1683"/>
      <c r="RDF1683"/>
      <c r="RDG1683"/>
      <c r="RDH1683"/>
      <c r="RDI1683"/>
      <c r="RDJ1683"/>
      <c r="RDK1683"/>
      <c r="RDL1683"/>
      <c r="RDM1683"/>
      <c r="RDN1683"/>
      <c r="RDO1683"/>
      <c r="RDP1683"/>
      <c r="RDQ1683"/>
      <c r="RDR1683"/>
      <c r="RDS1683"/>
      <c r="RDT1683"/>
      <c r="RDU1683"/>
      <c r="RDV1683"/>
      <c r="RDW1683"/>
      <c r="RDX1683"/>
      <c r="RDY1683"/>
      <c r="RDZ1683"/>
      <c r="REA1683"/>
      <c r="REB1683"/>
      <c r="REC1683"/>
      <c r="RED1683"/>
      <c r="REE1683"/>
      <c r="REF1683"/>
      <c r="REG1683"/>
      <c r="REH1683"/>
      <c r="REI1683"/>
      <c r="REJ1683"/>
      <c r="REK1683"/>
      <c r="REL1683"/>
      <c r="REM1683"/>
      <c r="REN1683"/>
      <c r="REO1683"/>
      <c r="REP1683"/>
      <c r="REQ1683"/>
      <c r="RER1683"/>
      <c r="RES1683"/>
      <c r="RET1683"/>
      <c r="REU1683"/>
      <c r="REV1683"/>
      <c r="REW1683"/>
      <c r="REX1683"/>
      <c r="REY1683"/>
      <c r="REZ1683"/>
      <c r="RFA1683"/>
      <c r="RFB1683"/>
      <c r="RFC1683"/>
      <c r="RFD1683"/>
      <c r="RFE1683"/>
      <c r="RFF1683"/>
      <c r="RFG1683"/>
      <c r="RFH1683"/>
      <c r="RFI1683"/>
      <c r="RFJ1683"/>
      <c r="RFK1683"/>
      <c r="RFL1683"/>
      <c r="RFM1683"/>
      <c r="RFN1683"/>
      <c r="RFO1683"/>
      <c r="RFP1683"/>
      <c r="RFQ1683"/>
      <c r="RFR1683"/>
      <c r="RFS1683"/>
      <c r="RFT1683"/>
      <c r="RFU1683"/>
      <c r="RFV1683"/>
      <c r="RFW1683"/>
      <c r="RFX1683"/>
      <c r="RFY1683"/>
      <c r="RFZ1683"/>
      <c r="RGA1683"/>
      <c r="RGB1683"/>
      <c r="RGC1683"/>
      <c r="RGD1683"/>
      <c r="RGE1683"/>
      <c r="RGF1683"/>
      <c r="RGG1683"/>
      <c r="RGH1683"/>
      <c r="RGI1683"/>
      <c r="RGJ1683"/>
      <c r="RGK1683"/>
      <c r="RGL1683"/>
      <c r="RGM1683"/>
      <c r="RGN1683"/>
      <c r="RGO1683"/>
      <c r="RGP1683"/>
      <c r="RGQ1683"/>
      <c r="RGR1683"/>
      <c r="RGS1683"/>
      <c r="RGT1683"/>
      <c r="RGU1683"/>
      <c r="RGV1683"/>
      <c r="RGW1683"/>
      <c r="RGX1683"/>
      <c r="RGY1683"/>
      <c r="RGZ1683"/>
      <c r="RHA1683"/>
      <c r="RHB1683"/>
      <c r="RHC1683"/>
      <c r="RHD1683"/>
      <c r="RHE1683"/>
      <c r="RHF1683"/>
      <c r="RHG1683"/>
      <c r="RHH1683"/>
      <c r="RHI1683"/>
      <c r="RHJ1683"/>
      <c r="RHK1683"/>
      <c r="RHL1683"/>
      <c r="RHM1683"/>
      <c r="RHN1683"/>
      <c r="RHO1683"/>
      <c r="RHP1683"/>
      <c r="RHQ1683"/>
      <c r="RHR1683"/>
      <c r="RHS1683"/>
      <c r="RHT1683"/>
      <c r="RHU1683"/>
      <c r="RHV1683"/>
      <c r="RHW1683"/>
      <c r="RHX1683"/>
      <c r="RHY1683"/>
      <c r="RHZ1683"/>
      <c r="RIA1683"/>
      <c r="RIB1683"/>
      <c r="RIC1683"/>
      <c r="RID1683"/>
      <c r="RIE1683"/>
      <c r="RIF1683"/>
      <c r="RIG1683"/>
      <c r="RIH1683"/>
      <c r="RII1683"/>
      <c r="RIJ1683"/>
      <c r="RIK1683"/>
      <c r="RIL1683"/>
      <c r="RIM1683"/>
      <c r="RIN1683"/>
      <c r="RIO1683"/>
      <c r="RIP1683"/>
      <c r="RIQ1683"/>
      <c r="RIR1683"/>
      <c r="RIS1683"/>
      <c r="RIT1683"/>
      <c r="RIU1683"/>
      <c r="RIV1683"/>
      <c r="RIW1683"/>
      <c r="RIX1683"/>
      <c r="RIY1683"/>
      <c r="RIZ1683"/>
      <c r="RJA1683"/>
      <c r="RJB1683"/>
      <c r="RJC1683"/>
      <c r="RJD1683"/>
      <c r="RJE1683"/>
      <c r="RJF1683"/>
      <c r="RJG1683"/>
      <c r="RJH1683"/>
      <c r="RJI1683"/>
      <c r="RJJ1683"/>
      <c r="RJK1683"/>
      <c r="RJL1683"/>
      <c r="RJM1683"/>
      <c r="RJN1683"/>
      <c r="RJO1683"/>
      <c r="RJP1683"/>
      <c r="RJQ1683"/>
      <c r="RJR1683"/>
      <c r="RJS1683"/>
      <c r="RJT1683"/>
      <c r="RJU1683"/>
      <c r="RJV1683"/>
      <c r="RJW1683"/>
      <c r="RJX1683"/>
      <c r="RJY1683"/>
      <c r="RJZ1683"/>
      <c r="RKA1683"/>
      <c r="RKB1683"/>
      <c r="RKC1683"/>
      <c r="RKD1683"/>
      <c r="RKE1683"/>
      <c r="RKF1683"/>
      <c r="RKG1683"/>
      <c r="RKH1683"/>
      <c r="RKI1683"/>
      <c r="RKJ1683"/>
      <c r="RKK1683"/>
      <c r="RKL1683"/>
      <c r="RKM1683"/>
      <c r="RKN1683"/>
      <c r="RKO1683"/>
      <c r="RKP1683"/>
      <c r="RKQ1683"/>
      <c r="RKR1683"/>
      <c r="RKS1683"/>
      <c r="RKT1683"/>
      <c r="RKU1683"/>
      <c r="RKV1683"/>
      <c r="RKW1683"/>
      <c r="RKX1683"/>
      <c r="RKY1683"/>
      <c r="RKZ1683"/>
      <c r="RLA1683"/>
      <c r="RLB1683"/>
      <c r="RLC1683"/>
      <c r="RLD1683"/>
      <c r="RLE1683"/>
      <c r="RLF1683"/>
      <c r="RLG1683"/>
      <c r="RLH1683"/>
      <c r="RLI1683"/>
      <c r="RLJ1683"/>
      <c r="RLK1683"/>
      <c r="RLL1683"/>
      <c r="RLM1683"/>
      <c r="RLN1683"/>
      <c r="RLO1683"/>
      <c r="RLP1683"/>
      <c r="RLQ1683"/>
      <c r="RLR1683"/>
      <c r="RLS1683"/>
      <c r="RLT1683"/>
      <c r="RLU1683"/>
      <c r="RLV1683"/>
      <c r="RLW1683"/>
      <c r="RLX1683"/>
      <c r="RLY1683"/>
      <c r="RLZ1683"/>
      <c r="RMA1683"/>
      <c r="RMB1683"/>
      <c r="RMC1683"/>
      <c r="RMD1683"/>
      <c r="RME1683"/>
      <c r="RMF1683"/>
      <c r="RMG1683"/>
      <c r="RMH1683"/>
      <c r="RMI1683"/>
      <c r="RMJ1683"/>
      <c r="RMK1683"/>
      <c r="RML1683"/>
      <c r="RMM1683"/>
      <c r="RMN1683"/>
      <c r="RMO1683"/>
      <c r="RMP1683"/>
      <c r="RMQ1683"/>
      <c r="RMR1683"/>
      <c r="RMS1683"/>
      <c r="RMT1683"/>
      <c r="RMU1683"/>
      <c r="RMV1683"/>
      <c r="RMW1683"/>
      <c r="RMX1683"/>
      <c r="RMY1683"/>
      <c r="RMZ1683"/>
      <c r="RNA1683"/>
      <c r="RNB1683"/>
      <c r="RNC1683"/>
      <c r="RND1683"/>
      <c r="RNE1683"/>
      <c r="RNF1683"/>
      <c r="RNG1683"/>
      <c r="RNH1683"/>
      <c r="RNI1683"/>
      <c r="RNJ1683"/>
      <c r="RNK1683"/>
      <c r="RNL1683"/>
      <c r="RNM1683"/>
      <c r="RNN1683"/>
      <c r="RNO1683"/>
      <c r="RNP1683"/>
      <c r="RNQ1683"/>
      <c r="RNR1683"/>
      <c r="RNS1683"/>
      <c r="RNT1683"/>
      <c r="RNU1683"/>
      <c r="RNV1683"/>
      <c r="RNW1683"/>
      <c r="RNX1683"/>
      <c r="RNY1683"/>
      <c r="RNZ1683"/>
      <c r="ROA1683"/>
      <c r="ROB1683"/>
      <c r="ROC1683"/>
      <c r="ROD1683"/>
      <c r="ROE1683"/>
      <c r="ROF1683"/>
      <c r="ROG1683"/>
      <c r="ROH1683"/>
      <c r="ROI1683"/>
      <c r="ROJ1683"/>
      <c r="ROK1683"/>
      <c r="ROL1683"/>
      <c r="ROM1683"/>
      <c r="RON1683"/>
      <c r="ROO1683"/>
      <c r="ROP1683"/>
      <c r="ROQ1683"/>
      <c r="ROR1683"/>
      <c r="ROS1683"/>
      <c r="ROT1683"/>
      <c r="ROU1683"/>
      <c r="ROV1683"/>
      <c r="ROW1683"/>
      <c r="ROX1683"/>
      <c r="ROY1683"/>
      <c r="ROZ1683"/>
      <c r="RPA1683"/>
      <c r="RPB1683"/>
      <c r="RPC1683"/>
      <c r="RPD1683"/>
      <c r="RPE1683"/>
      <c r="RPF1683"/>
      <c r="RPG1683"/>
      <c r="RPH1683"/>
      <c r="RPI1683"/>
      <c r="RPJ1683"/>
      <c r="RPK1683"/>
      <c r="RPL1683"/>
      <c r="RPM1683"/>
      <c r="RPN1683"/>
      <c r="RPO1683"/>
      <c r="RPP1683"/>
      <c r="RPQ1683"/>
      <c r="RPR1683"/>
      <c r="RPS1683"/>
      <c r="RPT1683"/>
      <c r="RPU1683"/>
      <c r="RPV1683"/>
      <c r="RPW1683"/>
      <c r="RPX1683"/>
      <c r="RPY1683"/>
      <c r="RPZ1683"/>
      <c r="RQA1683"/>
      <c r="RQB1683"/>
      <c r="RQC1683"/>
      <c r="RQD1683"/>
      <c r="RQE1683"/>
      <c r="RQF1683"/>
      <c r="RQG1683"/>
      <c r="RQH1683"/>
      <c r="RQI1683"/>
      <c r="RQJ1683"/>
      <c r="RQK1683"/>
      <c r="RQL1683"/>
      <c r="RQM1683"/>
      <c r="RQN1683"/>
      <c r="RQO1683"/>
      <c r="RQP1683"/>
      <c r="RQQ1683"/>
      <c r="RQR1683"/>
      <c r="RQS1683"/>
      <c r="RQT1683"/>
      <c r="RQU1683"/>
      <c r="RQV1683"/>
      <c r="RQW1683"/>
      <c r="RQX1683"/>
      <c r="RQY1683"/>
      <c r="RQZ1683"/>
      <c r="RRA1683"/>
      <c r="RRB1683"/>
      <c r="RRC1683"/>
      <c r="RRD1683"/>
      <c r="RRE1683"/>
      <c r="RRF1683"/>
      <c r="RRG1683"/>
      <c r="RRH1683"/>
      <c r="RRI1683"/>
      <c r="RRJ1683"/>
      <c r="RRK1683"/>
      <c r="RRL1683"/>
      <c r="RRM1683"/>
      <c r="RRN1683"/>
      <c r="RRO1683"/>
      <c r="RRP1683"/>
      <c r="RRQ1683"/>
      <c r="RRR1683"/>
      <c r="RRS1683"/>
      <c r="RRT1683"/>
      <c r="RRU1683"/>
      <c r="RRV1683"/>
      <c r="RRW1683"/>
      <c r="RRX1683"/>
      <c r="RRY1683"/>
      <c r="RRZ1683"/>
      <c r="RSA1683"/>
      <c r="RSB1683"/>
      <c r="RSC1683"/>
      <c r="RSD1683"/>
      <c r="RSE1683"/>
      <c r="RSF1683"/>
      <c r="RSG1683"/>
      <c r="RSH1683"/>
      <c r="RSI1683"/>
      <c r="RSJ1683"/>
      <c r="RSK1683"/>
      <c r="RSL1683"/>
      <c r="RSM1683"/>
      <c r="RSN1683"/>
      <c r="RSO1683"/>
      <c r="RSP1683"/>
      <c r="RSQ1683"/>
      <c r="RSR1683"/>
      <c r="RSS1683"/>
      <c r="RST1683"/>
      <c r="RSU1683"/>
      <c r="RSV1683"/>
      <c r="RSW1683"/>
      <c r="RSX1683"/>
      <c r="RSY1683"/>
      <c r="RSZ1683"/>
      <c r="RTA1683"/>
      <c r="RTB1683"/>
      <c r="RTC1683"/>
      <c r="RTD1683"/>
      <c r="RTE1683"/>
      <c r="RTF1683"/>
      <c r="RTG1683"/>
      <c r="RTH1683"/>
      <c r="RTI1683"/>
      <c r="RTJ1683"/>
      <c r="RTK1683"/>
      <c r="RTL1683"/>
      <c r="RTM1683"/>
      <c r="RTN1683"/>
      <c r="RTO1683"/>
      <c r="RTP1683"/>
      <c r="RTQ1683"/>
      <c r="RTR1683"/>
      <c r="RTS1683"/>
      <c r="RTT1683"/>
      <c r="RTU1683"/>
      <c r="RTV1683"/>
      <c r="RTW1683"/>
      <c r="RTX1683"/>
      <c r="RTY1683"/>
      <c r="RTZ1683"/>
      <c r="RUA1683"/>
      <c r="RUB1683"/>
      <c r="RUC1683"/>
      <c r="RUD1683"/>
      <c r="RUE1683"/>
      <c r="RUF1683"/>
      <c r="RUG1683"/>
      <c r="RUH1683"/>
      <c r="RUI1683"/>
      <c r="RUJ1683"/>
      <c r="RUK1683"/>
      <c r="RUL1683"/>
      <c r="RUM1683"/>
      <c r="RUN1683"/>
      <c r="RUO1683"/>
      <c r="RUP1683"/>
      <c r="RUQ1683"/>
      <c r="RUR1683"/>
      <c r="RUS1683"/>
      <c r="RUT1683"/>
      <c r="RUU1683"/>
      <c r="RUV1683"/>
      <c r="RUW1683"/>
      <c r="RUX1683"/>
      <c r="RUY1683"/>
      <c r="RUZ1683"/>
      <c r="RVA1683"/>
      <c r="RVB1683"/>
      <c r="RVC1683"/>
      <c r="RVD1683"/>
      <c r="RVE1683"/>
      <c r="RVF1683"/>
      <c r="RVG1683"/>
      <c r="RVH1683"/>
      <c r="RVI1683"/>
      <c r="RVJ1683"/>
      <c r="RVK1683"/>
      <c r="RVL1683"/>
      <c r="RVM1683"/>
      <c r="RVN1683"/>
      <c r="RVO1683"/>
      <c r="RVP1683"/>
      <c r="RVQ1683"/>
      <c r="RVR1683"/>
      <c r="RVS1683"/>
      <c r="RVT1683"/>
      <c r="RVU1683"/>
      <c r="RVV1683"/>
      <c r="RVW1683"/>
      <c r="RVX1683"/>
      <c r="RVY1683"/>
      <c r="RVZ1683"/>
      <c r="RWA1683"/>
      <c r="RWB1683"/>
      <c r="RWC1683"/>
      <c r="RWD1683"/>
      <c r="RWE1683"/>
      <c r="RWF1683"/>
      <c r="RWG1683"/>
      <c r="RWH1683"/>
      <c r="RWI1683"/>
      <c r="RWJ1683"/>
      <c r="RWK1683"/>
      <c r="RWL1683"/>
      <c r="RWM1683"/>
      <c r="RWN1683"/>
      <c r="RWO1683"/>
      <c r="RWP1683"/>
      <c r="RWQ1683"/>
      <c r="RWR1683"/>
      <c r="RWS1683"/>
      <c r="RWT1683"/>
      <c r="RWU1683"/>
      <c r="RWV1683"/>
      <c r="RWW1683"/>
      <c r="RWX1683"/>
      <c r="RWY1683"/>
      <c r="RWZ1683"/>
      <c r="RXA1683"/>
      <c r="RXB1683"/>
      <c r="RXC1683"/>
      <c r="RXD1683"/>
      <c r="RXE1683"/>
      <c r="RXF1683"/>
      <c r="RXG1683"/>
      <c r="RXH1683"/>
      <c r="RXI1683"/>
      <c r="RXJ1683"/>
      <c r="RXK1683"/>
      <c r="RXL1683"/>
      <c r="RXM1683"/>
      <c r="RXN1683"/>
      <c r="RXO1683"/>
      <c r="RXP1683"/>
      <c r="RXQ1683"/>
      <c r="RXR1683"/>
      <c r="RXS1683"/>
      <c r="RXT1683"/>
      <c r="RXU1683"/>
      <c r="RXV1683"/>
      <c r="RXW1683"/>
      <c r="RXX1683"/>
      <c r="RXY1683"/>
      <c r="RXZ1683"/>
      <c r="RYA1683"/>
      <c r="RYB1683"/>
      <c r="RYC1683"/>
      <c r="RYD1683"/>
      <c r="RYE1683"/>
      <c r="RYF1683"/>
      <c r="RYG1683"/>
      <c r="RYH1683"/>
      <c r="RYI1683"/>
      <c r="RYJ1683"/>
      <c r="RYK1683"/>
      <c r="RYL1683"/>
      <c r="RYM1683"/>
      <c r="RYN1683"/>
      <c r="RYO1683"/>
      <c r="RYP1683"/>
      <c r="RYQ1683"/>
      <c r="RYR1683"/>
      <c r="RYS1683"/>
      <c r="RYT1683"/>
      <c r="RYU1683"/>
      <c r="RYV1683"/>
      <c r="RYW1683"/>
      <c r="RYX1683"/>
      <c r="RYY1683"/>
      <c r="RYZ1683"/>
      <c r="RZA1683"/>
      <c r="RZB1683"/>
      <c r="RZC1683"/>
      <c r="RZD1683"/>
      <c r="RZE1683"/>
      <c r="RZF1683"/>
      <c r="RZG1683"/>
      <c r="RZH1683"/>
      <c r="RZI1683"/>
      <c r="RZJ1683"/>
      <c r="RZK1683"/>
      <c r="RZL1683"/>
      <c r="RZM1683"/>
      <c r="RZN1683"/>
      <c r="RZO1683"/>
      <c r="RZP1683"/>
      <c r="RZQ1683"/>
      <c r="RZR1683"/>
      <c r="RZS1683"/>
      <c r="RZT1683"/>
      <c r="RZU1683"/>
      <c r="RZV1683"/>
      <c r="RZW1683"/>
      <c r="RZX1683"/>
      <c r="RZY1683"/>
      <c r="RZZ1683"/>
      <c r="SAA1683"/>
      <c r="SAB1683"/>
      <c r="SAC1683"/>
      <c r="SAD1683"/>
      <c r="SAE1683"/>
      <c r="SAF1683"/>
      <c r="SAG1683"/>
      <c r="SAH1683"/>
      <c r="SAI1683"/>
      <c r="SAJ1683"/>
      <c r="SAK1683"/>
      <c r="SAL1683"/>
      <c r="SAM1683"/>
      <c r="SAN1683"/>
      <c r="SAO1683"/>
      <c r="SAP1683"/>
      <c r="SAQ1683"/>
      <c r="SAR1683"/>
      <c r="SAS1683"/>
      <c r="SAT1683"/>
      <c r="SAU1683"/>
      <c r="SAV1683"/>
      <c r="SAW1683"/>
      <c r="SAX1683"/>
      <c r="SAY1683"/>
      <c r="SAZ1683"/>
      <c r="SBA1683"/>
      <c r="SBB1683"/>
      <c r="SBC1683"/>
      <c r="SBD1683"/>
      <c r="SBE1683"/>
      <c r="SBF1683"/>
      <c r="SBG1683"/>
      <c r="SBH1683"/>
      <c r="SBI1683"/>
      <c r="SBJ1683"/>
      <c r="SBK1683"/>
      <c r="SBL1683"/>
      <c r="SBM1683"/>
      <c r="SBN1683"/>
      <c r="SBO1683"/>
      <c r="SBP1683"/>
      <c r="SBQ1683"/>
      <c r="SBR1683"/>
      <c r="SBS1683"/>
      <c r="SBT1683"/>
      <c r="SBU1683"/>
      <c r="SBV1683"/>
      <c r="SBW1683"/>
      <c r="SBX1683"/>
      <c r="SBY1683"/>
      <c r="SBZ1683"/>
      <c r="SCA1683"/>
      <c r="SCB1683"/>
      <c r="SCC1683"/>
      <c r="SCD1683"/>
      <c r="SCE1683"/>
      <c r="SCF1683"/>
      <c r="SCG1683"/>
      <c r="SCH1683"/>
      <c r="SCI1683"/>
      <c r="SCJ1683"/>
      <c r="SCK1683"/>
      <c r="SCL1683"/>
      <c r="SCM1683"/>
      <c r="SCN1683"/>
      <c r="SCO1683"/>
      <c r="SCP1683"/>
      <c r="SCQ1683"/>
      <c r="SCR1683"/>
      <c r="SCS1683"/>
      <c r="SCT1683"/>
      <c r="SCU1683"/>
      <c r="SCV1683"/>
      <c r="SCW1683"/>
      <c r="SCX1683"/>
      <c r="SCY1683"/>
      <c r="SCZ1683"/>
      <c r="SDA1683"/>
      <c r="SDB1683"/>
      <c r="SDC1683"/>
      <c r="SDD1683"/>
      <c r="SDE1683"/>
      <c r="SDF1683"/>
      <c r="SDG1683"/>
      <c r="SDH1683"/>
      <c r="SDI1683"/>
      <c r="SDJ1683"/>
      <c r="SDK1683"/>
      <c r="SDL1683"/>
      <c r="SDM1683"/>
      <c r="SDN1683"/>
      <c r="SDO1683"/>
      <c r="SDP1683"/>
      <c r="SDQ1683"/>
      <c r="SDR1683"/>
      <c r="SDS1683"/>
      <c r="SDT1683"/>
      <c r="SDU1683"/>
      <c r="SDV1683"/>
      <c r="SDW1683"/>
      <c r="SDX1683"/>
      <c r="SDY1683"/>
      <c r="SDZ1683"/>
      <c r="SEA1683"/>
      <c r="SEB1683"/>
      <c r="SEC1683"/>
      <c r="SED1683"/>
      <c r="SEE1683"/>
      <c r="SEF1683"/>
      <c r="SEG1683"/>
      <c r="SEH1683"/>
      <c r="SEI1683"/>
      <c r="SEJ1683"/>
      <c r="SEK1683"/>
      <c r="SEL1683"/>
      <c r="SEM1683"/>
      <c r="SEN1683"/>
      <c r="SEO1683"/>
      <c r="SEP1683"/>
      <c r="SEQ1683"/>
      <c r="SER1683"/>
      <c r="SES1683"/>
      <c r="SET1683"/>
      <c r="SEU1683"/>
      <c r="SEV1683"/>
      <c r="SEW1683"/>
      <c r="SEX1683"/>
      <c r="SEY1683"/>
      <c r="SEZ1683"/>
      <c r="SFA1683"/>
      <c r="SFB1683"/>
      <c r="SFC1683"/>
      <c r="SFD1683"/>
      <c r="SFE1683"/>
      <c r="SFF1683"/>
      <c r="SFG1683"/>
      <c r="SFH1683"/>
      <c r="SFI1683"/>
      <c r="SFJ1683"/>
      <c r="SFK1683"/>
      <c r="SFL1683"/>
      <c r="SFM1683"/>
      <c r="SFN1683"/>
      <c r="SFO1683"/>
      <c r="SFP1683"/>
      <c r="SFQ1683"/>
      <c r="SFR1683"/>
      <c r="SFS1683"/>
      <c r="SFT1683"/>
      <c r="SFU1683"/>
      <c r="SFV1683"/>
      <c r="SFW1683"/>
      <c r="SFX1683"/>
      <c r="SFY1683"/>
      <c r="SFZ1683"/>
      <c r="SGA1683"/>
      <c r="SGB1683"/>
      <c r="SGC1683"/>
      <c r="SGD1683"/>
      <c r="SGE1683"/>
      <c r="SGF1683"/>
      <c r="SGG1683"/>
      <c r="SGH1683"/>
      <c r="SGI1683"/>
      <c r="SGJ1683"/>
      <c r="SGK1683"/>
      <c r="SGL1683"/>
      <c r="SGM1683"/>
      <c r="SGN1683"/>
      <c r="SGO1683"/>
      <c r="SGP1683"/>
      <c r="SGQ1683"/>
      <c r="SGR1683"/>
      <c r="SGS1683"/>
      <c r="SGT1683"/>
      <c r="SGU1683"/>
      <c r="SGV1683"/>
      <c r="SGW1683"/>
      <c r="SGX1683"/>
      <c r="SGY1683"/>
      <c r="SGZ1683"/>
      <c r="SHA1683"/>
      <c r="SHB1683"/>
      <c r="SHC1683"/>
      <c r="SHD1683"/>
      <c r="SHE1683"/>
      <c r="SHF1683"/>
      <c r="SHG1683"/>
      <c r="SHH1683"/>
      <c r="SHI1683"/>
      <c r="SHJ1683"/>
      <c r="SHK1683"/>
      <c r="SHL1683"/>
      <c r="SHM1683"/>
      <c r="SHN1683"/>
      <c r="SHO1683"/>
      <c r="SHP1683"/>
      <c r="SHQ1683"/>
      <c r="SHR1683"/>
      <c r="SHS1683"/>
      <c r="SHT1683"/>
      <c r="SHU1683"/>
      <c r="SHV1683"/>
      <c r="SHW1683"/>
      <c r="SHX1683"/>
      <c r="SHY1683"/>
      <c r="SHZ1683"/>
      <c r="SIA1683"/>
      <c r="SIB1683"/>
      <c r="SIC1683"/>
      <c r="SID1683"/>
      <c r="SIE1683"/>
      <c r="SIF1683"/>
      <c r="SIG1683"/>
      <c r="SIH1683"/>
      <c r="SII1683"/>
      <c r="SIJ1683"/>
      <c r="SIK1683"/>
      <c r="SIL1683"/>
      <c r="SIM1683"/>
      <c r="SIN1683"/>
      <c r="SIO1683"/>
      <c r="SIP1683"/>
      <c r="SIQ1683"/>
      <c r="SIR1683"/>
      <c r="SIS1683"/>
      <c r="SIT1683"/>
      <c r="SIU1683"/>
      <c r="SIV1683"/>
      <c r="SIW1683"/>
      <c r="SIX1683"/>
      <c r="SIY1683"/>
      <c r="SIZ1683"/>
      <c r="SJA1683"/>
      <c r="SJB1683"/>
      <c r="SJC1683"/>
      <c r="SJD1683"/>
      <c r="SJE1683"/>
      <c r="SJF1683"/>
      <c r="SJG1683"/>
      <c r="SJH1683"/>
      <c r="SJI1683"/>
      <c r="SJJ1683"/>
      <c r="SJK1683"/>
      <c r="SJL1683"/>
      <c r="SJM1683"/>
      <c r="SJN1683"/>
      <c r="SJO1683"/>
      <c r="SJP1683"/>
      <c r="SJQ1683"/>
      <c r="SJR1683"/>
      <c r="SJS1683"/>
      <c r="SJT1683"/>
      <c r="SJU1683"/>
      <c r="SJV1683"/>
      <c r="SJW1683"/>
      <c r="SJX1683"/>
      <c r="SJY1683"/>
      <c r="SJZ1683"/>
      <c r="SKA1683"/>
      <c r="SKB1683"/>
      <c r="SKC1683"/>
      <c r="SKD1683"/>
      <c r="SKE1683"/>
      <c r="SKF1683"/>
      <c r="SKG1683"/>
      <c r="SKH1683"/>
      <c r="SKI1683"/>
      <c r="SKJ1683"/>
      <c r="SKK1683"/>
      <c r="SKL1683"/>
      <c r="SKM1683"/>
      <c r="SKN1683"/>
      <c r="SKO1683"/>
      <c r="SKP1683"/>
      <c r="SKQ1683"/>
      <c r="SKR1683"/>
      <c r="SKS1683"/>
      <c r="SKT1683"/>
      <c r="SKU1683"/>
      <c r="SKV1683"/>
      <c r="SKW1683"/>
      <c r="SKX1683"/>
      <c r="SKY1683"/>
      <c r="SKZ1683"/>
      <c r="SLA1683"/>
      <c r="SLB1683"/>
      <c r="SLC1683"/>
      <c r="SLD1683"/>
      <c r="SLE1683"/>
      <c r="SLF1683"/>
      <c r="SLG1683"/>
      <c r="SLH1683"/>
      <c r="SLI1683"/>
      <c r="SLJ1683"/>
      <c r="SLK1683"/>
      <c r="SLL1683"/>
      <c r="SLM1683"/>
      <c r="SLN1683"/>
      <c r="SLO1683"/>
      <c r="SLP1683"/>
      <c r="SLQ1683"/>
      <c r="SLR1683"/>
      <c r="SLS1683"/>
      <c r="SLT1683"/>
      <c r="SLU1683"/>
      <c r="SLV1683"/>
      <c r="SLW1683"/>
      <c r="SLX1683"/>
      <c r="SLY1683"/>
      <c r="SLZ1683"/>
      <c r="SMA1683"/>
      <c r="SMB1683"/>
      <c r="SMC1683"/>
      <c r="SMD1683"/>
      <c r="SME1683"/>
      <c r="SMF1683"/>
      <c r="SMG1683"/>
      <c r="SMH1683"/>
      <c r="SMI1683"/>
      <c r="SMJ1683"/>
      <c r="SMK1683"/>
      <c r="SML1683"/>
      <c r="SMM1683"/>
      <c r="SMN1683"/>
      <c r="SMO1683"/>
      <c r="SMP1683"/>
      <c r="SMQ1683"/>
      <c r="SMR1683"/>
      <c r="SMS1683"/>
      <c r="SMT1683"/>
      <c r="SMU1683"/>
      <c r="SMV1683"/>
      <c r="SMW1683"/>
      <c r="SMX1683"/>
      <c r="SMY1683"/>
      <c r="SMZ1683"/>
      <c r="SNA1683"/>
      <c r="SNB1683"/>
      <c r="SNC1683"/>
      <c r="SND1683"/>
      <c r="SNE1683"/>
      <c r="SNF1683"/>
      <c r="SNG1683"/>
      <c r="SNH1683"/>
      <c r="SNI1683"/>
      <c r="SNJ1683"/>
      <c r="SNK1683"/>
      <c r="SNL1683"/>
      <c r="SNM1683"/>
      <c r="SNN1683"/>
      <c r="SNO1683"/>
      <c r="SNP1683"/>
      <c r="SNQ1683"/>
      <c r="SNR1683"/>
      <c r="SNS1683"/>
      <c r="SNT1683"/>
      <c r="SNU1683"/>
      <c r="SNV1683"/>
      <c r="SNW1683"/>
      <c r="SNX1683"/>
      <c r="SNY1683"/>
      <c r="SNZ1683"/>
      <c r="SOA1683"/>
      <c r="SOB1683"/>
      <c r="SOC1683"/>
      <c r="SOD1683"/>
      <c r="SOE1683"/>
      <c r="SOF1683"/>
      <c r="SOG1683"/>
      <c r="SOH1683"/>
      <c r="SOI1683"/>
      <c r="SOJ1683"/>
      <c r="SOK1683"/>
      <c r="SOL1683"/>
      <c r="SOM1683"/>
      <c r="SON1683"/>
      <c r="SOO1683"/>
      <c r="SOP1683"/>
      <c r="SOQ1683"/>
      <c r="SOR1683"/>
      <c r="SOS1683"/>
      <c r="SOT1683"/>
      <c r="SOU1683"/>
      <c r="SOV1683"/>
      <c r="SOW1683"/>
      <c r="SOX1683"/>
      <c r="SOY1683"/>
      <c r="SOZ1683"/>
      <c r="SPA1683"/>
      <c r="SPB1683"/>
      <c r="SPC1683"/>
      <c r="SPD1683"/>
      <c r="SPE1683"/>
      <c r="SPF1683"/>
      <c r="SPG1683"/>
      <c r="SPH1683"/>
      <c r="SPI1683"/>
      <c r="SPJ1683"/>
      <c r="SPK1683"/>
      <c r="SPL1683"/>
      <c r="SPM1683"/>
      <c r="SPN1683"/>
      <c r="SPO1683"/>
      <c r="SPP1683"/>
      <c r="SPQ1683"/>
      <c r="SPR1683"/>
      <c r="SPS1683"/>
      <c r="SPT1683"/>
      <c r="SPU1683"/>
      <c r="SPV1683"/>
      <c r="SPW1683"/>
      <c r="SPX1683"/>
      <c r="SPY1683"/>
      <c r="SPZ1683"/>
      <c r="SQA1683"/>
      <c r="SQB1683"/>
      <c r="SQC1683"/>
      <c r="SQD1683"/>
      <c r="SQE1683"/>
      <c r="SQF1683"/>
      <c r="SQG1683"/>
      <c r="SQH1683"/>
      <c r="SQI1683"/>
      <c r="SQJ1683"/>
      <c r="SQK1683"/>
      <c r="SQL1683"/>
      <c r="SQM1683"/>
      <c r="SQN1683"/>
      <c r="SQO1683"/>
      <c r="SQP1683"/>
      <c r="SQQ1683"/>
      <c r="SQR1683"/>
      <c r="SQS1683"/>
      <c r="SQT1683"/>
      <c r="SQU1683"/>
      <c r="SQV1683"/>
      <c r="SQW1683"/>
      <c r="SQX1683"/>
      <c r="SQY1683"/>
      <c r="SQZ1683"/>
      <c r="SRA1683"/>
      <c r="SRB1683"/>
      <c r="SRC1683"/>
      <c r="SRD1683"/>
      <c r="SRE1683"/>
      <c r="SRF1683"/>
      <c r="SRG1683"/>
      <c r="SRH1683"/>
      <c r="SRI1683"/>
      <c r="SRJ1683"/>
      <c r="SRK1683"/>
      <c r="SRL1683"/>
      <c r="SRM1683"/>
      <c r="SRN1683"/>
      <c r="SRO1683"/>
      <c r="SRP1683"/>
      <c r="SRQ1683"/>
      <c r="SRR1683"/>
      <c r="SRS1683"/>
      <c r="SRT1683"/>
      <c r="SRU1683"/>
      <c r="SRV1683"/>
      <c r="SRW1683"/>
      <c r="SRX1683"/>
      <c r="SRY1683"/>
      <c r="SRZ1683"/>
      <c r="SSA1683"/>
      <c r="SSB1683"/>
      <c r="SSC1683"/>
      <c r="SSD1683"/>
      <c r="SSE1683"/>
      <c r="SSF1683"/>
      <c r="SSG1683"/>
      <c r="SSH1683"/>
      <c r="SSI1683"/>
      <c r="SSJ1683"/>
      <c r="SSK1683"/>
      <c r="SSL1683"/>
      <c r="SSM1683"/>
      <c r="SSN1683"/>
      <c r="SSO1683"/>
      <c r="SSP1683"/>
      <c r="SSQ1683"/>
      <c r="SSR1683"/>
      <c r="SSS1683"/>
      <c r="SST1683"/>
      <c r="SSU1683"/>
      <c r="SSV1683"/>
      <c r="SSW1683"/>
      <c r="SSX1683"/>
      <c r="SSY1683"/>
      <c r="SSZ1683"/>
      <c r="STA1683"/>
      <c r="STB1683"/>
      <c r="STC1683"/>
      <c r="STD1683"/>
      <c r="STE1683"/>
      <c r="STF1683"/>
      <c r="STG1683"/>
      <c r="STH1683"/>
      <c r="STI1683"/>
      <c r="STJ1683"/>
      <c r="STK1683"/>
      <c r="STL1683"/>
      <c r="STM1683"/>
      <c r="STN1683"/>
      <c r="STO1683"/>
      <c r="STP1683"/>
      <c r="STQ1683"/>
      <c r="STR1683"/>
      <c r="STS1683"/>
      <c r="STT1683"/>
      <c r="STU1683"/>
      <c r="STV1683"/>
      <c r="STW1683"/>
      <c r="STX1683"/>
      <c r="STY1683"/>
      <c r="STZ1683"/>
      <c r="SUA1683"/>
      <c r="SUB1683"/>
      <c r="SUC1683"/>
      <c r="SUD1683"/>
      <c r="SUE1683"/>
      <c r="SUF1683"/>
      <c r="SUG1683"/>
      <c r="SUH1683"/>
      <c r="SUI1683"/>
      <c r="SUJ1683"/>
      <c r="SUK1683"/>
      <c r="SUL1683"/>
      <c r="SUM1683"/>
      <c r="SUN1683"/>
      <c r="SUO1683"/>
      <c r="SUP1683"/>
      <c r="SUQ1683"/>
      <c r="SUR1683"/>
      <c r="SUS1683"/>
      <c r="SUT1683"/>
      <c r="SUU1683"/>
      <c r="SUV1683"/>
      <c r="SUW1683"/>
      <c r="SUX1683"/>
      <c r="SUY1683"/>
      <c r="SUZ1683"/>
      <c r="SVA1683"/>
      <c r="SVB1683"/>
      <c r="SVC1683"/>
      <c r="SVD1683"/>
      <c r="SVE1683"/>
      <c r="SVF1683"/>
      <c r="SVG1683"/>
      <c r="SVH1683"/>
      <c r="SVI1683"/>
      <c r="SVJ1683"/>
      <c r="SVK1683"/>
      <c r="SVL1683"/>
      <c r="SVM1683"/>
      <c r="SVN1683"/>
      <c r="SVO1683"/>
      <c r="SVP1683"/>
      <c r="SVQ1683"/>
      <c r="SVR1683"/>
      <c r="SVS1683"/>
      <c r="SVT1683"/>
      <c r="SVU1683"/>
      <c r="SVV1683"/>
      <c r="SVW1683"/>
      <c r="SVX1683"/>
      <c r="SVY1683"/>
      <c r="SVZ1683"/>
      <c r="SWA1683"/>
      <c r="SWB1683"/>
      <c r="SWC1683"/>
      <c r="SWD1683"/>
      <c r="SWE1683"/>
      <c r="SWF1683"/>
      <c r="SWG1683"/>
      <c r="SWH1683"/>
      <c r="SWI1683"/>
      <c r="SWJ1683"/>
      <c r="SWK1683"/>
      <c r="SWL1683"/>
      <c r="SWM1683"/>
      <c r="SWN1683"/>
      <c r="SWO1683"/>
      <c r="SWP1683"/>
      <c r="SWQ1683"/>
      <c r="SWR1683"/>
      <c r="SWS1683"/>
      <c r="SWT1683"/>
      <c r="SWU1683"/>
      <c r="SWV1683"/>
      <c r="SWW1683"/>
      <c r="SWX1683"/>
      <c r="SWY1683"/>
      <c r="SWZ1683"/>
      <c r="SXA1683"/>
      <c r="SXB1683"/>
      <c r="SXC1683"/>
      <c r="SXD1683"/>
      <c r="SXE1683"/>
      <c r="SXF1683"/>
      <c r="SXG1683"/>
      <c r="SXH1683"/>
      <c r="SXI1683"/>
      <c r="SXJ1683"/>
      <c r="SXK1683"/>
      <c r="SXL1683"/>
      <c r="SXM1683"/>
      <c r="SXN1683"/>
      <c r="SXO1683"/>
      <c r="SXP1683"/>
      <c r="SXQ1683"/>
      <c r="SXR1683"/>
      <c r="SXS1683"/>
      <c r="SXT1683"/>
      <c r="SXU1683"/>
      <c r="SXV1683"/>
      <c r="SXW1683"/>
      <c r="SXX1683"/>
      <c r="SXY1683"/>
      <c r="SXZ1683"/>
      <c r="SYA1683"/>
      <c r="SYB1683"/>
      <c r="SYC1683"/>
      <c r="SYD1683"/>
      <c r="SYE1683"/>
      <c r="SYF1683"/>
      <c r="SYG1683"/>
      <c r="SYH1683"/>
      <c r="SYI1683"/>
      <c r="SYJ1683"/>
      <c r="SYK1683"/>
      <c r="SYL1683"/>
      <c r="SYM1683"/>
      <c r="SYN1683"/>
      <c r="SYO1683"/>
      <c r="SYP1683"/>
      <c r="SYQ1683"/>
      <c r="SYR1683"/>
      <c r="SYS1683"/>
      <c r="SYT1683"/>
      <c r="SYU1683"/>
      <c r="SYV1683"/>
      <c r="SYW1683"/>
      <c r="SYX1683"/>
      <c r="SYY1683"/>
      <c r="SYZ1683"/>
      <c r="SZA1683"/>
      <c r="SZB1683"/>
      <c r="SZC1683"/>
      <c r="SZD1683"/>
      <c r="SZE1683"/>
      <c r="SZF1683"/>
      <c r="SZG1683"/>
      <c r="SZH1683"/>
      <c r="SZI1683"/>
      <c r="SZJ1683"/>
      <c r="SZK1683"/>
      <c r="SZL1683"/>
      <c r="SZM1683"/>
      <c r="SZN1683"/>
      <c r="SZO1683"/>
      <c r="SZP1683"/>
      <c r="SZQ1683"/>
      <c r="SZR1683"/>
      <c r="SZS1683"/>
      <c r="SZT1683"/>
      <c r="SZU1683"/>
      <c r="SZV1683"/>
      <c r="SZW1683"/>
      <c r="SZX1683"/>
      <c r="SZY1683"/>
      <c r="SZZ1683"/>
      <c r="TAA1683"/>
      <c r="TAB1683"/>
      <c r="TAC1683"/>
      <c r="TAD1683"/>
      <c r="TAE1683"/>
      <c r="TAF1683"/>
      <c r="TAG1683"/>
      <c r="TAH1683"/>
      <c r="TAI1683"/>
      <c r="TAJ1683"/>
      <c r="TAK1683"/>
      <c r="TAL1683"/>
      <c r="TAM1683"/>
      <c r="TAN1683"/>
      <c r="TAO1683"/>
      <c r="TAP1683"/>
      <c r="TAQ1683"/>
      <c r="TAR1683"/>
      <c r="TAS1683"/>
      <c r="TAT1683"/>
      <c r="TAU1683"/>
      <c r="TAV1683"/>
      <c r="TAW1683"/>
      <c r="TAX1683"/>
      <c r="TAY1683"/>
      <c r="TAZ1683"/>
      <c r="TBA1683"/>
      <c r="TBB1683"/>
      <c r="TBC1683"/>
      <c r="TBD1683"/>
      <c r="TBE1683"/>
      <c r="TBF1683"/>
      <c r="TBG1683"/>
      <c r="TBH1683"/>
      <c r="TBI1683"/>
      <c r="TBJ1683"/>
      <c r="TBK1683"/>
      <c r="TBL1683"/>
      <c r="TBM1683"/>
      <c r="TBN1683"/>
      <c r="TBO1683"/>
      <c r="TBP1683"/>
      <c r="TBQ1683"/>
      <c r="TBR1683"/>
      <c r="TBS1683"/>
      <c r="TBT1683"/>
      <c r="TBU1683"/>
      <c r="TBV1683"/>
      <c r="TBW1683"/>
      <c r="TBX1683"/>
      <c r="TBY1683"/>
      <c r="TBZ1683"/>
      <c r="TCA1683"/>
      <c r="TCB1683"/>
      <c r="TCC1683"/>
      <c r="TCD1683"/>
      <c r="TCE1683"/>
      <c r="TCF1683"/>
      <c r="TCG1683"/>
      <c r="TCH1683"/>
      <c r="TCI1683"/>
      <c r="TCJ1683"/>
      <c r="TCK1683"/>
      <c r="TCL1683"/>
      <c r="TCM1683"/>
      <c r="TCN1683"/>
      <c r="TCO1683"/>
      <c r="TCP1683"/>
      <c r="TCQ1683"/>
      <c r="TCR1683"/>
      <c r="TCS1683"/>
      <c r="TCT1683"/>
      <c r="TCU1683"/>
      <c r="TCV1683"/>
      <c r="TCW1683"/>
      <c r="TCX1683"/>
      <c r="TCY1683"/>
      <c r="TCZ1683"/>
      <c r="TDA1683"/>
      <c r="TDB1683"/>
      <c r="TDC1683"/>
      <c r="TDD1683"/>
      <c r="TDE1683"/>
      <c r="TDF1683"/>
      <c r="TDG1683"/>
      <c r="TDH1683"/>
      <c r="TDI1683"/>
      <c r="TDJ1683"/>
      <c r="TDK1683"/>
      <c r="TDL1683"/>
      <c r="TDM1683"/>
      <c r="TDN1683"/>
      <c r="TDO1683"/>
      <c r="TDP1683"/>
      <c r="TDQ1683"/>
      <c r="TDR1683"/>
      <c r="TDS1683"/>
      <c r="TDT1683"/>
      <c r="TDU1683"/>
      <c r="TDV1683"/>
      <c r="TDW1683"/>
      <c r="TDX1683"/>
      <c r="TDY1683"/>
      <c r="TDZ1683"/>
      <c r="TEA1683"/>
      <c r="TEB1683"/>
      <c r="TEC1683"/>
      <c r="TED1683"/>
      <c r="TEE1683"/>
      <c r="TEF1683"/>
      <c r="TEG1683"/>
      <c r="TEH1683"/>
      <c r="TEI1683"/>
      <c r="TEJ1683"/>
      <c r="TEK1683"/>
      <c r="TEL1683"/>
      <c r="TEM1683"/>
      <c r="TEN1683"/>
      <c r="TEO1683"/>
      <c r="TEP1683"/>
      <c r="TEQ1683"/>
      <c r="TER1683"/>
      <c r="TES1683"/>
      <c r="TET1683"/>
      <c r="TEU1683"/>
      <c r="TEV1683"/>
      <c r="TEW1683"/>
      <c r="TEX1683"/>
      <c r="TEY1683"/>
      <c r="TEZ1683"/>
      <c r="TFA1683"/>
      <c r="TFB1683"/>
      <c r="TFC1683"/>
      <c r="TFD1683"/>
      <c r="TFE1683"/>
      <c r="TFF1683"/>
      <c r="TFG1683"/>
      <c r="TFH1683"/>
      <c r="TFI1683"/>
      <c r="TFJ1683"/>
      <c r="TFK1683"/>
      <c r="TFL1683"/>
      <c r="TFM1683"/>
      <c r="TFN1683"/>
      <c r="TFO1683"/>
      <c r="TFP1683"/>
      <c r="TFQ1683"/>
      <c r="TFR1683"/>
      <c r="TFS1683"/>
      <c r="TFT1683"/>
      <c r="TFU1683"/>
      <c r="TFV1683"/>
      <c r="TFW1683"/>
      <c r="TFX1683"/>
      <c r="TFY1683"/>
      <c r="TFZ1683"/>
      <c r="TGA1683"/>
      <c r="TGB1683"/>
      <c r="TGC1683"/>
      <c r="TGD1683"/>
      <c r="TGE1683"/>
      <c r="TGF1683"/>
      <c r="TGG1683"/>
      <c r="TGH1683"/>
      <c r="TGI1683"/>
      <c r="TGJ1683"/>
      <c r="TGK1683"/>
      <c r="TGL1683"/>
      <c r="TGM1683"/>
      <c r="TGN1683"/>
      <c r="TGO1683"/>
      <c r="TGP1683"/>
      <c r="TGQ1683"/>
      <c r="TGR1683"/>
      <c r="TGS1683"/>
      <c r="TGT1683"/>
      <c r="TGU1683"/>
      <c r="TGV1683"/>
      <c r="TGW1683"/>
      <c r="TGX1683"/>
      <c r="TGY1683"/>
      <c r="TGZ1683"/>
      <c r="THA1683"/>
      <c r="THB1683"/>
      <c r="THC1683"/>
      <c r="THD1683"/>
      <c r="THE1683"/>
      <c r="THF1683"/>
      <c r="THG1683"/>
      <c r="THH1683"/>
      <c r="THI1683"/>
      <c r="THJ1683"/>
      <c r="THK1683"/>
      <c r="THL1683"/>
      <c r="THM1683"/>
      <c r="THN1683"/>
      <c r="THO1683"/>
      <c r="THP1683"/>
      <c r="THQ1683"/>
      <c r="THR1683"/>
      <c r="THS1683"/>
      <c r="THT1683"/>
      <c r="THU1683"/>
      <c r="THV1683"/>
      <c r="THW1683"/>
      <c r="THX1683"/>
      <c r="THY1683"/>
      <c r="THZ1683"/>
      <c r="TIA1683"/>
      <c r="TIB1683"/>
      <c r="TIC1683"/>
      <c r="TID1683"/>
      <c r="TIE1683"/>
      <c r="TIF1683"/>
      <c r="TIG1683"/>
      <c r="TIH1683"/>
      <c r="TII1683"/>
      <c r="TIJ1683"/>
      <c r="TIK1683"/>
      <c r="TIL1683"/>
      <c r="TIM1683"/>
      <c r="TIN1683"/>
      <c r="TIO1683"/>
      <c r="TIP1683"/>
      <c r="TIQ1683"/>
      <c r="TIR1683"/>
      <c r="TIS1683"/>
      <c r="TIT1683"/>
      <c r="TIU1683"/>
      <c r="TIV1683"/>
      <c r="TIW1683"/>
      <c r="TIX1683"/>
      <c r="TIY1683"/>
      <c r="TIZ1683"/>
      <c r="TJA1683"/>
      <c r="TJB1683"/>
      <c r="TJC1683"/>
      <c r="TJD1683"/>
      <c r="TJE1683"/>
      <c r="TJF1683"/>
      <c r="TJG1683"/>
      <c r="TJH1683"/>
      <c r="TJI1683"/>
      <c r="TJJ1683"/>
      <c r="TJK1683"/>
      <c r="TJL1683"/>
      <c r="TJM1683"/>
      <c r="TJN1683"/>
      <c r="TJO1683"/>
      <c r="TJP1683"/>
      <c r="TJQ1683"/>
      <c r="TJR1683"/>
      <c r="TJS1683"/>
      <c r="TJT1683"/>
      <c r="TJU1683"/>
      <c r="TJV1683"/>
      <c r="TJW1683"/>
      <c r="TJX1683"/>
      <c r="TJY1683"/>
      <c r="TJZ1683"/>
      <c r="TKA1683"/>
      <c r="TKB1683"/>
      <c r="TKC1683"/>
      <c r="TKD1683"/>
      <c r="TKE1683"/>
      <c r="TKF1683"/>
      <c r="TKG1683"/>
      <c r="TKH1683"/>
      <c r="TKI1683"/>
      <c r="TKJ1683"/>
      <c r="TKK1683"/>
      <c r="TKL1683"/>
      <c r="TKM1683"/>
      <c r="TKN1683"/>
      <c r="TKO1683"/>
      <c r="TKP1683"/>
      <c r="TKQ1683"/>
      <c r="TKR1683"/>
      <c r="TKS1683"/>
      <c r="TKT1683"/>
      <c r="TKU1683"/>
      <c r="TKV1683"/>
      <c r="TKW1683"/>
      <c r="TKX1683"/>
      <c r="TKY1683"/>
      <c r="TKZ1683"/>
      <c r="TLA1683"/>
      <c r="TLB1683"/>
      <c r="TLC1683"/>
      <c r="TLD1683"/>
      <c r="TLE1683"/>
      <c r="TLF1683"/>
      <c r="TLG1683"/>
      <c r="TLH1683"/>
      <c r="TLI1683"/>
      <c r="TLJ1683"/>
      <c r="TLK1683"/>
      <c r="TLL1683"/>
      <c r="TLM1683"/>
      <c r="TLN1683"/>
      <c r="TLO1683"/>
      <c r="TLP1683"/>
      <c r="TLQ1683"/>
      <c r="TLR1683"/>
      <c r="TLS1683"/>
      <c r="TLT1683"/>
      <c r="TLU1683"/>
      <c r="TLV1683"/>
      <c r="TLW1683"/>
      <c r="TLX1683"/>
      <c r="TLY1683"/>
      <c r="TLZ1683"/>
      <c r="TMA1683"/>
      <c r="TMB1683"/>
      <c r="TMC1683"/>
      <c r="TMD1683"/>
      <c r="TME1683"/>
      <c r="TMF1683"/>
      <c r="TMG1683"/>
      <c r="TMH1683"/>
      <c r="TMI1683"/>
      <c r="TMJ1683"/>
      <c r="TMK1683"/>
      <c r="TML1683"/>
      <c r="TMM1683"/>
      <c r="TMN1683"/>
      <c r="TMO1683"/>
      <c r="TMP1683"/>
      <c r="TMQ1683"/>
      <c r="TMR1683"/>
      <c r="TMS1683"/>
      <c r="TMT1683"/>
      <c r="TMU1683"/>
      <c r="TMV1683"/>
      <c r="TMW1683"/>
      <c r="TMX1683"/>
      <c r="TMY1683"/>
      <c r="TMZ1683"/>
      <c r="TNA1683"/>
      <c r="TNB1683"/>
      <c r="TNC1683"/>
      <c r="TND1683"/>
      <c r="TNE1683"/>
      <c r="TNF1683"/>
      <c r="TNG1683"/>
      <c r="TNH1683"/>
      <c r="TNI1683"/>
      <c r="TNJ1683"/>
      <c r="TNK1683"/>
      <c r="TNL1683"/>
      <c r="TNM1683"/>
      <c r="TNN1683"/>
      <c r="TNO1683"/>
      <c r="TNP1683"/>
      <c r="TNQ1683"/>
      <c r="TNR1683"/>
      <c r="TNS1683"/>
      <c r="TNT1683"/>
      <c r="TNU1683"/>
      <c r="TNV1683"/>
      <c r="TNW1683"/>
      <c r="TNX1683"/>
      <c r="TNY1683"/>
      <c r="TNZ1683"/>
      <c r="TOA1683"/>
      <c r="TOB1683"/>
      <c r="TOC1683"/>
      <c r="TOD1683"/>
      <c r="TOE1683"/>
      <c r="TOF1683"/>
      <c r="TOG1683"/>
      <c r="TOH1683"/>
      <c r="TOI1683"/>
      <c r="TOJ1683"/>
      <c r="TOK1683"/>
      <c r="TOL1683"/>
      <c r="TOM1683"/>
      <c r="TON1683"/>
      <c r="TOO1683"/>
      <c r="TOP1683"/>
      <c r="TOQ1683"/>
      <c r="TOR1683"/>
      <c r="TOS1683"/>
      <c r="TOT1683"/>
      <c r="TOU1683"/>
      <c r="TOV1683"/>
      <c r="TOW1683"/>
      <c r="TOX1683"/>
      <c r="TOY1683"/>
      <c r="TOZ1683"/>
      <c r="TPA1683"/>
      <c r="TPB1683"/>
      <c r="TPC1683"/>
      <c r="TPD1683"/>
      <c r="TPE1683"/>
      <c r="TPF1683"/>
      <c r="TPG1683"/>
      <c r="TPH1683"/>
      <c r="TPI1683"/>
      <c r="TPJ1683"/>
      <c r="TPK1683"/>
      <c r="TPL1683"/>
      <c r="TPM1683"/>
      <c r="TPN1683"/>
      <c r="TPO1683"/>
      <c r="TPP1683"/>
      <c r="TPQ1683"/>
      <c r="TPR1683"/>
      <c r="TPS1683"/>
      <c r="TPT1683"/>
      <c r="TPU1683"/>
      <c r="TPV1683"/>
      <c r="TPW1683"/>
      <c r="TPX1683"/>
      <c r="TPY1683"/>
      <c r="TPZ1683"/>
      <c r="TQA1683"/>
      <c r="TQB1683"/>
      <c r="TQC1683"/>
      <c r="TQD1683"/>
      <c r="TQE1683"/>
      <c r="TQF1683"/>
      <c r="TQG1683"/>
      <c r="TQH1683"/>
      <c r="TQI1683"/>
      <c r="TQJ1683"/>
      <c r="TQK1683"/>
      <c r="TQL1683"/>
      <c r="TQM1683"/>
      <c r="TQN1683"/>
      <c r="TQO1683"/>
      <c r="TQP1683"/>
      <c r="TQQ1683"/>
      <c r="TQR1683"/>
      <c r="TQS1683"/>
      <c r="TQT1683"/>
      <c r="TQU1683"/>
      <c r="TQV1683"/>
      <c r="TQW1683"/>
      <c r="TQX1683"/>
      <c r="TQY1683"/>
      <c r="TQZ1683"/>
      <c r="TRA1683"/>
      <c r="TRB1683"/>
      <c r="TRC1683"/>
      <c r="TRD1683"/>
      <c r="TRE1683"/>
      <c r="TRF1683"/>
      <c r="TRG1683"/>
      <c r="TRH1683"/>
      <c r="TRI1683"/>
      <c r="TRJ1683"/>
      <c r="TRK1683"/>
      <c r="TRL1683"/>
      <c r="TRM1683"/>
      <c r="TRN1683"/>
      <c r="TRO1683"/>
      <c r="TRP1683"/>
      <c r="TRQ1683"/>
      <c r="TRR1683"/>
      <c r="TRS1683"/>
      <c r="TRT1683"/>
      <c r="TRU1683"/>
      <c r="TRV1683"/>
      <c r="TRW1683"/>
      <c r="TRX1683"/>
      <c r="TRY1683"/>
      <c r="TRZ1683"/>
      <c r="TSA1683"/>
      <c r="TSB1683"/>
      <c r="TSC1683"/>
      <c r="TSD1683"/>
      <c r="TSE1683"/>
      <c r="TSF1683"/>
      <c r="TSG1683"/>
      <c r="TSH1683"/>
      <c r="TSI1683"/>
      <c r="TSJ1683"/>
      <c r="TSK1683"/>
      <c r="TSL1683"/>
      <c r="TSM1683"/>
      <c r="TSN1683"/>
      <c r="TSO1683"/>
      <c r="TSP1683"/>
      <c r="TSQ1683"/>
      <c r="TSR1683"/>
      <c r="TSS1683"/>
      <c r="TST1683"/>
      <c r="TSU1683"/>
      <c r="TSV1683"/>
      <c r="TSW1683"/>
      <c r="TSX1683"/>
      <c r="TSY1683"/>
      <c r="TSZ1683"/>
      <c r="TTA1683"/>
      <c r="TTB1683"/>
      <c r="TTC1683"/>
      <c r="TTD1683"/>
      <c r="TTE1683"/>
      <c r="TTF1683"/>
      <c r="TTG1683"/>
      <c r="TTH1683"/>
      <c r="TTI1683"/>
      <c r="TTJ1683"/>
      <c r="TTK1683"/>
      <c r="TTL1683"/>
      <c r="TTM1683"/>
      <c r="TTN1683"/>
      <c r="TTO1683"/>
      <c r="TTP1683"/>
      <c r="TTQ1683"/>
      <c r="TTR1683"/>
      <c r="TTS1683"/>
      <c r="TTT1683"/>
      <c r="TTU1683"/>
      <c r="TTV1683"/>
      <c r="TTW1683"/>
      <c r="TTX1683"/>
      <c r="TTY1683"/>
      <c r="TTZ1683"/>
      <c r="TUA1683"/>
      <c r="TUB1683"/>
      <c r="TUC1683"/>
      <c r="TUD1683"/>
      <c r="TUE1683"/>
      <c r="TUF1683"/>
      <c r="TUG1683"/>
      <c r="TUH1683"/>
      <c r="TUI1683"/>
      <c r="TUJ1683"/>
      <c r="TUK1683"/>
      <c r="TUL1683"/>
      <c r="TUM1683"/>
      <c r="TUN1683"/>
      <c r="TUO1683"/>
      <c r="TUP1683"/>
      <c r="TUQ1683"/>
      <c r="TUR1683"/>
      <c r="TUS1683"/>
      <c r="TUT1683"/>
      <c r="TUU1683"/>
      <c r="TUV1683"/>
      <c r="TUW1683"/>
      <c r="TUX1683"/>
      <c r="TUY1683"/>
      <c r="TUZ1683"/>
      <c r="TVA1683"/>
      <c r="TVB1683"/>
      <c r="TVC1683"/>
      <c r="TVD1683"/>
      <c r="TVE1683"/>
      <c r="TVF1683"/>
      <c r="TVG1683"/>
      <c r="TVH1683"/>
      <c r="TVI1683"/>
      <c r="TVJ1683"/>
      <c r="TVK1683"/>
      <c r="TVL1683"/>
      <c r="TVM1683"/>
      <c r="TVN1683"/>
      <c r="TVO1683"/>
      <c r="TVP1683"/>
      <c r="TVQ1683"/>
      <c r="TVR1683"/>
      <c r="TVS1683"/>
      <c r="TVT1683"/>
      <c r="TVU1683"/>
      <c r="TVV1683"/>
      <c r="TVW1683"/>
      <c r="TVX1683"/>
      <c r="TVY1683"/>
      <c r="TVZ1683"/>
      <c r="TWA1683"/>
      <c r="TWB1683"/>
      <c r="TWC1683"/>
      <c r="TWD1683"/>
      <c r="TWE1683"/>
      <c r="TWF1683"/>
      <c r="TWG1683"/>
      <c r="TWH1683"/>
      <c r="TWI1683"/>
      <c r="TWJ1683"/>
      <c r="TWK1683"/>
      <c r="TWL1683"/>
      <c r="TWM1683"/>
      <c r="TWN1683"/>
      <c r="TWO1683"/>
      <c r="TWP1683"/>
      <c r="TWQ1683"/>
      <c r="TWR1683"/>
      <c r="TWS1683"/>
      <c r="TWT1683"/>
      <c r="TWU1683"/>
      <c r="TWV1683"/>
      <c r="TWW1683"/>
      <c r="TWX1683"/>
      <c r="TWY1683"/>
      <c r="TWZ1683"/>
      <c r="TXA1683"/>
      <c r="TXB1683"/>
      <c r="TXC1683"/>
      <c r="TXD1683"/>
      <c r="TXE1683"/>
      <c r="TXF1683"/>
      <c r="TXG1683"/>
      <c r="TXH1683"/>
      <c r="TXI1683"/>
      <c r="TXJ1683"/>
      <c r="TXK1683"/>
      <c r="TXL1683"/>
      <c r="TXM1683"/>
      <c r="TXN1683"/>
      <c r="TXO1683"/>
      <c r="TXP1683"/>
      <c r="TXQ1683"/>
      <c r="TXR1683"/>
      <c r="TXS1683"/>
      <c r="TXT1683"/>
      <c r="TXU1683"/>
      <c r="TXV1683"/>
      <c r="TXW1683"/>
      <c r="TXX1683"/>
      <c r="TXY1683"/>
      <c r="TXZ1683"/>
      <c r="TYA1683"/>
      <c r="TYB1683"/>
      <c r="TYC1683"/>
      <c r="TYD1683"/>
      <c r="TYE1683"/>
      <c r="TYF1683"/>
      <c r="TYG1683"/>
      <c r="TYH1683"/>
      <c r="TYI1683"/>
      <c r="TYJ1683"/>
      <c r="TYK1683"/>
      <c r="TYL1683"/>
      <c r="TYM1683"/>
      <c r="TYN1683"/>
      <c r="TYO1683"/>
      <c r="TYP1683"/>
      <c r="TYQ1683"/>
      <c r="TYR1683"/>
      <c r="TYS1683"/>
      <c r="TYT1683"/>
      <c r="TYU1683"/>
      <c r="TYV1683"/>
      <c r="TYW1683"/>
      <c r="TYX1683"/>
      <c r="TYY1683"/>
      <c r="TYZ1683"/>
      <c r="TZA1683"/>
      <c r="TZB1683"/>
      <c r="TZC1683"/>
      <c r="TZD1683"/>
      <c r="TZE1683"/>
      <c r="TZF1683"/>
      <c r="TZG1683"/>
      <c r="TZH1683"/>
      <c r="TZI1683"/>
      <c r="TZJ1683"/>
      <c r="TZK1683"/>
      <c r="TZL1683"/>
      <c r="TZM1683"/>
      <c r="TZN1683"/>
      <c r="TZO1683"/>
      <c r="TZP1683"/>
      <c r="TZQ1683"/>
      <c r="TZR1683"/>
      <c r="TZS1683"/>
      <c r="TZT1683"/>
      <c r="TZU1683"/>
      <c r="TZV1683"/>
      <c r="TZW1683"/>
      <c r="TZX1683"/>
      <c r="TZY1683"/>
      <c r="TZZ1683"/>
      <c r="UAA1683"/>
      <c r="UAB1683"/>
      <c r="UAC1683"/>
      <c r="UAD1683"/>
      <c r="UAE1683"/>
      <c r="UAF1683"/>
      <c r="UAG1683"/>
      <c r="UAH1683"/>
      <c r="UAI1683"/>
      <c r="UAJ1683"/>
      <c r="UAK1683"/>
      <c r="UAL1683"/>
      <c r="UAM1683"/>
      <c r="UAN1683"/>
      <c r="UAO1683"/>
      <c r="UAP1683"/>
      <c r="UAQ1683"/>
      <c r="UAR1683"/>
      <c r="UAS1683"/>
      <c r="UAT1683"/>
      <c r="UAU1683"/>
      <c r="UAV1683"/>
      <c r="UAW1683"/>
      <c r="UAX1683"/>
      <c r="UAY1683"/>
      <c r="UAZ1683"/>
      <c r="UBA1683"/>
      <c r="UBB1683"/>
      <c r="UBC1683"/>
      <c r="UBD1683"/>
      <c r="UBE1683"/>
      <c r="UBF1683"/>
      <c r="UBG1683"/>
      <c r="UBH1683"/>
      <c r="UBI1683"/>
      <c r="UBJ1683"/>
      <c r="UBK1683"/>
      <c r="UBL1683"/>
      <c r="UBM1683"/>
      <c r="UBN1683"/>
      <c r="UBO1683"/>
      <c r="UBP1683"/>
      <c r="UBQ1683"/>
      <c r="UBR1683"/>
      <c r="UBS1683"/>
      <c r="UBT1683"/>
      <c r="UBU1683"/>
      <c r="UBV1683"/>
      <c r="UBW1683"/>
      <c r="UBX1683"/>
      <c r="UBY1683"/>
      <c r="UBZ1683"/>
      <c r="UCA1683"/>
      <c r="UCB1683"/>
      <c r="UCC1683"/>
      <c r="UCD1683"/>
      <c r="UCE1683"/>
      <c r="UCF1683"/>
      <c r="UCG1683"/>
      <c r="UCH1683"/>
      <c r="UCI1683"/>
      <c r="UCJ1683"/>
      <c r="UCK1683"/>
      <c r="UCL1683"/>
      <c r="UCM1683"/>
      <c r="UCN1683"/>
      <c r="UCO1683"/>
      <c r="UCP1683"/>
      <c r="UCQ1683"/>
      <c r="UCR1683"/>
      <c r="UCS1683"/>
      <c r="UCT1683"/>
      <c r="UCU1683"/>
      <c r="UCV1683"/>
      <c r="UCW1683"/>
      <c r="UCX1683"/>
      <c r="UCY1683"/>
      <c r="UCZ1683"/>
      <c r="UDA1683"/>
      <c r="UDB1683"/>
      <c r="UDC1683"/>
      <c r="UDD1683"/>
      <c r="UDE1683"/>
      <c r="UDF1683"/>
      <c r="UDG1683"/>
      <c r="UDH1683"/>
      <c r="UDI1683"/>
      <c r="UDJ1683"/>
      <c r="UDK1683"/>
      <c r="UDL1683"/>
      <c r="UDM1683"/>
      <c r="UDN1683"/>
      <c r="UDO1683"/>
      <c r="UDP1683"/>
      <c r="UDQ1683"/>
      <c r="UDR1683"/>
      <c r="UDS1683"/>
      <c r="UDT1683"/>
      <c r="UDU1683"/>
      <c r="UDV1683"/>
      <c r="UDW1683"/>
      <c r="UDX1683"/>
      <c r="UDY1683"/>
      <c r="UDZ1683"/>
      <c r="UEA1683"/>
      <c r="UEB1683"/>
      <c r="UEC1683"/>
      <c r="UED1683"/>
      <c r="UEE1683"/>
      <c r="UEF1683"/>
      <c r="UEG1683"/>
      <c r="UEH1683"/>
      <c r="UEI1683"/>
      <c r="UEJ1683"/>
      <c r="UEK1683"/>
      <c r="UEL1683"/>
      <c r="UEM1683"/>
      <c r="UEN1683"/>
      <c r="UEO1683"/>
      <c r="UEP1683"/>
      <c r="UEQ1683"/>
      <c r="UER1683"/>
      <c r="UES1683"/>
      <c r="UET1683"/>
      <c r="UEU1683"/>
      <c r="UEV1683"/>
      <c r="UEW1683"/>
      <c r="UEX1683"/>
      <c r="UEY1683"/>
      <c r="UEZ1683"/>
      <c r="UFA1683"/>
      <c r="UFB1683"/>
      <c r="UFC1683"/>
      <c r="UFD1683"/>
      <c r="UFE1683"/>
      <c r="UFF1683"/>
      <c r="UFG1683"/>
      <c r="UFH1683"/>
      <c r="UFI1683"/>
      <c r="UFJ1683"/>
      <c r="UFK1683"/>
      <c r="UFL1683"/>
      <c r="UFM1683"/>
      <c r="UFN1683"/>
      <c r="UFO1683"/>
      <c r="UFP1683"/>
      <c r="UFQ1683"/>
      <c r="UFR1683"/>
      <c r="UFS1683"/>
      <c r="UFT1683"/>
      <c r="UFU1683"/>
      <c r="UFV1683"/>
      <c r="UFW1683"/>
      <c r="UFX1683"/>
      <c r="UFY1683"/>
      <c r="UFZ1683"/>
      <c r="UGA1683"/>
      <c r="UGB1683"/>
      <c r="UGC1683"/>
      <c r="UGD1683"/>
      <c r="UGE1683"/>
      <c r="UGF1683"/>
      <c r="UGG1683"/>
      <c r="UGH1683"/>
      <c r="UGI1683"/>
      <c r="UGJ1683"/>
      <c r="UGK1683"/>
      <c r="UGL1683"/>
      <c r="UGM1683"/>
      <c r="UGN1683"/>
      <c r="UGO1683"/>
      <c r="UGP1683"/>
      <c r="UGQ1683"/>
      <c r="UGR1683"/>
      <c r="UGS1683"/>
      <c r="UGT1683"/>
      <c r="UGU1683"/>
      <c r="UGV1683"/>
      <c r="UGW1683"/>
      <c r="UGX1683"/>
      <c r="UGY1683"/>
      <c r="UGZ1683"/>
      <c r="UHA1683"/>
      <c r="UHB1683"/>
      <c r="UHC1683"/>
      <c r="UHD1683"/>
      <c r="UHE1683"/>
      <c r="UHF1683"/>
      <c r="UHG1683"/>
      <c r="UHH1683"/>
      <c r="UHI1683"/>
      <c r="UHJ1683"/>
      <c r="UHK1683"/>
      <c r="UHL1683"/>
      <c r="UHM1683"/>
      <c r="UHN1683"/>
      <c r="UHO1683"/>
      <c r="UHP1683"/>
      <c r="UHQ1683"/>
      <c r="UHR1683"/>
      <c r="UHS1683"/>
      <c r="UHT1683"/>
      <c r="UHU1683"/>
      <c r="UHV1683"/>
      <c r="UHW1683"/>
      <c r="UHX1683"/>
      <c r="UHY1683"/>
      <c r="UHZ1683"/>
      <c r="UIA1683"/>
      <c r="UIB1683"/>
      <c r="UIC1683"/>
      <c r="UID1683"/>
      <c r="UIE1683"/>
      <c r="UIF1683"/>
      <c r="UIG1683"/>
      <c r="UIH1683"/>
      <c r="UII1683"/>
      <c r="UIJ1683"/>
      <c r="UIK1683"/>
      <c r="UIL1683"/>
      <c r="UIM1683"/>
      <c r="UIN1683"/>
      <c r="UIO1683"/>
      <c r="UIP1683"/>
      <c r="UIQ1683"/>
      <c r="UIR1683"/>
      <c r="UIS1683"/>
      <c r="UIT1683"/>
      <c r="UIU1683"/>
      <c r="UIV1683"/>
      <c r="UIW1683"/>
      <c r="UIX1683"/>
      <c r="UIY1683"/>
      <c r="UIZ1683"/>
      <c r="UJA1683"/>
      <c r="UJB1683"/>
      <c r="UJC1683"/>
      <c r="UJD1683"/>
      <c r="UJE1683"/>
      <c r="UJF1683"/>
      <c r="UJG1683"/>
      <c r="UJH1683"/>
      <c r="UJI1683"/>
      <c r="UJJ1683"/>
      <c r="UJK1683"/>
      <c r="UJL1683"/>
      <c r="UJM1683"/>
      <c r="UJN1683"/>
      <c r="UJO1683"/>
      <c r="UJP1683"/>
      <c r="UJQ1683"/>
      <c r="UJR1683"/>
      <c r="UJS1683"/>
      <c r="UJT1683"/>
      <c r="UJU1683"/>
      <c r="UJV1683"/>
      <c r="UJW1683"/>
      <c r="UJX1683"/>
      <c r="UJY1683"/>
      <c r="UJZ1683"/>
      <c r="UKA1683"/>
      <c r="UKB1683"/>
      <c r="UKC1683"/>
      <c r="UKD1683"/>
      <c r="UKE1683"/>
      <c r="UKF1683"/>
      <c r="UKG1683"/>
      <c r="UKH1683"/>
      <c r="UKI1683"/>
      <c r="UKJ1683"/>
      <c r="UKK1683"/>
      <c r="UKL1683"/>
      <c r="UKM1683"/>
      <c r="UKN1683"/>
      <c r="UKO1683"/>
      <c r="UKP1683"/>
      <c r="UKQ1683"/>
      <c r="UKR1683"/>
      <c r="UKS1683"/>
      <c r="UKT1683"/>
      <c r="UKU1683"/>
      <c r="UKV1683"/>
      <c r="UKW1683"/>
      <c r="UKX1683"/>
      <c r="UKY1683"/>
      <c r="UKZ1683"/>
      <c r="ULA1683"/>
      <c r="ULB1683"/>
      <c r="ULC1683"/>
      <c r="ULD1683"/>
      <c r="ULE1683"/>
      <c r="ULF1683"/>
      <c r="ULG1683"/>
      <c r="ULH1683"/>
      <c r="ULI1683"/>
      <c r="ULJ1683"/>
      <c r="ULK1683"/>
      <c r="ULL1683"/>
      <c r="ULM1683"/>
      <c r="ULN1683"/>
      <c r="ULO1683"/>
      <c r="ULP1683"/>
      <c r="ULQ1683"/>
      <c r="ULR1683"/>
      <c r="ULS1683"/>
      <c r="ULT1683"/>
      <c r="ULU1683"/>
      <c r="ULV1683"/>
      <c r="ULW1683"/>
      <c r="ULX1683"/>
      <c r="ULY1683"/>
      <c r="ULZ1683"/>
      <c r="UMA1683"/>
      <c r="UMB1683"/>
      <c r="UMC1683"/>
      <c r="UMD1683"/>
      <c r="UME1683"/>
      <c r="UMF1683"/>
      <c r="UMG1683"/>
      <c r="UMH1683"/>
      <c r="UMI1683"/>
      <c r="UMJ1683"/>
      <c r="UMK1683"/>
      <c r="UML1683"/>
      <c r="UMM1683"/>
      <c r="UMN1683"/>
      <c r="UMO1683"/>
      <c r="UMP1683"/>
      <c r="UMQ1683"/>
      <c r="UMR1683"/>
      <c r="UMS1683"/>
      <c r="UMT1683"/>
      <c r="UMU1683"/>
      <c r="UMV1683"/>
      <c r="UMW1683"/>
      <c r="UMX1683"/>
      <c r="UMY1683"/>
      <c r="UMZ1683"/>
      <c r="UNA1683"/>
      <c r="UNB1683"/>
      <c r="UNC1683"/>
      <c r="UND1683"/>
      <c r="UNE1683"/>
      <c r="UNF1683"/>
      <c r="UNG1683"/>
      <c r="UNH1683"/>
      <c r="UNI1683"/>
      <c r="UNJ1683"/>
      <c r="UNK1683"/>
      <c r="UNL1683"/>
      <c r="UNM1683"/>
      <c r="UNN1683"/>
      <c r="UNO1683"/>
      <c r="UNP1683"/>
      <c r="UNQ1683"/>
      <c r="UNR1683"/>
      <c r="UNS1683"/>
      <c r="UNT1683"/>
      <c r="UNU1683"/>
      <c r="UNV1683"/>
      <c r="UNW1683"/>
      <c r="UNX1683"/>
      <c r="UNY1683"/>
      <c r="UNZ1683"/>
      <c r="UOA1683"/>
      <c r="UOB1683"/>
      <c r="UOC1683"/>
      <c r="UOD1683"/>
      <c r="UOE1683"/>
      <c r="UOF1683"/>
      <c r="UOG1683"/>
      <c r="UOH1683"/>
      <c r="UOI1683"/>
      <c r="UOJ1683"/>
      <c r="UOK1683"/>
      <c r="UOL1683"/>
      <c r="UOM1683"/>
      <c r="UON1683"/>
      <c r="UOO1683"/>
      <c r="UOP1683"/>
      <c r="UOQ1683"/>
      <c r="UOR1683"/>
      <c r="UOS1683"/>
      <c r="UOT1683"/>
      <c r="UOU1683"/>
      <c r="UOV1683"/>
      <c r="UOW1683"/>
      <c r="UOX1683"/>
      <c r="UOY1683"/>
      <c r="UOZ1683"/>
      <c r="UPA1683"/>
      <c r="UPB1683"/>
      <c r="UPC1683"/>
      <c r="UPD1683"/>
      <c r="UPE1683"/>
      <c r="UPF1683"/>
      <c r="UPG1683"/>
      <c r="UPH1683"/>
      <c r="UPI1683"/>
      <c r="UPJ1683"/>
      <c r="UPK1683"/>
      <c r="UPL1683"/>
      <c r="UPM1683"/>
      <c r="UPN1683"/>
      <c r="UPO1683"/>
      <c r="UPP1683"/>
      <c r="UPQ1683"/>
      <c r="UPR1683"/>
      <c r="UPS1683"/>
      <c r="UPT1683"/>
      <c r="UPU1683"/>
      <c r="UPV1683"/>
      <c r="UPW1683"/>
      <c r="UPX1683"/>
      <c r="UPY1683"/>
      <c r="UPZ1683"/>
      <c r="UQA1683"/>
      <c r="UQB1683"/>
      <c r="UQC1683"/>
      <c r="UQD1683"/>
      <c r="UQE1683"/>
      <c r="UQF1683"/>
      <c r="UQG1683"/>
      <c r="UQH1683"/>
      <c r="UQI1683"/>
      <c r="UQJ1683"/>
      <c r="UQK1683"/>
      <c r="UQL1683"/>
      <c r="UQM1683"/>
      <c r="UQN1683"/>
      <c r="UQO1683"/>
      <c r="UQP1683"/>
      <c r="UQQ1683"/>
      <c r="UQR1683"/>
      <c r="UQS1683"/>
      <c r="UQT1683"/>
      <c r="UQU1683"/>
      <c r="UQV1683"/>
      <c r="UQW1683"/>
      <c r="UQX1683"/>
      <c r="UQY1683"/>
      <c r="UQZ1683"/>
      <c r="URA1683"/>
      <c r="URB1683"/>
      <c r="URC1683"/>
      <c r="URD1683"/>
      <c r="URE1683"/>
      <c r="URF1683"/>
      <c r="URG1683"/>
      <c r="URH1683"/>
      <c r="URI1683"/>
      <c r="URJ1683"/>
      <c r="URK1683"/>
      <c r="URL1683"/>
      <c r="URM1683"/>
      <c r="URN1683"/>
      <c r="URO1683"/>
      <c r="URP1683"/>
      <c r="URQ1683"/>
      <c r="URR1683"/>
      <c r="URS1683"/>
      <c r="URT1683"/>
      <c r="URU1683"/>
      <c r="URV1683"/>
      <c r="URW1683"/>
      <c r="URX1683"/>
      <c r="URY1683"/>
      <c r="URZ1683"/>
      <c r="USA1683"/>
      <c r="USB1683"/>
      <c r="USC1683"/>
      <c r="USD1683"/>
      <c r="USE1683"/>
      <c r="USF1683"/>
      <c r="USG1683"/>
      <c r="USH1683"/>
      <c r="USI1683"/>
      <c r="USJ1683"/>
      <c r="USK1683"/>
      <c r="USL1683"/>
      <c r="USM1683"/>
      <c r="USN1683"/>
      <c r="USO1683"/>
      <c r="USP1683"/>
      <c r="USQ1683"/>
      <c r="USR1683"/>
      <c r="USS1683"/>
      <c r="UST1683"/>
      <c r="USU1683"/>
      <c r="USV1683"/>
      <c r="USW1683"/>
      <c r="USX1683"/>
      <c r="USY1683"/>
      <c r="USZ1683"/>
      <c r="UTA1683"/>
      <c r="UTB1683"/>
      <c r="UTC1683"/>
      <c r="UTD1683"/>
      <c r="UTE1683"/>
      <c r="UTF1683"/>
      <c r="UTG1683"/>
      <c r="UTH1683"/>
      <c r="UTI1683"/>
      <c r="UTJ1683"/>
      <c r="UTK1683"/>
      <c r="UTL1683"/>
      <c r="UTM1683"/>
      <c r="UTN1683"/>
      <c r="UTO1683"/>
      <c r="UTP1683"/>
      <c r="UTQ1683"/>
      <c r="UTR1683"/>
      <c r="UTS1683"/>
      <c r="UTT1683"/>
      <c r="UTU1683"/>
      <c r="UTV1683"/>
      <c r="UTW1683"/>
      <c r="UTX1683"/>
      <c r="UTY1683"/>
      <c r="UTZ1683"/>
      <c r="UUA1683"/>
      <c r="UUB1683"/>
      <c r="UUC1683"/>
      <c r="UUD1683"/>
      <c r="UUE1683"/>
      <c r="UUF1683"/>
      <c r="UUG1683"/>
      <c r="UUH1683"/>
      <c r="UUI1683"/>
      <c r="UUJ1683"/>
      <c r="UUK1683"/>
      <c r="UUL1683"/>
      <c r="UUM1683"/>
      <c r="UUN1683"/>
      <c r="UUO1683"/>
      <c r="UUP1683"/>
      <c r="UUQ1683"/>
      <c r="UUR1683"/>
      <c r="UUS1683"/>
      <c r="UUT1683"/>
      <c r="UUU1683"/>
      <c r="UUV1683"/>
      <c r="UUW1683"/>
      <c r="UUX1683"/>
      <c r="UUY1683"/>
      <c r="UUZ1683"/>
      <c r="UVA1683"/>
      <c r="UVB1683"/>
      <c r="UVC1683"/>
      <c r="UVD1683"/>
      <c r="UVE1683"/>
      <c r="UVF1683"/>
      <c r="UVG1683"/>
      <c r="UVH1683"/>
      <c r="UVI1683"/>
      <c r="UVJ1683"/>
      <c r="UVK1683"/>
      <c r="UVL1683"/>
      <c r="UVM1683"/>
      <c r="UVN1683"/>
      <c r="UVO1683"/>
      <c r="UVP1683"/>
      <c r="UVQ1683"/>
      <c r="UVR1683"/>
      <c r="UVS1683"/>
      <c r="UVT1683"/>
      <c r="UVU1683"/>
      <c r="UVV1683"/>
      <c r="UVW1683"/>
      <c r="UVX1683"/>
      <c r="UVY1683"/>
      <c r="UVZ1683"/>
      <c r="UWA1683"/>
      <c r="UWB1683"/>
      <c r="UWC1683"/>
      <c r="UWD1683"/>
      <c r="UWE1683"/>
      <c r="UWF1683"/>
      <c r="UWG1683"/>
      <c r="UWH1683"/>
      <c r="UWI1683"/>
      <c r="UWJ1683"/>
      <c r="UWK1683"/>
      <c r="UWL1683"/>
      <c r="UWM1683"/>
      <c r="UWN1683"/>
      <c r="UWO1683"/>
      <c r="UWP1683"/>
      <c r="UWQ1683"/>
      <c r="UWR1683"/>
      <c r="UWS1683"/>
      <c r="UWT1683"/>
      <c r="UWU1683"/>
      <c r="UWV1683"/>
      <c r="UWW1683"/>
      <c r="UWX1683"/>
      <c r="UWY1683"/>
      <c r="UWZ1683"/>
      <c r="UXA1683"/>
      <c r="UXB1683"/>
      <c r="UXC1683"/>
      <c r="UXD1683"/>
      <c r="UXE1683"/>
      <c r="UXF1683"/>
      <c r="UXG1683"/>
      <c r="UXH1683"/>
      <c r="UXI1683"/>
      <c r="UXJ1683"/>
      <c r="UXK1683"/>
      <c r="UXL1683"/>
      <c r="UXM1683"/>
      <c r="UXN1683"/>
      <c r="UXO1683"/>
      <c r="UXP1683"/>
      <c r="UXQ1683"/>
      <c r="UXR1683"/>
      <c r="UXS1683"/>
      <c r="UXT1683"/>
      <c r="UXU1683"/>
      <c r="UXV1683"/>
      <c r="UXW1683"/>
      <c r="UXX1683"/>
      <c r="UXY1683"/>
      <c r="UXZ1683"/>
      <c r="UYA1683"/>
      <c r="UYB1683"/>
      <c r="UYC1683"/>
      <c r="UYD1683"/>
      <c r="UYE1683"/>
      <c r="UYF1683"/>
      <c r="UYG1683"/>
      <c r="UYH1683"/>
      <c r="UYI1683"/>
      <c r="UYJ1683"/>
      <c r="UYK1683"/>
      <c r="UYL1683"/>
      <c r="UYM1683"/>
      <c r="UYN1683"/>
      <c r="UYO1683"/>
      <c r="UYP1683"/>
      <c r="UYQ1683"/>
      <c r="UYR1683"/>
      <c r="UYS1683"/>
      <c r="UYT1683"/>
      <c r="UYU1683"/>
      <c r="UYV1683"/>
      <c r="UYW1683"/>
      <c r="UYX1683"/>
      <c r="UYY1683"/>
      <c r="UYZ1683"/>
      <c r="UZA1683"/>
      <c r="UZB1683"/>
      <c r="UZC1683"/>
      <c r="UZD1683"/>
      <c r="UZE1683"/>
      <c r="UZF1683"/>
      <c r="UZG1683"/>
      <c r="UZH1683"/>
      <c r="UZI1683"/>
      <c r="UZJ1683"/>
      <c r="UZK1683"/>
      <c r="UZL1683"/>
      <c r="UZM1683"/>
      <c r="UZN1683"/>
      <c r="UZO1683"/>
      <c r="UZP1683"/>
      <c r="UZQ1683"/>
      <c r="UZR1683"/>
      <c r="UZS1683"/>
      <c r="UZT1683"/>
      <c r="UZU1683"/>
      <c r="UZV1683"/>
      <c r="UZW1683"/>
      <c r="UZX1683"/>
      <c r="UZY1683"/>
      <c r="UZZ1683"/>
      <c r="VAA1683"/>
      <c r="VAB1683"/>
      <c r="VAC1683"/>
      <c r="VAD1683"/>
      <c r="VAE1683"/>
      <c r="VAF1683"/>
      <c r="VAG1683"/>
      <c r="VAH1683"/>
      <c r="VAI1683"/>
      <c r="VAJ1683"/>
      <c r="VAK1683"/>
      <c r="VAL1683"/>
      <c r="VAM1683"/>
      <c r="VAN1683"/>
      <c r="VAO1683"/>
      <c r="VAP1683"/>
      <c r="VAQ1683"/>
      <c r="VAR1683"/>
      <c r="VAS1683"/>
      <c r="VAT1683"/>
      <c r="VAU1683"/>
      <c r="VAV1683"/>
      <c r="VAW1683"/>
      <c r="VAX1683"/>
      <c r="VAY1683"/>
      <c r="VAZ1683"/>
      <c r="VBA1683"/>
      <c r="VBB1683"/>
      <c r="VBC1683"/>
      <c r="VBD1683"/>
      <c r="VBE1683"/>
      <c r="VBF1683"/>
      <c r="VBG1683"/>
      <c r="VBH1683"/>
      <c r="VBI1683"/>
      <c r="VBJ1683"/>
      <c r="VBK1683"/>
      <c r="VBL1683"/>
      <c r="VBM1683"/>
      <c r="VBN1683"/>
      <c r="VBO1683"/>
      <c r="VBP1683"/>
      <c r="VBQ1683"/>
      <c r="VBR1683"/>
      <c r="VBS1683"/>
      <c r="VBT1683"/>
      <c r="VBU1683"/>
      <c r="VBV1683"/>
      <c r="VBW1683"/>
      <c r="VBX1683"/>
      <c r="VBY1683"/>
      <c r="VBZ1683"/>
      <c r="VCA1683"/>
      <c r="VCB1683"/>
      <c r="VCC1683"/>
      <c r="VCD1683"/>
      <c r="VCE1683"/>
      <c r="VCF1683"/>
      <c r="VCG1683"/>
      <c r="VCH1683"/>
      <c r="VCI1683"/>
      <c r="VCJ1683"/>
      <c r="VCK1683"/>
      <c r="VCL1683"/>
      <c r="VCM1683"/>
      <c r="VCN1683"/>
      <c r="VCO1683"/>
      <c r="VCP1683"/>
      <c r="VCQ1683"/>
      <c r="VCR1683"/>
      <c r="VCS1683"/>
      <c r="VCT1683"/>
      <c r="VCU1683"/>
      <c r="VCV1683"/>
      <c r="VCW1683"/>
      <c r="VCX1683"/>
      <c r="VCY1683"/>
      <c r="VCZ1683"/>
      <c r="VDA1683"/>
      <c r="VDB1683"/>
      <c r="VDC1683"/>
      <c r="VDD1683"/>
      <c r="VDE1683"/>
      <c r="VDF1683"/>
      <c r="VDG1683"/>
      <c r="VDH1683"/>
      <c r="VDI1683"/>
      <c r="VDJ1683"/>
      <c r="VDK1683"/>
      <c r="VDL1683"/>
      <c r="VDM1683"/>
      <c r="VDN1683"/>
      <c r="VDO1683"/>
      <c r="VDP1683"/>
      <c r="VDQ1683"/>
      <c r="VDR1683"/>
      <c r="VDS1683"/>
      <c r="VDT1683"/>
      <c r="VDU1683"/>
      <c r="VDV1683"/>
      <c r="VDW1683"/>
      <c r="VDX1683"/>
      <c r="VDY1683"/>
      <c r="VDZ1683"/>
      <c r="VEA1683"/>
      <c r="VEB1683"/>
      <c r="VEC1683"/>
      <c r="VED1683"/>
      <c r="VEE1683"/>
      <c r="VEF1683"/>
      <c r="VEG1683"/>
      <c r="VEH1683"/>
      <c r="VEI1683"/>
      <c r="VEJ1683"/>
      <c r="VEK1683"/>
      <c r="VEL1683"/>
      <c r="VEM1683"/>
      <c r="VEN1683"/>
      <c r="VEO1683"/>
      <c r="VEP1683"/>
      <c r="VEQ1683"/>
      <c r="VER1683"/>
      <c r="VES1683"/>
      <c r="VET1683"/>
      <c r="VEU1683"/>
      <c r="VEV1683"/>
      <c r="VEW1683"/>
      <c r="VEX1683"/>
      <c r="VEY1683"/>
      <c r="VEZ1683"/>
      <c r="VFA1683"/>
      <c r="VFB1683"/>
      <c r="VFC1683"/>
      <c r="VFD1683"/>
      <c r="VFE1683"/>
      <c r="VFF1683"/>
      <c r="VFG1683"/>
      <c r="VFH1683"/>
      <c r="VFI1683"/>
      <c r="VFJ1683"/>
      <c r="VFK1683"/>
      <c r="VFL1683"/>
      <c r="VFM1683"/>
      <c r="VFN1683"/>
      <c r="VFO1683"/>
      <c r="VFP1683"/>
      <c r="VFQ1683"/>
      <c r="VFR1683"/>
      <c r="VFS1683"/>
      <c r="VFT1683"/>
      <c r="VFU1683"/>
      <c r="VFV1683"/>
      <c r="VFW1683"/>
      <c r="VFX1683"/>
      <c r="VFY1683"/>
      <c r="VFZ1683"/>
      <c r="VGA1683"/>
      <c r="VGB1683"/>
      <c r="VGC1683"/>
      <c r="VGD1683"/>
      <c r="VGE1683"/>
      <c r="VGF1683"/>
      <c r="VGG1683"/>
      <c r="VGH1683"/>
      <c r="VGI1683"/>
      <c r="VGJ1683"/>
      <c r="VGK1683"/>
      <c r="VGL1683"/>
      <c r="VGM1683"/>
      <c r="VGN1683"/>
      <c r="VGO1683"/>
      <c r="VGP1683"/>
      <c r="VGQ1683"/>
      <c r="VGR1683"/>
      <c r="VGS1683"/>
      <c r="VGT1683"/>
      <c r="VGU1683"/>
      <c r="VGV1683"/>
      <c r="VGW1683"/>
      <c r="VGX1683"/>
      <c r="VGY1683"/>
      <c r="VGZ1683"/>
      <c r="VHA1683"/>
      <c r="VHB1683"/>
      <c r="VHC1683"/>
      <c r="VHD1683"/>
      <c r="VHE1683"/>
      <c r="VHF1683"/>
      <c r="VHG1683"/>
      <c r="VHH1683"/>
      <c r="VHI1683"/>
      <c r="VHJ1683"/>
      <c r="VHK1683"/>
      <c r="VHL1683"/>
      <c r="VHM1683"/>
      <c r="VHN1683"/>
      <c r="VHO1683"/>
      <c r="VHP1683"/>
      <c r="VHQ1683"/>
      <c r="VHR1683"/>
      <c r="VHS1683"/>
      <c r="VHT1683"/>
      <c r="VHU1683"/>
      <c r="VHV1683"/>
      <c r="VHW1683"/>
      <c r="VHX1683"/>
      <c r="VHY1683"/>
      <c r="VHZ1683"/>
      <c r="VIA1683"/>
      <c r="VIB1683"/>
      <c r="VIC1683"/>
      <c r="VID1683"/>
      <c r="VIE1683"/>
      <c r="VIF1683"/>
      <c r="VIG1683"/>
      <c r="VIH1683"/>
      <c r="VII1683"/>
      <c r="VIJ1683"/>
      <c r="VIK1683"/>
      <c r="VIL1683"/>
      <c r="VIM1683"/>
      <c r="VIN1683"/>
      <c r="VIO1683"/>
      <c r="VIP1683"/>
      <c r="VIQ1683"/>
      <c r="VIR1683"/>
      <c r="VIS1683"/>
      <c r="VIT1683"/>
      <c r="VIU1683"/>
      <c r="VIV1683"/>
      <c r="VIW1683"/>
      <c r="VIX1683"/>
      <c r="VIY1683"/>
      <c r="VIZ1683"/>
      <c r="VJA1683"/>
      <c r="VJB1683"/>
      <c r="VJC1683"/>
      <c r="VJD1683"/>
      <c r="VJE1683"/>
      <c r="VJF1683"/>
      <c r="VJG1683"/>
      <c r="VJH1683"/>
      <c r="VJI1683"/>
      <c r="VJJ1683"/>
      <c r="VJK1683"/>
      <c r="VJL1683"/>
      <c r="VJM1683"/>
      <c r="VJN1683"/>
      <c r="VJO1683"/>
      <c r="VJP1683"/>
      <c r="VJQ1683"/>
      <c r="VJR1683"/>
      <c r="VJS1683"/>
      <c r="VJT1683"/>
      <c r="VJU1683"/>
      <c r="VJV1683"/>
      <c r="VJW1683"/>
      <c r="VJX1683"/>
      <c r="VJY1683"/>
      <c r="VJZ1683"/>
      <c r="VKA1683"/>
      <c r="VKB1683"/>
      <c r="VKC1683"/>
      <c r="VKD1683"/>
      <c r="VKE1683"/>
      <c r="VKF1683"/>
      <c r="VKG1683"/>
      <c r="VKH1683"/>
      <c r="VKI1683"/>
      <c r="VKJ1683"/>
      <c r="VKK1683"/>
      <c r="VKL1683"/>
      <c r="VKM1683"/>
      <c r="VKN1683"/>
      <c r="VKO1683"/>
      <c r="VKP1683"/>
      <c r="VKQ1683"/>
      <c r="VKR1683"/>
      <c r="VKS1683"/>
      <c r="VKT1683"/>
      <c r="VKU1683"/>
      <c r="VKV1683"/>
      <c r="VKW1683"/>
      <c r="VKX1683"/>
      <c r="VKY1683"/>
      <c r="VKZ1683"/>
      <c r="VLA1683"/>
      <c r="VLB1683"/>
      <c r="VLC1683"/>
      <c r="VLD1683"/>
      <c r="VLE1683"/>
      <c r="VLF1683"/>
      <c r="VLG1683"/>
      <c r="VLH1683"/>
      <c r="VLI1683"/>
      <c r="VLJ1683"/>
      <c r="VLK1683"/>
      <c r="VLL1683"/>
      <c r="VLM1683"/>
      <c r="VLN1683"/>
      <c r="VLO1683"/>
      <c r="VLP1683"/>
      <c r="VLQ1683"/>
      <c r="VLR1683"/>
      <c r="VLS1683"/>
      <c r="VLT1683"/>
      <c r="VLU1683"/>
      <c r="VLV1683"/>
      <c r="VLW1683"/>
      <c r="VLX1683"/>
      <c r="VLY1683"/>
      <c r="VLZ1683"/>
      <c r="VMA1683"/>
      <c r="VMB1683"/>
      <c r="VMC1683"/>
      <c r="VMD1683"/>
      <c r="VME1683"/>
      <c r="VMF1683"/>
      <c r="VMG1683"/>
      <c r="VMH1683"/>
      <c r="VMI1683"/>
      <c r="VMJ1683"/>
      <c r="VMK1683"/>
      <c r="VML1683"/>
      <c r="VMM1683"/>
      <c r="VMN1683"/>
      <c r="VMO1683"/>
      <c r="VMP1683"/>
      <c r="VMQ1683"/>
      <c r="VMR1683"/>
      <c r="VMS1683"/>
      <c r="VMT1683"/>
      <c r="VMU1683"/>
      <c r="VMV1683"/>
      <c r="VMW1683"/>
      <c r="VMX1683"/>
      <c r="VMY1683"/>
      <c r="VMZ1683"/>
      <c r="VNA1683"/>
      <c r="VNB1683"/>
      <c r="VNC1683"/>
      <c r="VND1683"/>
      <c r="VNE1683"/>
      <c r="VNF1683"/>
      <c r="VNG1683"/>
      <c r="VNH1683"/>
      <c r="VNI1683"/>
      <c r="VNJ1683"/>
      <c r="VNK1683"/>
      <c r="VNL1683"/>
      <c r="VNM1683"/>
      <c r="VNN1683"/>
      <c r="VNO1683"/>
      <c r="VNP1683"/>
      <c r="VNQ1683"/>
      <c r="VNR1683"/>
      <c r="VNS1683"/>
      <c r="VNT1683"/>
      <c r="VNU1683"/>
      <c r="VNV1683"/>
      <c r="VNW1683"/>
      <c r="VNX1683"/>
      <c r="VNY1683"/>
      <c r="VNZ1683"/>
      <c r="VOA1683"/>
      <c r="VOB1683"/>
      <c r="VOC1683"/>
      <c r="VOD1683"/>
      <c r="VOE1683"/>
      <c r="VOF1683"/>
      <c r="VOG1683"/>
      <c r="VOH1683"/>
      <c r="VOI1683"/>
      <c r="VOJ1683"/>
      <c r="VOK1683"/>
      <c r="VOL1683"/>
      <c r="VOM1683"/>
      <c r="VON1683"/>
      <c r="VOO1683"/>
      <c r="VOP1683"/>
      <c r="VOQ1683"/>
      <c r="VOR1683"/>
      <c r="VOS1683"/>
      <c r="VOT1683"/>
      <c r="VOU1683"/>
      <c r="VOV1683"/>
      <c r="VOW1683"/>
      <c r="VOX1683"/>
      <c r="VOY1683"/>
      <c r="VOZ1683"/>
      <c r="VPA1683"/>
      <c r="VPB1683"/>
      <c r="VPC1683"/>
      <c r="VPD1683"/>
      <c r="VPE1683"/>
      <c r="VPF1683"/>
      <c r="VPG1683"/>
      <c r="VPH1683"/>
      <c r="VPI1683"/>
      <c r="VPJ1683"/>
      <c r="VPK1683"/>
      <c r="VPL1683"/>
      <c r="VPM1683"/>
      <c r="VPN1683"/>
      <c r="VPO1683"/>
      <c r="VPP1683"/>
      <c r="VPQ1683"/>
      <c r="VPR1683"/>
      <c r="VPS1683"/>
      <c r="VPT1683"/>
      <c r="VPU1683"/>
      <c r="VPV1683"/>
      <c r="VPW1683"/>
      <c r="VPX1683"/>
      <c r="VPY1683"/>
      <c r="VPZ1683"/>
      <c r="VQA1683"/>
      <c r="VQB1683"/>
      <c r="VQC1683"/>
      <c r="VQD1683"/>
      <c r="VQE1683"/>
      <c r="VQF1683"/>
      <c r="VQG1683"/>
      <c r="VQH1683"/>
      <c r="VQI1683"/>
      <c r="VQJ1683"/>
      <c r="VQK1683"/>
      <c r="VQL1683"/>
      <c r="VQM1683"/>
      <c r="VQN1683"/>
      <c r="VQO1683"/>
      <c r="VQP1683"/>
      <c r="VQQ1683"/>
      <c r="VQR1683"/>
      <c r="VQS1683"/>
      <c r="VQT1683"/>
      <c r="VQU1683"/>
      <c r="VQV1683"/>
      <c r="VQW1683"/>
      <c r="VQX1683"/>
      <c r="VQY1683"/>
      <c r="VQZ1683"/>
      <c r="VRA1683"/>
      <c r="VRB1683"/>
      <c r="VRC1683"/>
      <c r="VRD1683"/>
      <c r="VRE1683"/>
      <c r="VRF1683"/>
      <c r="VRG1683"/>
      <c r="VRH1683"/>
      <c r="VRI1683"/>
      <c r="VRJ1683"/>
      <c r="VRK1683"/>
      <c r="VRL1683"/>
      <c r="VRM1683"/>
      <c r="VRN1683"/>
      <c r="VRO1683"/>
      <c r="VRP1683"/>
      <c r="VRQ1683"/>
      <c r="VRR1683"/>
      <c r="VRS1683"/>
      <c r="VRT1683"/>
      <c r="VRU1683"/>
      <c r="VRV1683"/>
      <c r="VRW1683"/>
      <c r="VRX1683"/>
      <c r="VRY1683"/>
      <c r="VRZ1683"/>
      <c r="VSA1683"/>
      <c r="VSB1683"/>
      <c r="VSC1683"/>
      <c r="VSD1683"/>
      <c r="VSE1683"/>
      <c r="VSF1683"/>
      <c r="VSG1683"/>
      <c r="VSH1683"/>
      <c r="VSI1683"/>
      <c r="VSJ1683"/>
      <c r="VSK1683"/>
      <c r="VSL1683"/>
      <c r="VSM1683"/>
      <c r="VSN1683"/>
      <c r="VSO1683"/>
      <c r="VSP1683"/>
      <c r="VSQ1683"/>
      <c r="VSR1683"/>
      <c r="VSS1683"/>
      <c r="VST1683"/>
      <c r="VSU1683"/>
      <c r="VSV1683"/>
      <c r="VSW1683"/>
      <c r="VSX1683"/>
      <c r="VSY1683"/>
      <c r="VSZ1683"/>
      <c r="VTA1683"/>
      <c r="VTB1683"/>
      <c r="VTC1683"/>
      <c r="VTD1683"/>
      <c r="VTE1683"/>
      <c r="VTF1683"/>
      <c r="VTG1683"/>
      <c r="VTH1683"/>
      <c r="VTI1683"/>
      <c r="VTJ1683"/>
      <c r="VTK1683"/>
      <c r="VTL1683"/>
      <c r="VTM1683"/>
      <c r="VTN1683"/>
      <c r="VTO1683"/>
      <c r="VTP1683"/>
      <c r="VTQ1683"/>
      <c r="VTR1683"/>
      <c r="VTS1683"/>
      <c r="VTT1683"/>
      <c r="VTU1683"/>
      <c r="VTV1683"/>
      <c r="VTW1683"/>
      <c r="VTX1683"/>
      <c r="VTY1683"/>
      <c r="VTZ1683"/>
      <c r="VUA1683"/>
      <c r="VUB1683"/>
      <c r="VUC1683"/>
      <c r="VUD1683"/>
      <c r="VUE1683"/>
      <c r="VUF1683"/>
      <c r="VUG1683"/>
      <c r="VUH1683"/>
      <c r="VUI1683"/>
      <c r="VUJ1683"/>
      <c r="VUK1683"/>
      <c r="VUL1683"/>
      <c r="VUM1683"/>
      <c r="VUN1683"/>
      <c r="VUO1683"/>
      <c r="VUP1683"/>
      <c r="VUQ1683"/>
      <c r="VUR1683"/>
      <c r="VUS1683"/>
      <c r="VUT1683"/>
      <c r="VUU1683"/>
      <c r="VUV1683"/>
      <c r="VUW1683"/>
      <c r="VUX1683"/>
      <c r="VUY1683"/>
      <c r="VUZ1683"/>
      <c r="VVA1683"/>
      <c r="VVB1683"/>
      <c r="VVC1683"/>
      <c r="VVD1683"/>
      <c r="VVE1683"/>
      <c r="VVF1683"/>
      <c r="VVG1683"/>
      <c r="VVH1683"/>
      <c r="VVI1683"/>
      <c r="VVJ1683"/>
      <c r="VVK1683"/>
      <c r="VVL1683"/>
      <c r="VVM1683"/>
      <c r="VVN1683"/>
      <c r="VVO1683"/>
      <c r="VVP1683"/>
      <c r="VVQ1683"/>
      <c r="VVR1683"/>
      <c r="VVS1683"/>
      <c r="VVT1683"/>
      <c r="VVU1683"/>
      <c r="VVV1683"/>
      <c r="VVW1683"/>
      <c r="VVX1683"/>
      <c r="VVY1683"/>
      <c r="VVZ1683"/>
      <c r="VWA1683"/>
      <c r="VWB1683"/>
      <c r="VWC1683"/>
      <c r="VWD1683"/>
      <c r="VWE1683"/>
      <c r="VWF1683"/>
      <c r="VWG1683"/>
      <c r="VWH1683"/>
      <c r="VWI1683"/>
      <c r="VWJ1683"/>
      <c r="VWK1683"/>
      <c r="VWL1683"/>
      <c r="VWM1683"/>
      <c r="VWN1683"/>
      <c r="VWO1683"/>
      <c r="VWP1683"/>
      <c r="VWQ1683"/>
      <c r="VWR1683"/>
      <c r="VWS1683"/>
      <c r="VWT1683"/>
      <c r="VWU1683"/>
      <c r="VWV1683"/>
      <c r="VWW1683"/>
      <c r="VWX1683"/>
      <c r="VWY1683"/>
      <c r="VWZ1683"/>
      <c r="VXA1683"/>
      <c r="VXB1683"/>
      <c r="VXC1683"/>
      <c r="VXD1683"/>
      <c r="VXE1683"/>
      <c r="VXF1683"/>
      <c r="VXG1683"/>
      <c r="VXH1683"/>
      <c r="VXI1683"/>
      <c r="VXJ1683"/>
      <c r="VXK1683"/>
      <c r="VXL1683"/>
      <c r="VXM1683"/>
      <c r="VXN1683"/>
      <c r="VXO1683"/>
      <c r="VXP1683"/>
      <c r="VXQ1683"/>
      <c r="VXR1683"/>
      <c r="VXS1683"/>
      <c r="VXT1683"/>
      <c r="VXU1683"/>
      <c r="VXV1683"/>
      <c r="VXW1683"/>
      <c r="VXX1683"/>
      <c r="VXY1683"/>
      <c r="VXZ1683"/>
      <c r="VYA1683"/>
      <c r="VYB1683"/>
      <c r="VYC1683"/>
      <c r="VYD1683"/>
      <c r="VYE1683"/>
      <c r="VYF1683"/>
      <c r="VYG1683"/>
      <c r="VYH1683"/>
      <c r="VYI1683"/>
      <c r="VYJ1683"/>
      <c r="VYK1683"/>
      <c r="VYL1683"/>
      <c r="VYM1683"/>
      <c r="VYN1683"/>
      <c r="VYO1683"/>
      <c r="VYP1683"/>
      <c r="VYQ1683"/>
      <c r="VYR1683"/>
      <c r="VYS1683"/>
      <c r="VYT1683"/>
      <c r="VYU1683"/>
      <c r="VYV1683"/>
      <c r="VYW1683"/>
      <c r="VYX1683"/>
      <c r="VYY1683"/>
      <c r="VYZ1683"/>
      <c r="VZA1683"/>
      <c r="VZB1683"/>
      <c r="VZC1683"/>
      <c r="VZD1683"/>
      <c r="VZE1683"/>
      <c r="VZF1683"/>
      <c r="VZG1683"/>
      <c r="VZH1683"/>
      <c r="VZI1683"/>
      <c r="VZJ1683"/>
      <c r="VZK1683"/>
      <c r="VZL1683"/>
      <c r="VZM1683"/>
      <c r="VZN1683"/>
      <c r="VZO1683"/>
      <c r="VZP1683"/>
      <c r="VZQ1683"/>
      <c r="VZR1683"/>
      <c r="VZS1683"/>
      <c r="VZT1683"/>
      <c r="VZU1683"/>
      <c r="VZV1683"/>
      <c r="VZW1683"/>
      <c r="VZX1683"/>
      <c r="VZY1683"/>
      <c r="VZZ1683"/>
      <c r="WAA1683"/>
      <c r="WAB1683"/>
      <c r="WAC1683"/>
      <c r="WAD1683"/>
      <c r="WAE1683"/>
      <c r="WAF1683"/>
      <c r="WAG1683"/>
      <c r="WAH1683"/>
      <c r="WAI1683"/>
      <c r="WAJ1683"/>
      <c r="WAK1683"/>
      <c r="WAL1683"/>
      <c r="WAM1683"/>
      <c r="WAN1683"/>
      <c r="WAO1683"/>
      <c r="WAP1683"/>
      <c r="WAQ1683"/>
      <c r="WAR1683"/>
      <c r="WAS1683"/>
      <c r="WAT1683"/>
      <c r="WAU1683"/>
      <c r="WAV1683"/>
      <c r="WAW1683"/>
      <c r="WAX1683"/>
      <c r="WAY1683"/>
      <c r="WAZ1683"/>
      <c r="WBA1683"/>
      <c r="WBB1683"/>
      <c r="WBC1683"/>
      <c r="WBD1683"/>
      <c r="WBE1683"/>
      <c r="WBF1683"/>
      <c r="WBG1683"/>
      <c r="WBH1683"/>
      <c r="WBI1683"/>
      <c r="WBJ1683"/>
      <c r="WBK1683"/>
      <c r="WBL1683"/>
      <c r="WBM1683"/>
      <c r="WBN1683"/>
      <c r="WBO1683"/>
      <c r="WBP1683"/>
      <c r="WBQ1683"/>
      <c r="WBR1683"/>
      <c r="WBS1683"/>
      <c r="WBT1683"/>
      <c r="WBU1683"/>
      <c r="WBV1683"/>
      <c r="WBW1683"/>
      <c r="WBX1683"/>
      <c r="WBY1683"/>
      <c r="WBZ1683"/>
      <c r="WCA1683"/>
      <c r="WCB1683"/>
      <c r="WCC1683"/>
      <c r="WCD1683"/>
      <c r="WCE1683"/>
      <c r="WCF1683"/>
      <c r="WCG1683"/>
      <c r="WCH1683"/>
      <c r="WCI1683"/>
      <c r="WCJ1683"/>
      <c r="WCK1683"/>
      <c r="WCL1683"/>
      <c r="WCM1683"/>
      <c r="WCN1683"/>
      <c r="WCO1683"/>
      <c r="WCP1683"/>
      <c r="WCQ1683"/>
      <c r="WCR1683"/>
      <c r="WCS1683"/>
      <c r="WCT1683"/>
      <c r="WCU1683"/>
      <c r="WCV1683"/>
      <c r="WCW1683"/>
      <c r="WCX1683"/>
      <c r="WCY1683"/>
      <c r="WCZ1683"/>
      <c r="WDA1683"/>
      <c r="WDB1683"/>
      <c r="WDC1683"/>
      <c r="WDD1683"/>
      <c r="WDE1683"/>
      <c r="WDF1683"/>
      <c r="WDG1683"/>
      <c r="WDH1683"/>
      <c r="WDI1683"/>
      <c r="WDJ1683"/>
      <c r="WDK1683"/>
      <c r="WDL1683"/>
      <c r="WDM1683"/>
      <c r="WDN1683"/>
      <c r="WDO1683"/>
      <c r="WDP1683"/>
      <c r="WDQ1683"/>
      <c r="WDR1683"/>
      <c r="WDS1683"/>
      <c r="WDT1683"/>
      <c r="WDU1683"/>
      <c r="WDV1683"/>
      <c r="WDW1683"/>
      <c r="WDX1683"/>
      <c r="WDY1683"/>
      <c r="WDZ1683"/>
      <c r="WEA1683"/>
      <c r="WEB1683"/>
      <c r="WEC1683"/>
      <c r="WED1683"/>
      <c r="WEE1683"/>
      <c r="WEF1683"/>
      <c r="WEG1683"/>
      <c r="WEH1683"/>
      <c r="WEI1683"/>
      <c r="WEJ1683"/>
      <c r="WEK1683"/>
      <c r="WEL1683"/>
      <c r="WEM1683"/>
      <c r="WEN1683"/>
      <c r="WEO1683"/>
      <c r="WEP1683"/>
      <c r="WEQ1683"/>
      <c r="WER1683"/>
      <c r="WES1683"/>
      <c r="WET1683"/>
      <c r="WEU1683"/>
      <c r="WEV1683"/>
      <c r="WEW1683"/>
      <c r="WEX1683"/>
      <c r="WEY1683"/>
      <c r="WEZ1683"/>
      <c r="WFA1683"/>
      <c r="WFB1683"/>
      <c r="WFC1683"/>
      <c r="WFD1683"/>
      <c r="WFE1683"/>
      <c r="WFF1683"/>
      <c r="WFG1683"/>
      <c r="WFH1683"/>
      <c r="WFI1683"/>
      <c r="WFJ1683"/>
      <c r="WFK1683"/>
      <c r="WFL1683"/>
      <c r="WFM1683"/>
      <c r="WFN1683"/>
      <c r="WFO1683"/>
      <c r="WFP1683"/>
      <c r="WFQ1683"/>
      <c r="WFR1683"/>
      <c r="WFS1683"/>
      <c r="WFT1683"/>
      <c r="WFU1683"/>
      <c r="WFV1683"/>
      <c r="WFW1683"/>
      <c r="WFX1683"/>
      <c r="WFY1683"/>
      <c r="WFZ1683"/>
      <c r="WGA1683"/>
      <c r="WGB1683"/>
      <c r="WGC1683"/>
      <c r="WGD1683"/>
      <c r="WGE1683"/>
      <c r="WGF1683"/>
      <c r="WGG1683"/>
      <c r="WGH1683"/>
      <c r="WGI1683"/>
      <c r="WGJ1683"/>
      <c r="WGK1683"/>
      <c r="WGL1683"/>
      <c r="WGM1683"/>
      <c r="WGN1683"/>
      <c r="WGO1683"/>
      <c r="WGP1683"/>
      <c r="WGQ1683"/>
      <c r="WGR1683"/>
      <c r="WGS1683"/>
      <c r="WGT1683"/>
      <c r="WGU1683"/>
      <c r="WGV1683"/>
      <c r="WGW1683"/>
      <c r="WGX1683"/>
      <c r="WGY1683"/>
      <c r="WGZ1683"/>
      <c r="WHA1683"/>
      <c r="WHB1683"/>
      <c r="WHC1683"/>
      <c r="WHD1683"/>
      <c r="WHE1683"/>
      <c r="WHF1683"/>
      <c r="WHG1683"/>
      <c r="WHH1683"/>
      <c r="WHI1683"/>
      <c r="WHJ1683"/>
      <c r="WHK1683"/>
      <c r="WHL1683"/>
      <c r="WHM1683"/>
      <c r="WHN1683"/>
      <c r="WHO1683"/>
      <c r="WHP1683"/>
      <c r="WHQ1683"/>
      <c r="WHR1683"/>
      <c r="WHS1683"/>
      <c r="WHT1683"/>
      <c r="WHU1683"/>
      <c r="WHV1683"/>
      <c r="WHW1683"/>
      <c r="WHX1683"/>
      <c r="WHY1683"/>
      <c r="WHZ1683"/>
      <c r="WIA1683"/>
      <c r="WIB1683"/>
      <c r="WIC1683"/>
      <c r="WID1683"/>
      <c r="WIE1683"/>
      <c r="WIF1683"/>
      <c r="WIG1683"/>
      <c r="WIH1683"/>
      <c r="WII1683"/>
      <c r="WIJ1683"/>
      <c r="WIK1683"/>
      <c r="WIL1683"/>
      <c r="WIM1683"/>
      <c r="WIN1683"/>
      <c r="WIO1683"/>
      <c r="WIP1683"/>
      <c r="WIQ1683"/>
      <c r="WIR1683"/>
      <c r="WIS1683"/>
      <c r="WIT1683"/>
      <c r="WIU1683"/>
      <c r="WIV1683"/>
      <c r="WIW1683"/>
      <c r="WIX1683"/>
      <c r="WIY1683"/>
      <c r="WIZ1683"/>
      <c r="WJA1683"/>
      <c r="WJB1683"/>
      <c r="WJC1683"/>
      <c r="WJD1683"/>
      <c r="WJE1683"/>
      <c r="WJF1683"/>
      <c r="WJG1683"/>
      <c r="WJH1683"/>
      <c r="WJI1683"/>
      <c r="WJJ1683"/>
      <c r="WJK1683"/>
      <c r="WJL1683"/>
      <c r="WJM1683"/>
      <c r="WJN1683"/>
      <c r="WJO1683"/>
      <c r="WJP1683"/>
      <c r="WJQ1683"/>
      <c r="WJR1683"/>
      <c r="WJS1683"/>
      <c r="WJT1683"/>
      <c r="WJU1683"/>
      <c r="WJV1683"/>
      <c r="WJW1683"/>
      <c r="WJX1683"/>
      <c r="WJY1683"/>
      <c r="WJZ1683"/>
      <c r="WKA1683"/>
      <c r="WKB1683"/>
      <c r="WKC1683"/>
      <c r="WKD1683"/>
      <c r="WKE1683"/>
      <c r="WKF1683"/>
      <c r="WKG1683"/>
      <c r="WKH1683"/>
      <c r="WKI1683"/>
      <c r="WKJ1683"/>
      <c r="WKK1683"/>
      <c r="WKL1683"/>
      <c r="WKM1683"/>
      <c r="WKN1683"/>
      <c r="WKO1683"/>
      <c r="WKP1683"/>
      <c r="WKQ1683"/>
      <c r="WKR1683"/>
      <c r="WKS1683"/>
      <c r="WKT1683"/>
      <c r="WKU1683"/>
      <c r="WKV1683"/>
      <c r="WKW1683"/>
      <c r="WKX1683"/>
      <c r="WKY1683"/>
      <c r="WKZ1683"/>
      <c r="WLA1683"/>
      <c r="WLB1683"/>
      <c r="WLC1683"/>
      <c r="WLD1683"/>
      <c r="WLE1683"/>
      <c r="WLF1683"/>
      <c r="WLG1683"/>
      <c r="WLH1683"/>
      <c r="WLI1683"/>
      <c r="WLJ1683"/>
      <c r="WLK1683"/>
      <c r="WLL1683"/>
      <c r="WLM1683"/>
      <c r="WLN1683"/>
      <c r="WLO1683"/>
      <c r="WLP1683"/>
      <c r="WLQ1683"/>
      <c r="WLR1683"/>
      <c r="WLS1683"/>
      <c r="WLT1683"/>
      <c r="WLU1683"/>
      <c r="WLV1683"/>
      <c r="WLW1683"/>
      <c r="WLX1683"/>
      <c r="WLY1683"/>
      <c r="WLZ1683"/>
      <c r="WMA1683"/>
      <c r="WMB1683"/>
      <c r="WMC1683"/>
      <c r="WMD1683"/>
      <c r="WME1683"/>
      <c r="WMF1683"/>
      <c r="WMG1683"/>
      <c r="WMH1683"/>
      <c r="WMI1683"/>
      <c r="WMJ1683"/>
      <c r="WMK1683"/>
      <c r="WML1683"/>
      <c r="WMM1683"/>
      <c r="WMN1683"/>
      <c r="WMO1683"/>
      <c r="WMP1683"/>
      <c r="WMQ1683"/>
      <c r="WMR1683"/>
      <c r="WMS1683"/>
      <c r="WMT1683"/>
      <c r="WMU1683"/>
      <c r="WMV1683"/>
      <c r="WMW1683"/>
      <c r="WMX1683"/>
      <c r="WMY1683"/>
      <c r="WMZ1683"/>
      <c r="WNA1683"/>
      <c r="WNB1683"/>
      <c r="WNC1683"/>
      <c r="WND1683"/>
      <c r="WNE1683"/>
      <c r="WNF1683"/>
      <c r="WNG1683"/>
      <c r="WNH1683"/>
      <c r="WNI1683"/>
      <c r="WNJ1683"/>
      <c r="WNK1683"/>
      <c r="WNL1683"/>
      <c r="WNM1683"/>
      <c r="WNN1683"/>
      <c r="WNO1683"/>
      <c r="WNP1683"/>
      <c r="WNQ1683"/>
      <c r="WNR1683"/>
      <c r="WNS1683"/>
      <c r="WNT1683"/>
      <c r="WNU1683"/>
      <c r="WNV1683"/>
      <c r="WNW1683"/>
      <c r="WNX1683"/>
      <c r="WNY1683"/>
      <c r="WNZ1683"/>
      <c r="WOA1683"/>
      <c r="WOB1683"/>
      <c r="WOC1683"/>
      <c r="WOD1683"/>
      <c r="WOE1683"/>
      <c r="WOF1683"/>
      <c r="WOG1683"/>
      <c r="WOH1683"/>
      <c r="WOI1683"/>
      <c r="WOJ1683"/>
      <c r="WOK1683"/>
      <c r="WOL1683"/>
      <c r="WOM1683"/>
      <c r="WON1683"/>
      <c r="WOO1683"/>
      <c r="WOP1683"/>
      <c r="WOQ1683"/>
      <c r="WOR1683"/>
      <c r="WOS1683"/>
      <c r="WOT1683"/>
      <c r="WOU1683"/>
      <c r="WOV1683"/>
      <c r="WOW1683"/>
      <c r="WOX1683"/>
      <c r="WOY1683"/>
      <c r="WOZ1683"/>
      <c r="WPA1683"/>
      <c r="WPB1683"/>
      <c r="WPC1683"/>
      <c r="WPD1683"/>
      <c r="WPE1683"/>
      <c r="WPF1683"/>
      <c r="WPG1683"/>
      <c r="WPH1683"/>
      <c r="WPI1683"/>
      <c r="WPJ1683"/>
      <c r="WPK1683"/>
      <c r="WPL1683"/>
      <c r="WPM1683"/>
      <c r="WPN1683"/>
      <c r="WPO1683"/>
      <c r="WPP1683"/>
      <c r="WPQ1683"/>
      <c r="WPR1683"/>
      <c r="WPS1683"/>
      <c r="WPT1683"/>
      <c r="WPU1683"/>
      <c r="WPV1683"/>
      <c r="WPW1683"/>
      <c r="WPX1683"/>
      <c r="WPY1683"/>
      <c r="WPZ1683"/>
      <c r="WQA1683"/>
      <c r="WQB1683"/>
      <c r="WQC1683"/>
      <c r="WQD1683"/>
      <c r="WQE1683"/>
      <c r="WQF1683"/>
      <c r="WQG1683"/>
      <c r="WQH1683"/>
      <c r="WQI1683"/>
      <c r="WQJ1683"/>
      <c r="WQK1683"/>
      <c r="WQL1683"/>
      <c r="WQM1683"/>
      <c r="WQN1683"/>
      <c r="WQO1683"/>
      <c r="WQP1683"/>
      <c r="WQQ1683"/>
      <c r="WQR1683"/>
      <c r="WQS1683"/>
      <c r="WQT1683"/>
      <c r="WQU1683"/>
      <c r="WQV1683"/>
      <c r="WQW1683"/>
      <c r="WQX1683"/>
      <c r="WQY1683"/>
      <c r="WQZ1683"/>
      <c r="WRA1683"/>
      <c r="WRB1683"/>
      <c r="WRC1683"/>
      <c r="WRD1683"/>
      <c r="WRE1683"/>
      <c r="WRF1683"/>
      <c r="WRG1683"/>
      <c r="WRH1683"/>
      <c r="WRI1683"/>
      <c r="WRJ1683"/>
      <c r="WRK1683"/>
      <c r="WRL1683"/>
      <c r="WRM1683"/>
      <c r="WRN1683"/>
      <c r="WRO1683"/>
      <c r="WRP1683"/>
      <c r="WRQ1683"/>
      <c r="WRR1683"/>
      <c r="WRS1683"/>
      <c r="WRT1683"/>
      <c r="WRU1683"/>
      <c r="WRV1683"/>
      <c r="WRW1683"/>
      <c r="WRX1683"/>
      <c r="WRY1683"/>
      <c r="WRZ1683"/>
      <c r="WSA1683"/>
      <c r="WSB1683"/>
      <c r="WSC1683"/>
      <c r="WSD1683"/>
      <c r="WSE1683"/>
      <c r="WSF1683"/>
      <c r="WSG1683"/>
      <c r="WSH1683"/>
      <c r="WSI1683"/>
      <c r="WSJ1683"/>
      <c r="WSK1683"/>
      <c r="WSL1683"/>
      <c r="WSM1683"/>
      <c r="WSN1683"/>
      <c r="WSO1683"/>
      <c r="WSP1683"/>
      <c r="WSQ1683"/>
      <c r="WSR1683"/>
      <c r="WSS1683"/>
      <c r="WST1683"/>
      <c r="WSU1683"/>
      <c r="WSV1683"/>
      <c r="WSW1683"/>
      <c r="WSX1683"/>
      <c r="WSY1683"/>
      <c r="WSZ1683"/>
      <c r="WTA1683"/>
      <c r="WTB1683"/>
      <c r="WTC1683"/>
      <c r="WTD1683"/>
      <c r="WTE1683"/>
      <c r="WTF1683"/>
      <c r="WTG1683"/>
      <c r="WTH1683"/>
      <c r="WTI1683"/>
      <c r="WTJ1683"/>
      <c r="WTK1683"/>
      <c r="WTL1683"/>
      <c r="WTM1683"/>
      <c r="WTN1683"/>
      <c r="WTO1683"/>
      <c r="WTP1683"/>
      <c r="WTQ1683"/>
      <c r="WTR1683"/>
      <c r="WTS1683"/>
      <c r="WTT1683"/>
      <c r="WTU1683"/>
      <c r="WTV1683"/>
      <c r="WTW1683"/>
      <c r="WTX1683"/>
      <c r="WTY1683"/>
      <c r="WTZ1683"/>
      <c r="WUA1683"/>
      <c r="WUB1683"/>
      <c r="WUC1683"/>
      <c r="WUD1683"/>
      <c r="WUE1683"/>
      <c r="WUF1683"/>
      <c r="WUG1683"/>
      <c r="WUH1683"/>
      <c r="WUI1683"/>
      <c r="WUJ1683"/>
      <c r="WUK1683"/>
      <c r="WUL1683"/>
      <c r="WUM1683"/>
      <c r="WUN1683"/>
      <c r="WUO1683"/>
      <c r="WUP1683"/>
      <c r="WUQ1683"/>
      <c r="WUR1683"/>
      <c r="WUS1683"/>
      <c r="WUT1683"/>
      <c r="WUU1683"/>
      <c r="WUV1683"/>
      <c r="WUW1683"/>
      <c r="WUX1683"/>
      <c r="WUY1683"/>
      <c r="WUZ1683"/>
      <c r="WVA1683"/>
      <c r="WVB1683"/>
      <c r="WVC1683"/>
      <c r="WVD1683"/>
      <c r="WVE1683"/>
      <c r="WVF1683"/>
      <c r="WVG1683"/>
      <c r="WVH1683"/>
      <c r="WVI1683"/>
      <c r="WVJ1683"/>
      <c r="WVK1683"/>
      <c r="WVL1683"/>
      <c r="WVM1683"/>
      <c r="WVN1683"/>
      <c r="WVO1683"/>
      <c r="WVP1683"/>
      <c r="WVQ1683"/>
      <c r="WVR1683"/>
      <c r="WVS1683"/>
      <c r="WVT1683"/>
      <c r="WVU1683"/>
      <c r="WVV1683"/>
      <c r="WVW1683"/>
      <c r="WVX1683"/>
      <c r="WVY1683"/>
      <c r="WVZ1683"/>
      <c r="WWA1683"/>
      <c r="WWB1683"/>
      <c r="WWC1683"/>
      <c r="WWD1683"/>
      <c r="WWE1683"/>
      <c r="WWF1683"/>
      <c r="WWG1683"/>
      <c r="WWH1683"/>
      <c r="WWI1683"/>
      <c r="WWJ1683"/>
      <c r="WWK1683"/>
      <c r="WWL1683"/>
      <c r="WWM1683"/>
      <c r="WWN1683"/>
      <c r="WWO1683"/>
      <c r="WWP1683"/>
      <c r="WWQ1683"/>
      <c r="WWR1683"/>
      <c r="WWS1683"/>
      <c r="WWT1683"/>
      <c r="WWU1683"/>
      <c r="WWV1683"/>
      <c r="WWW1683"/>
      <c r="WWX1683"/>
      <c r="WWY1683"/>
      <c r="WWZ1683"/>
      <c r="WXA1683"/>
      <c r="WXB1683"/>
      <c r="WXC1683"/>
      <c r="WXD1683"/>
      <c r="WXE1683"/>
      <c r="WXF1683"/>
      <c r="WXG1683"/>
      <c r="WXH1683"/>
      <c r="WXI1683"/>
      <c r="WXJ1683"/>
      <c r="WXK1683"/>
      <c r="WXL1683"/>
      <c r="WXM1683"/>
      <c r="WXN1683"/>
      <c r="WXO1683"/>
      <c r="WXP1683"/>
      <c r="WXQ1683"/>
      <c r="WXR1683"/>
      <c r="WXS1683"/>
      <c r="WXT1683"/>
      <c r="WXU1683"/>
      <c r="WXV1683"/>
      <c r="WXW1683"/>
      <c r="WXX1683"/>
      <c r="WXY1683"/>
      <c r="WXZ1683"/>
      <c r="WYA1683"/>
      <c r="WYB1683"/>
      <c r="WYC1683"/>
      <c r="WYD1683"/>
      <c r="WYE1683"/>
      <c r="WYF1683"/>
      <c r="WYG1683"/>
      <c r="WYH1683"/>
      <c r="WYI1683"/>
      <c r="WYJ1683"/>
      <c r="WYK1683"/>
      <c r="WYL1683"/>
      <c r="WYM1683"/>
      <c r="WYN1683"/>
      <c r="WYO1683"/>
      <c r="WYP1683"/>
      <c r="WYQ1683"/>
      <c r="WYR1683"/>
      <c r="WYS1683"/>
      <c r="WYT1683"/>
      <c r="WYU1683"/>
      <c r="WYV1683"/>
      <c r="WYW1683"/>
      <c r="WYX1683"/>
      <c r="WYY1683"/>
      <c r="WYZ1683"/>
      <c r="WZA1683"/>
      <c r="WZB1683"/>
      <c r="WZC1683"/>
      <c r="WZD1683"/>
      <c r="WZE1683"/>
      <c r="WZF1683"/>
      <c r="WZG1683"/>
      <c r="WZH1683"/>
      <c r="WZI1683"/>
      <c r="WZJ1683"/>
      <c r="WZK1683"/>
      <c r="WZL1683"/>
      <c r="WZM1683"/>
      <c r="WZN1683"/>
      <c r="WZO1683"/>
      <c r="WZP1683"/>
      <c r="WZQ1683"/>
      <c r="WZR1683"/>
      <c r="WZS1683"/>
      <c r="WZT1683"/>
      <c r="WZU1683"/>
      <c r="WZV1683"/>
      <c r="WZW1683"/>
      <c r="WZX1683"/>
      <c r="WZY1683"/>
      <c r="WZZ1683"/>
      <c r="XAA1683"/>
      <c r="XAB1683"/>
      <c r="XAC1683"/>
      <c r="XAD1683"/>
      <c r="XAE1683"/>
      <c r="XAF1683"/>
      <c r="XAG1683"/>
      <c r="XAH1683"/>
      <c r="XAI1683"/>
      <c r="XAJ1683"/>
      <c r="XAK1683"/>
      <c r="XAL1683"/>
      <c r="XAM1683"/>
      <c r="XAN1683"/>
      <c r="XAO1683"/>
      <c r="XAP1683"/>
      <c r="XAQ1683"/>
      <c r="XAR1683"/>
      <c r="XAS1683"/>
      <c r="XAT1683"/>
      <c r="XAU1683"/>
      <c r="XAV1683"/>
      <c r="XAW1683"/>
      <c r="XAX1683"/>
      <c r="XAY1683"/>
      <c r="XAZ1683"/>
      <c r="XBA1683"/>
      <c r="XBB1683"/>
      <c r="XBC1683"/>
      <c r="XBD1683"/>
      <c r="XBE1683"/>
      <c r="XBF1683"/>
      <c r="XBG1683"/>
      <c r="XBH1683"/>
      <c r="XBI1683"/>
      <c r="XBJ1683"/>
      <c r="XBK1683"/>
      <c r="XBL1683"/>
      <c r="XBM1683"/>
      <c r="XBN1683"/>
      <c r="XBO1683"/>
      <c r="XBP1683"/>
      <c r="XBQ1683"/>
      <c r="XBR1683"/>
      <c r="XBS1683"/>
      <c r="XBT1683"/>
      <c r="XBU1683"/>
      <c r="XBV1683"/>
      <c r="XBW1683"/>
      <c r="XBX1683"/>
      <c r="XBY1683"/>
      <c r="XBZ1683"/>
      <c r="XCA1683"/>
      <c r="XCB1683"/>
      <c r="XCC1683"/>
      <c r="XCD1683"/>
      <c r="XCE1683"/>
      <c r="XCF1683"/>
      <c r="XCG1683"/>
      <c r="XCH1683"/>
      <c r="XCI1683"/>
      <c r="XCJ1683"/>
      <c r="XCK1683"/>
      <c r="XCL1683"/>
      <c r="XCM1683"/>
      <c r="XCN1683"/>
      <c r="XCO1683"/>
      <c r="XCP1683"/>
      <c r="XCQ1683"/>
      <c r="XCR1683"/>
      <c r="XCS1683"/>
      <c r="XCT1683"/>
      <c r="XCU1683"/>
      <c r="XCV1683"/>
      <c r="XCW1683"/>
      <c r="XCX1683"/>
      <c r="XCY1683"/>
      <c r="XCZ1683"/>
      <c r="XDA1683"/>
      <c r="XDB1683"/>
      <c r="XDC1683"/>
      <c r="XDD1683"/>
      <c r="XDE1683"/>
      <c r="XDF1683"/>
      <c r="XDG1683"/>
      <c r="XDH1683"/>
      <c r="XDI1683"/>
      <c r="XDJ1683"/>
      <c r="XDK1683"/>
      <c r="XDL1683"/>
      <c r="XDM1683"/>
      <c r="XDN1683"/>
      <c r="XDO1683"/>
      <c r="XDP1683"/>
      <c r="XDQ1683"/>
      <c r="XDR1683"/>
      <c r="XDS1683"/>
      <c r="XDT1683"/>
      <c r="XDU1683"/>
      <c r="XDV1683"/>
      <c r="XDW1683"/>
      <c r="XDX1683"/>
      <c r="XDY1683"/>
      <c r="XDZ1683"/>
      <c r="XEA1683"/>
      <c r="XEB1683"/>
      <c r="XEC1683"/>
      <c r="XED1683"/>
      <c r="XEE1683"/>
      <c r="XEF1683"/>
      <c r="XEG1683"/>
      <c r="XEH1683"/>
      <c r="XEI1683"/>
      <c r="XEJ1683"/>
      <c r="XEK1683"/>
      <c r="XEL1683"/>
      <c r="XEM1683"/>
      <c r="XEN1683"/>
      <c r="XEO1683"/>
      <c r="XEP1683"/>
      <c r="XEQ1683"/>
      <c r="XER1683"/>
      <c r="XES1683"/>
      <c r="XET1683"/>
      <c r="XEU1683"/>
      <c r="XEV1683"/>
      <c r="XEW1683"/>
      <c r="XEX1683"/>
      <c r="XEY1683"/>
      <c r="XEZ1683"/>
      <c r="XFA1683"/>
      <c r="XFB1683"/>
    </row>
    <row r="1684" spans="1:16382" ht="62" customHeight="1" x14ac:dyDescent="0.2">
      <c r="A1684" s="33" t="str">
        <f>_xlfn.IFNA(VLOOKUP(B1684, '[1]Departments guide'!A:C, 3, FALSE), "NONE")</f>
        <v>Special Education and Rehabilitation Counseling</v>
      </c>
      <c r="B1684" s="3" t="s">
        <v>592</v>
      </c>
      <c r="C1684" s="3">
        <v>6560</v>
      </c>
      <c r="D1684" s="3" t="s">
        <v>1110</v>
      </c>
      <c r="E1684" s="3"/>
      <c r="F1684" s="5" t="s">
        <v>1109</v>
      </c>
      <c r="G1684" s="4" t="str">
        <f t="shared" si="50"/>
        <v>G</v>
      </c>
      <c r="H1684" s="32"/>
      <c r="I1684" s="31"/>
    </row>
    <row r="1685" spans="1:16382" ht="62" customHeight="1" x14ac:dyDescent="0.2">
      <c r="A1685" s="33" t="str">
        <f>_xlfn.IFNA(VLOOKUP(B1685, '[1]Departments guide'!A:C, 3, FALSE), "NONE")</f>
        <v>Special Education and Rehabilitation Counseling</v>
      </c>
      <c r="B1685" s="3" t="s">
        <v>592</v>
      </c>
      <c r="C1685" s="3">
        <v>1010</v>
      </c>
      <c r="D1685" s="3" t="s">
        <v>591</v>
      </c>
      <c r="E1685" s="4" t="s">
        <v>590</v>
      </c>
      <c r="F1685" s="5" t="s">
        <v>589</v>
      </c>
      <c r="G1685" s="3" t="s">
        <v>19</v>
      </c>
      <c r="H1685" s="32"/>
      <c r="I1685" s="31"/>
      <c r="J1685" s="23" t="s">
        <v>588</v>
      </c>
    </row>
    <row r="1686" spans="1:16382" ht="62" customHeight="1" x14ac:dyDescent="0.2">
      <c r="A1686" s="33" t="str">
        <f>_xlfn.IFNA(VLOOKUP(B1686, '[1]Departments guide'!A:C, 3, FALSE), "NONE")</f>
        <v>History</v>
      </c>
      <c r="B1686" s="3" t="s">
        <v>566</v>
      </c>
      <c r="C1686" s="3">
        <v>1010</v>
      </c>
      <c r="D1686" s="3" t="s">
        <v>1108</v>
      </c>
      <c r="E1686" s="3"/>
      <c r="F1686" s="5" t="s">
        <v>1107</v>
      </c>
      <c r="G1686" s="4" t="str">
        <f>IF(E1686=0, IF(C1686&gt;5000, "G", "U"), "BOTH")</f>
        <v>U</v>
      </c>
      <c r="H1686" s="32"/>
      <c r="I1686" s="31"/>
    </row>
    <row r="1687" spans="1:16382" ht="62" customHeight="1" x14ac:dyDescent="0.2">
      <c r="A1687" s="33" t="str">
        <f>_xlfn.IFNA(VLOOKUP(B1687, '[1]Departments guide'!A:C, 3, FALSE), "NONE")</f>
        <v>History</v>
      </c>
      <c r="B1687" s="3" t="s">
        <v>566</v>
      </c>
      <c r="C1687" s="3">
        <v>1070</v>
      </c>
      <c r="D1687" s="3" t="s">
        <v>1106</v>
      </c>
      <c r="E1687" s="3"/>
      <c r="F1687" s="5" t="s">
        <v>1105</v>
      </c>
      <c r="G1687" s="4" t="str">
        <f>IF(E1687=0, IF(C1687&gt;5000, "G", "U"), "BOTH")</f>
        <v>U</v>
      </c>
      <c r="H1687" s="32"/>
      <c r="I1687" s="31"/>
    </row>
    <row r="1688" spans="1:16382" ht="62" customHeight="1" x14ac:dyDescent="0.2">
      <c r="A1688" s="33" t="str">
        <f>_xlfn.IFNA(VLOOKUP(B1688, '[1]Departments guide'!A:C, 3, FALSE), "NONE")</f>
        <v>History</v>
      </c>
      <c r="B1688" s="3" t="s">
        <v>566</v>
      </c>
      <c r="C1688" s="3">
        <v>3050</v>
      </c>
      <c r="D1688" s="3" t="s">
        <v>1104</v>
      </c>
      <c r="E1688" s="3"/>
      <c r="F1688" s="5" t="s">
        <v>1103</v>
      </c>
      <c r="G1688" s="4" t="str">
        <f>IF(E1688=0, IF(C1688&gt;5000, "G", "U"), "BOTH")</f>
        <v>U</v>
      </c>
      <c r="H1688" s="32"/>
      <c r="I1688" s="31"/>
    </row>
    <row r="1689" spans="1:16382" ht="62" customHeight="1" x14ac:dyDescent="0.2">
      <c r="A1689" s="33" t="str">
        <f>_xlfn.IFNA(VLOOKUP(B1689, '[1]Departments guide'!A:C, 3, FALSE), "NONE")</f>
        <v>History</v>
      </c>
      <c r="B1689" s="3" t="s">
        <v>566</v>
      </c>
      <c r="C1689" s="3">
        <v>3060</v>
      </c>
      <c r="D1689" s="3" t="s">
        <v>1102</v>
      </c>
      <c r="E1689" s="3"/>
      <c r="F1689" s="5" t="s">
        <v>1101</v>
      </c>
      <c r="G1689" s="4" t="str">
        <f>IF(E1689=0, IF(C1689&gt;5000, "G", "U"), "BOTH")</f>
        <v>U</v>
      </c>
      <c r="H1689" s="32"/>
      <c r="I1689" s="31"/>
    </row>
    <row r="1690" spans="1:16382" ht="62" customHeight="1" x14ac:dyDescent="0.2">
      <c r="A1690" s="33" t="str">
        <f>_xlfn.IFNA(VLOOKUP(B1690, '[1]Departments guide'!A:C, 3, FALSE), "NONE")</f>
        <v>History</v>
      </c>
      <c r="B1690" s="3" t="s">
        <v>566</v>
      </c>
      <c r="C1690" s="3">
        <v>3270</v>
      </c>
      <c r="D1690" s="3" t="s">
        <v>565</v>
      </c>
      <c r="E1690" s="4"/>
      <c r="F1690" s="5" t="s">
        <v>564</v>
      </c>
      <c r="G1690" s="3" t="s">
        <v>19</v>
      </c>
      <c r="H1690" s="32"/>
      <c r="I1690" s="31"/>
      <c r="J1690" s="23" t="s">
        <v>518</v>
      </c>
    </row>
    <row r="1691" spans="1:16382" ht="62" customHeight="1" x14ac:dyDescent="0.2">
      <c r="A1691" s="33" t="str">
        <f>_xlfn.IFNA(VLOOKUP(B1691, '[1]Departments guide'!A:C, 3, FALSE), "NONE")</f>
        <v>World Languages and Cultures</v>
      </c>
      <c r="B1691" s="3" t="s">
        <v>1096</v>
      </c>
      <c r="C1691" s="3">
        <v>1010</v>
      </c>
      <c r="D1691" s="3" t="s">
        <v>3748</v>
      </c>
      <c r="E1691" s="3"/>
      <c r="F1691" s="5" t="s">
        <v>3747</v>
      </c>
      <c r="G1691" s="4" t="str">
        <f t="shared" ref="G1691:G1754" si="51">IF(E1691=0, IF(C1691&gt;5000, "G", "U"), "BOTH")</f>
        <v>U</v>
      </c>
      <c r="H1691" s="32"/>
      <c r="I1691" s="31"/>
    </row>
    <row r="1692" spans="1:16382" ht="62" customHeight="1" x14ac:dyDescent="0.2">
      <c r="A1692" s="33" t="str">
        <f>_xlfn.IFNA(VLOOKUP(B1692, '[1]Departments guide'!A:C, 3, FALSE), "NONE")</f>
        <v>World Languages and Cultures</v>
      </c>
      <c r="B1692" s="3" t="s">
        <v>1096</v>
      </c>
      <c r="C1692" s="3">
        <v>1020</v>
      </c>
      <c r="D1692" s="3" t="s">
        <v>3746</v>
      </c>
      <c r="E1692" s="3"/>
      <c r="F1692" s="5" t="s">
        <v>3745</v>
      </c>
      <c r="G1692" s="4" t="str">
        <f t="shared" si="51"/>
        <v>U</v>
      </c>
      <c r="H1692" s="32"/>
      <c r="I1692" s="31"/>
    </row>
    <row r="1693" spans="1:16382" ht="62" customHeight="1" x14ac:dyDescent="0.2">
      <c r="A1693" s="33" t="str">
        <f>_xlfn.IFNA(VLOOKUP(B1693, '[1]Departments guide'!A:C, 3, FALSE), "NONE")</f>
        <v>World Languages and Cultures</v>
      </c>
      <c r="B1693" s="3" t="s">
        <v>1096</v>
      </c>
      <c r="C1693" s="3">
        <v>2010</v>
      </c>
      <c r="D1693" s="3" t="s">
        <v>3744</v>
      </c>
      <c r="E1693" s="3"/>
      <c r="F1693" s="5" t="s">
        <v>3743</v>
      </c>
      <c r="G1693" s="4" t="str">
        <f t="shared" si="51"/>
        <v>U</v>
      </c>
      <c r="H1693" s="32"/>
      <c r="I1693" s="31"/>
    </row>
    <row r="1694" spans="1:16382" ht="62" customHeight="1" x14ac:dyDescent="0.2">
      <c r="A1694" s="33" t="str">
        <f>_xlfn.IFNA(VLOOKUP(B1694, '[1]Departments guide'!A:C, 3, FALSE), "NONE")</f>
        <v>World Languages and Cultures</v>
      </c>
      <c r="B1694" s="3" t="s">
        <v>1096</v>
      </c>
      <c r="C1694" s="3">
        <v>2020</v>
      </c>
      <c r="D1694" s="3" t="s">
        <v>3742</v>
      </c>
      <c r="E1694" s="3"/>
      <c r="F1694" s="5" t="s">
        <v>3741</v>
      </c>
      <c r="G1694" s="4" t="str">
        <f t="shared" si="51"/>
        <v>U</v>
      </c>
      <c r="H1694" s="32"/>
      <c r="I1694" s="31"/>
    </row>
    <row r="1695" spans="1:16382" ht="62" customHeight="1" x14ac:dyDescent="0.2">
      <c r="A1695" s="33" t="str">
        <f>_xlfn.IFNA(VLOOKUP(B1695, '[1]Departments guide'!A:C, 3, FALSE), "NONE")</f>
        <v>World Languages and Cultures</v>
      </c>
      <c r="B1695" s="3" t="s">
        <v>1096</v>
      </c>
      <c r="C1695" s="3">
        <v>4920</v>
      </c>
      <c r="D1695" s="3" t="s">
        <v>3740</v>
      </c>
      <c r="E1695" s="3"/>
      <c r="F1695" s="5" t="s">
        <v>3739</v>
      </c>
      <c r="G1695" s="4" t="str">
        <f t="shared" si="51"/>
        <v>U</v>
      </c>
      <c r="H1695" s="32"/>
      <c r="I1695" s="31"/>
    </row>
    <row r="1696" spans="1:16382" ht="62" customHeight="1" x14ac:dyDescent="0.2">
      <c r="A1696" s="33" t="str">
        <f>_xlfn.IFNA(VLOOKUP(B1696, '[1]Departments guide'!A:C, 3, FALSE), "NONE")</f>
        <v>World Languages and Cultures</v>
      </c>
      <c r="B1696" s="3" t="s">
        <v>1096</v>
      </c>
      <c r="C1696" s="3">
        <v>3300</v>
      </c>
      <c r="D1696" s="3" t="s">
        <v>1100</v>
      </c>
      <c r="E1696" s="3"/>
      <c r="F1696" s="5" t="s">
        <v>1099</v>
      </c>
      <c r="G1696" s="4" t="str">
        <f t="shared" si="51"/>
        <v>U</v>
      </c>
      <c r="H1696" s="32"/>
      <c r="I1696" s="31"/>
    </row>
    <row r="1697" spans="1:9" ht="62" customHeight="1" x14ac:dyDescent="0.2">
      <c r="A1697" s="33" t="str">
        <f>_xlfn.IFNA(VLOOKUP(B1697, '[1]Departments guide'!A:C, 3, FALSE), "NONE")</f>
        <v>World Languages and Cultures</v>
      </c>
      <c r="B1697" s="3" t="s">
        <v>1096</v>
      </c>
      <c r="C1697" s="3">
        <v>3510</v>
      </c>
      <c r="D1697" s="3" t="s">
        <v>1098</v>
      </c>
      <c r="E1697" s="3"/>
      <c r="F1697" s="5" t="s">
        <v>1097</v>
      </c>
      <c r="G1697" s="4" t="str">
        <f t="shared" si="51"/>
        <v>U</v>
      </c>
      <c r="H1697" s="32"/>
      <c r="I1697" s="31"/>
    </row>
    <row r="1698" spans="1:9" ht="62" customHeight="1" x14ac:dyDescent="0.2">
      <c r="A1698" s="33" t="str">
        <f>_xlfn.IFNA(VLOOKUP(B1698, '[1]Departments guide'!A:C, 3, FALSE), "NONE")</f>
        <v>World Languages and Cultures</v>
      </c>
      <c r="B1698" s="3" t="s">
        <v>1096</v>
      </c>
      <c r="C1698" s="3">
        <v>3600</v>
      </c>
      <c r="D1698" s="3" t="s">
        <v>1095</v>
      </c>
      <c r="E1698" s="3"/>
      <c r="F1698" s="5" t="s">
        <v>1094</v>
      </c>
      <c r="G1698" s="4" t="str">
        <f t="shared" si="51"/>
        <v>U</v>
      </c>
      <c r="H1698" s="32"/>
      <c r="I1698" s="31"/>
    </row>
    <row r="1699" spans="1:9" ht="62" customHeight="1" x14ac:dyDescent="0.2">
      <c r="A1699" s="33" t="str">
        <f>_xlfn.IFNA(VLOOKUP(B1699, '[1]Departments guide'!A:C, 3, FALSE), "NONE")</f>
        <v>School of Teacher Education and Leadership</v>
      </c>
      <c r="B1699" s="3" t="s">
        <v>1083</v>
      </c>
      <c r="C1699" s="3">
        <v>5500</v>
      </c>
      <c r="D1699" s="3" t="s">
        <v>3738</v>
      </c>
      <c r="E1699" s="3"/>
      <c r="F1699" s="5" t="s">
        <v>3737</v>
      </c>
      <c r="G1699" s="4" t="str">
        <f t="shared" si="51"/>
        <v>G</v>
      </c>
      <c r="H1699" s="32"/>
      <c r="I1699" s="31"/>
    </row>
    <row r="1700" spans="1:9" ht="62" customHeight="1" x14ac:dyDescent="0.2">
      <c r="A1700" s="33" t="str">
        <f>_xlfn.IFNA(VLOOKUP(B1700, '[1]Departments guide'!A:C, 3, FALSE), "NONE")</f>
        <v>School of Teacher Education and Leadership</v>
      </c>
      <c r="B1700" s="3" t="s">
        <v>1083</v>
      </c>
      <c r="C1700" s="3">
        <v>3210</v>
      </c>
      <c r="D1700" s="3" t="s">
        <v>1093</v>
      </c>
      <c r="E1700" s="3"/>
      <c r="F1700" s="5" t="s">
        <v>1092</v>
      </c>
      <c r="G1700" s="4" t="str">
        <f t="shared" si="51"/>
        <v>U</v>
      </c>
      <c r="H1700" s="32"/>
      <c r="I1700" s="31"/>
    </row>
    <row r="1701" spans="1:9" ht="62" customHeight="1" x14ac:dyDescent="0.2">
      <c r="A1701" s="33" t="str">
        <f>_xlfn.IFNA(VLOOKUP(B1701, '[1]Departments guide'!A:C, 3, FALSE), "NONE")</f>
        <v>School of Teacher Education and Leadership</v>
      </c>
      <c r="B1701" s="3" t="s">
        <v>1083</v>
      </c>
      <c r="C1701" s="3">
        <v>3500</v>
      </c>
      <c r="D1701" s="3" t="s">
        <v>1091</v>
      </c>
      <c r="E1701" s="3"/>
      <c r="F1701" s="5" t="s">
        <v>1090</v>
      </c>
      <c r="G1701" s="4" t="str">
        <f t="shared" si="51"/>
        <v>U</v>
      </c>
      <c r="H1701" s="32"/>
      <c r="I1701" s="31"/>
    </row>
    <row r="1702" spans="1:9" ht="62" customHeight="1" x14ac:dyDescent="0.2">
      <c r="A1702" s="33" t="str">
        <f>_xlfn.IFNA(VLOOKUP(B1702, '[1]Departments guide'!A:C, 3, FALSE), "NONE")</f>
        <v>School of Teacher Education and Leadership</v>
      </c>
      <c r="B1702" s="3" t="s">
        <v>1083</v>
      </c>
      <c r="C1702" s="3">
        <v>4400</v>
      </c>
      <c r="D1702" s="3" t="s">
        <v>1089</v>
      </c>
      <c r="E1702" s="3"/>
      <c r="F1702" s="5" t="s">
        <v>1088</v>
      </c>
      <c r="G1702" s="4" t="str">
        <f t="shared" si="51"/>
        <v>U</v>
      </c>
      <c r="H1702" s="32"/>
      <c r="I1702" s="31"/>
    </row>
    <row r="1703" spans="1:9" ht="62" customHeight="1" x14ac:dyDescent="0.2">
      <c r="A1703" s="33" t="str">
        <f>_xlfn.IFNA(VLOOKUP(B1703, '[1]Departments guide'!A:C, 3, FALSE), "NONE")</f>
        <v>School of Teacher Education and Leadership</v>
      </c>
      <c r="B1703" s="3" t="s">
        <v>1083</v>
      </c>
      <c r="C1703" s="3">
        <v>5200</v>
      </c>
      <c r="D1703" s="3" t="s">
        <v>1087</v>
      </c>
      <c r="E1703" s="3"/>
      <c r="F1703" s="5" t="s">
        <v>1086</v>
      </c>
      <c r="G1703" s="4" t="str">
        <f t="shared" si="51"/>
        <v>G</v>
      </c>
      <c r="H1703" s="32"/>
      <c r="I1703" s="31"/>
    </row>
    <row r="1704" spans="1:9" ht="62" customHeight="1" x14ac:dyDescent="0.2">
      <c r="A1704" s="33" t="str">
        <f>_xlfn.IFNA(VLOOKUP(B1704, '[1]Departments guide'!A:C, 3, FALSE), "NONE")</f>
        <v>School of Teacher Education and Leadership</v>
      </c>
      <c r="B1704" s="3" t="s">
        <v>1083</v>
      </c>
      <c r="C1704" s="3">
        <v>5210</v>
      </c>
      <c r="D1704" s="3" t="s">
        <v>1085</v>
      </c>
      <c r="E1704" s="3"/>
      <c r="F1704" s="5" t="s">
        <v>1084</v>
      </c>
      <c r="G1704" s="4" t="str">
        <f t="shared" si="51"/>
        <v>G</v>
      </c>
      <c r="H1704" s="32"/>
      <c r="I1704" s="31"/>
    </row>
    <row r="1705" spans="1:9" ht="62" customHeight="1" x14ac:dyDescent="0.2">
      <c r="A1705" s="33" t="str">
        <f>_xlfn.IFNA(VLOOKUP(B1705, '[1]Departments guide'!A:C, 3, FALSE), "NONE")</f>
        <v>School of Teacher Education and Leadership</v>
      </c>
      <c r="B1705" s="3" t="s">
        <v>1083</v>
      </c>
      <c r="C1705" s="3">
        <v>5810</v>
      </c>
      <c r="D1705" s="3" t="s">
        <v>1082</v>
      </c>
      <c r="E1705" s="3"/>
      <c r="F1705" s="5" t="s">
        <v>1081</v>
      </c>
      <c r="G1705" s="4" t="str">
        <f t="shared" si="51"/>
        <v>G</v>
      </c>
      <c r="H1705" s="32"/>
      <c r="I1705" s="31"/>
    </row>
    <row r="1706" spans="1:9" ht="62" customHeight="1" x14ac:dyDescent="0.2">
      <c r="A1706" s="33" t="str">
        <f>_xlfn.IFNA(VLOOKUP(B1706, '[1]Departments guide'!A:C, 3, FALSE), "NONE")</f>
        <v>Sociology and Anthropology</v>
      </c>
      <c r="B1706" s="3" t="s">
        <v>485</v>
      </c>
      <c r="C1706" s="3">
        <v>1010</v>
      </c>
      <c r="D1706" s="3" t="s">
        <v>1080</v>
      </c>
      <c r="E1706" s="3"/>
      <c r="F1706" s="5" t="s">
        <v>1079</v>
      </c>
      <c r="G1706" s="4" t="str">
        <f t="shared" si="51"/>
        <v>U</v>
      </c>
      <c r="H1706" s="32"/>
      <c r="I1706" s="31"/>
    </row>
    <row r="1707" spans="1:9" ht="62" customHeight="1" x14ac:dyDescent="0.2">
      <c r="A1707" s="33" t="str">
        <f>_xlfn.IFNA(VLOOKUP(B1707, '[1]Departments guide'!A:C, 3, FALSE), "NONE")</f>
        <v>Sociology and Anthropology</v>
      </c>
      <c r="B1707" s="3" t="s">
        <v>485</v>
      </c>
      <c r="C1707" s="3">
        <v>2120</v>
      </c>
      <c r="D1707" s="3" t="s">
        <v>1078</v>
      </c>
      <c r="E1707" s="3"/>
      <c r="F1707" s="5" t="s">
        <v>1077</v>
      </c>
      <c r="G1707" s="4" t="str">
        <f t="shared" si="51"/>
        <v>U</v>
      </c>
      <c r="H1707" s="32"/>
      <c r="I1707" s="31"/>
    </row>
    <row r="1708" spans="1:9" ht="62" customHeight="1" x14ac:dyDescent="0.2">
      <c r="A1708" s="33" t="str">
        <f>_xlfn.IFNA(VLOOKUP(B1708, '[1]Departments guide'!A:C, 3, FALSE), "NONE")</f>
        <v>Sociology and Anthropology</v>
      </c>
      <c r="B1708" s="3" t="s">
        <v>485</v>
      </c>
      <c r="C1708" s="3">
        <v>2370</v>
      </c>
      <c r="D1708" s="3" t="s">
        <v>1076</v>
      </c>
      <c r="E1708" s="3"/>
      <c r="F1708" s="5" t="s">
        <v>1075</v>
      </c>
      <c r="G1708" s="4" t="str">
        <f t="shared" si="51"/>
        <v>U</v>
      </c>
      <c r="H1708" s="32"/>
      <c r="I1708" s="31"/>
    </row>
    <row r="1709" spans="1:9" ht="62" customHeight="1" x14ac:dyDescent="0.2">
      <c r="A1709" s="33" t="str">
        <f>_xlfn.IFNA(VLOOKUP(B1709, '[1]Departments guide'!A:C, 3, FALSE), "NONE")</f>
        <v>Sociology and Anthropology</v>
      </c>
      <c r="B1709" s="3" t="s">
        <v>485</v>
      </c>
      <c r="C1709" s="3">
        <v>3010</v>
      </c>
      <c r="D1709" s="3" t="s">
        <v>1074</v>
      </c>
      <c r="E1709" s="3"/>
      <c r="F1709" s="5" t="s">
        <v>1073</v>
      </c>
      <c r="G1709" s="4" t="str">
        <f t="shared" si="51"/>
        <v>U</v>
      </c>
      <c r="H1709" s="32"/>
      <c r="I1709" s="31"/>
    </row>
    <row r="1710" spans="1:9" ht="62" customHeight="1" x14ac:dyDescent="0.2">
      <c r="A1710" s="33" t="str">
        <f>_xlfn.IFNA(VLOOKUP(B1710, '[1]Departments guide'!A:C, 3, FALSE), "NONE")</f>
        <v>Sociology and Anthropology</v>
      </c>
      <c r="B1710" s="3" t="s">
        <v>485</v>
      </c>
      <c r="C1710" s="3">
        <v>3120</v>
      </c>
      <c r="D1710" s="3" t="s">
        <v>1072</v>
      </c>
      <c r="E1710" s="3"/>
      <c r="F1710" s="5" t="s">
        <v>1071</v>
      </c>
      <c r="G1710" s="4" t="str">
        <f t="shared" si="51"/>
        <v>U</v>
      </c>
      <c r="H1710" s="32"/>
      <c r="I1710" s="31"/>
    </row>
    <row r="1711" spans="1:9" ht="62" customHeight="1" x14ac:dyDescent="0.2">
      <c r="A1711" s="33" t="str">
        <f>_xlfn.IFNA(VLOOKUP(B1711, '[1]Departments guide'!A:C, 3, FALSE), "NONE")</f>
        <v>Sociology and Anthropology</v>
      </c>
      <c r="B1711" s="3" t="s">
        <v>485</v>
      </c>
      <c r="C1711" s="3">
        <v>3330</v>
      </c>
      <c r="D1711" s="3" t="s">
        <v>1070</v>
      </c>
      <c r="E1711" s="3"/>
      <c r="F1711" s="5" t="s">
        <v>1069</v>
      </c>
      <c r="G1711" s="4" t="str">
        <f t="shared" si="51"/>
        <v>U</v>
      </c>
      <c r="H1711" s="32"/>
      <c r="I1711" s="31"/>
    </row>
    <row r="1712" spans="1:9" ht="62" customHeight="1" x14ac:dyDescent="0.2">
      <c r="A1712" s="33" t="str">
        <f>_xlfn.IFNA(VLOOKUP(B1712, '[1]Departments guide'!A:C, 3, FALSE), "NONE")</f>
        <v>Sociology and Anthropology</v>
      </c>
      <c r="B1712" s="3" t="s">
        <v>485</v>
      </c>
      <c r="C1712" s="3">
        <v>3420</v>
      </c>
      <c r="D1712" s="3" t="s">
        <v>1068</v>
      </c>
      <c r="E1712" s="3"/>
      <c r="F1712" s="5" t="s">
        <v>1067</v>
      </c>
      <c r="G1712" s="4" t="str">
        <f t="shared" si="51"/>
        <v>U</v>
      </c>
      <c r="H1712" s="32"/>
      <c r="I1712" s="31"/>
    </row>
    <row r="1713" spans="1:9" ht="62" customHeight="1" x14ac:dyDescent="0.2">
      <c r="A1713" s="33" t="str">
        <f>_xlfn.IFNA(VLOOKUP(B1713, '[1]Departments guide'!A:C, 3, FALSE), "NONE")</f>
        <v>Sociology and Anthropology</v>
      </c>
      <c r="B1713" s="3" t="s">
        <v>485</v>
      </c>
      <c r="C1713" s="3">
        <v>3600</v>
      </c>
      <c r="D1713" s="3" t="s">
        <v>1066</v>
      </c>
      <c r="E1713" s="3"/>
      <c r="F1713" s="5" t="s">
        <v>1065</v>
      </c>
      <c r="G1713" s="4" t="str">
        <f t="shared" si="51"/>
        <v>U</v>
      </c>
      <c r="H1713" s="32"/>
      <c r="I1713" s="31"/>
    </row>
    <row r="1714" spans="1:9" ht="62" customHeight="1" x14ac:dyDescent="0.2">
      <c r="A1714" s="33" t="str">
        <f>_xlfn.IFNA(VLOOKUP(B1714, '[1]Departments guide'!A:C, 3, FALSE), "NONE")</f>
        <v>Sociology and Anthropology</v>
      </c>
      <c r="B1714" s="3" t="s">
        <v>485</v>
      </c>
      <c r="C1714" s="3">
        <v>4420</v>
      </c>
      <c r="D1714" s="3" t="s">
        <v>1064</v>
      </c>
      <c r="E1714" s="3"/>
      <c r="F1714" s="5" t="s">
        <v>1063</v>
      </c>
      <c r="G1714" s="4" t="str">
        <f t="shared" si="51"/>
        <v>U</v>
      </c>
      <c r="H1714" s="32"/>
      <c r="I1714" s="31"/>
    </row>
    <row r="1715" spans="1:9" ht="62" customHeight="1" x14ac:dyDescent="0.2">
      <c r="A1715" s="33" t="str">
        <f>_xlfn.IFNA(VLOOKUP(B1715, '[1]Departments guide'!A:C, 3, FALSE), "NONE")</f>
        <v>Sociology and Anthropology</v>
      </c>
      <c r="B1715" s="3" t="s">
        <v>485</v>
      </c>
      <c r="C1715" s="3">
        <v>6100</v>
      </c>
      <c r="D1715" s="3" t="s">
        <v>1062</v>
      </c>
      <c r="E1715" s="3"/>
      <c r="F1715" s="5" t="s">
        <v>1061</v>
      </c>
      <c r="G1715" s="4" t="str">
        <f t="shared" si="51"/>
        <v>G</v>
      </c>
      <c r="H1715" s="32"/>
      <c r="I1715" s="31"/>
    </row>
    <row r="1716" spans="1:9" ht="62" customHeight="1" x14ac:dyDescent="0.2">
      <c r="A1716" s="33" t="str">
        <f>_xlfn.IFNA(VLOOKUP(B1716, '[1]Departments guide'!A:C, 3, FALSE), "NONE")</f>
        <v>Sociology and Anthropology</v>
      </c>
      <c r="B1716" s="3" t="s">
        <v>485</v>
      </c>
      <c r="C1716" s="3">
        <v>6150</v>
      </c>
      <c r="D1716" s="3" t="s">
        <v>1060</v>
      </c>
      <c r="E1716" s="3"/>
      <c r="F1716" s="5" t="s">
        <v>1059</v>
      </c>
      <c r="G1716" s="4" t="str">
        <f t="shared" si="51"/>
        <v>G</v>
      </c>
      <c r="H1716" s="32"/>
      <c r="I1716" s="31"/>
    </row>
    <row r="1717" spans="1:9" ht="62" customHeight="1" x14ac:dyDescent="0.2">
      <c r="A1717" s="33" t="str">
        <f>_xlfn.IFNA(VLOOKUP(B1717, '[1]Departments guide'!A:C, 3, FALSE), "NONE")</f>
        <v>Sociology and Anthropology</v>
      </c>
      <c r="B1717" s="3" t="s">
        <v>485</v>
      </c>
      <c r="C1717" s="3">
        <v>6230</v>
      </c>
      <c r="D1717" s="3" t="s">
        <v>1058</v>
      </c>
      <c r="E1717" s="3"/>
      <c r="F1717" s="5" t="s">
        <v>1057</v>
      </c>
      <c r="G1717" s="4" t="str">
        <f t="shared" si="51"/>
        <v>G</v>
      </c>
      <c r="H1717" s="32"/>
      <c r="I1717" s="31"/>
    </row>
    <row r="1718" spans="1:9" ht="62" customHeight="1" x14ac:dyDescent="0.2">
      <c r="A1718" s="33" t="str">
        <f>_xlfn.IFNA(VLOOKUP(B1718, '[1]Departments guide'!A:C, 3, FALSE), "NONE")</f>
        <v>Sociology and Anthropology</v>
      </c>
      <c r="B1718" s="3" t="s">
        <v>485</v>
      </c>
      <c r="C1718" s="3">
        <v>7150</v>
      </c>
      <c r="D1718" s="3" t="s">
        <v>1056</v>
      </c>
      <c r="E1718" s="3"/>
      <c r="F1718" s="5" t="s">
        <v>1055</v>
      </c>
      <c r="G1718" s="4" t="str">
        <f t="shared" si="51"/>
        <v>G</v>
      </c>
      <c r="H1718" s="32"/>
      <c r="I1718" s="31"/>
    </row>
    <row r="1719" spans="1:9" ht="62" customHeight="1" x14ac:dyDescent="0.2">
      <c r="A1719" s="33" t="str">
        <f>_xlfn.IFNA(VLOOKUP(B1719, '[1]Departments guide'!A:C, 3, FALSE), "NONE")</f>
        <v>Sociology and Anthropology</v>
      </c>
      <c r="B1719" s="3" t="s">
        <v>485</v>
      </c>
      <c r="C1719" s="3">
        <v>7720</v>
      </c>
      <c r="D1719" s="3" t="s">
        <v>1054</v>
      </c>
      <c r="E1719" s="3"/>
      <c r="F1719" s="5" t="s">
        <v>1053</v>
      </c>
      <c r="G1719" s="4" t="str">
        <f t="shared" si="51"/>
        <v>G</v>
      </c>
      <c r="H1719" s="32"/>
      <c r="I1719" s="31"/>
    </row>
    <row r="1720" spans="1:9" ht="62" customHeight="1" x14ac:dyDescent="0.2">
      <c r="A1720" s="33" t="str">
        <f>_xlfn.IFNA(VLOOKUP(B1720, '[1]Departments guide'!A:C, 3, FALSE), "NONE")</f>
        <v>World Languages and Cultures</v>
      </c>
      <c r="B1720" s="3" t="s">
        <v>1022</v>
      </c>
      <c r="C1720" s="3">
        <v>1010</v>
      </c>
      <c r="D1720" s="3" t="s">
        <v>3736</v>
      </c>
      <c r="E1720" s="3"/>
      <c r="F1720" s="5" t="s">
        <v>3735</v>
      </c>
      <c r="G1720" s="4" t="str">
        <f t="shared" si="51"/>
        <v>U</v>
      </c>
      <c r="H1720" s="32"/>
      <c r="I1720" s="31"/>
    </row>
    <row r="1721" spans="1:9" ht="62" customHeight="1" x14ac:dyDescent="0.2">
      <c r="A1721" s="33" t="str">
        <f>_xlfn.IFNA(VLOOKUP(B1721, '[1]Departments guide'!A:C, 3, FALSE), "NONE")</f>
        <v>World Languages and Cultures</v>
      </c>
      <c r="B1721" s="3" t="s">
        <v>1022</v>
      </c>
      <c r="C1721" s="3">
        <v>1020</v>
      </c>
      <c r="D1721" s="3" t="s">
        <v>3734</v>
      </c>
      <c r="E1721" s="3"/>
      <c r="F1721" s="5" t="s">
        <v>3733</v>
      </c>
      <c r="G1721" s="4" t="str">
        <f t="shared" si="51"/>
        <v>U</v>
      </c>
      <c r="H1721" s="32"/>
      <c r="I1721" s="31"/>
    </row>
    <row r="1722" spans="1:9" ht="62" customHeight="1" x14ac:dyDescent="0.2">
      <c r="A1722" s="33" t="str">
        <f>_xlfn.IFNA(VLOOKUP(B1722, '[1]Departments guide'!A:C, 3, FALSE), "NONE")</f>
        <v>World Languages and Cultures</v>
      </c>
      <c r="B1722" s="3" t="s">
        <v>1022</v>
      </c>
      <c r="C1722" s="3">
        <v>1800</v>
      </c>
      <c r="D1722" s="3" t="s">
        <v>3732</v>
      </c>
      <c r="E1722" s="3"/>
      <c r="F1722" s="5" t="s">
        <v>3731</v>
      </c>
      <c r="G1722" s="4" t="str">
        <f t="shared" si="51"/>
        <v>U</v>
      </c>
      <c r="H1722" s="32"/>
      <c r="I1722" s="31"/>
    </row>
    <row r="1723" spans="1:9" ht="62" customHeight="1" x14ac:dyDescent="0.2">
      <c r="A1723" s="33" t="str">
        <f>_xlfn.IFNA(VLOOKUP(B1723, '[1]Departments guide'!A:C, 3, FALSE), "NONE")</f>
        <v>World Languages and Cultures</v>
      </c>
      <c r="B1723" s="3" t="s">
        <v>1022</v>
      </c>
      <c r="C1723" s="3">
        <v>2010</v>
      </c>
      <c r="D1723" s="3" t="s">
        <v>3730</v>
      </c>
      <c r="E1723" s="3"/>
      <c r="F1723" s="5" t="s">
        <v>3729</v>
      </c>
      <c r="G1723" s="4" t="str">
        <f t="shared" si="51"/>
        <v>U</v>
      </c>
      <c r="H1723" s="32"/>
      <c r="I1723" s="31"/>
    </row>
    <row r="1724" spans="1:9" ht="62" customHeight="1" x14ac:dyDescent="0.2">
      <c r="A1724" s="33" t="str">
        <f>_xlfn.IFNA(VLOOKUP(B1724, '[1]Departments guide'!A:C, 3, FALSE), "NONE")</f>
        <v>World Languages and Cultures</v>
      </c>
      <c r="B1724" s="3" t="s">
        <v>1022</v>
      </c>
      <c r="C1724" s="3">
        <v>2020</v>
      </c>
      <c r="D1724" s="3" t="s">
        <v>3728</v>
      </c>
      <c r="E1724" s="3"/>
      <c r="F1724" s="5" t="s">
        <v>3727</v>
      </c>
      <c r="G1724" s="4" t="str">
        <f t="shared" si="51"/>
        <v>U</v>
      </c>
      <c r="H1724" s="32"/>
      <c r="I1724" s="31"/>
    </row>
    <row r="1725" spans="1:9" ht="62" customHeight="1" x14ac:dyDescent="0.2">
      <c r="A1725" s="33" t="str">
        <f>_xlfn.IFNA(VLOOKUP(B1725, '[1]Departments guide'!A:C, 3, FALSE), "NONE")</f>
        <v>World Languages and Cultures</v>
      </c>
      <c r="B1725" s="3" t="s">
        <v>1022</v>
      </c>
      <c r="C1725" s="3">
        <v>2800</v>
      </c>
      <c r="D1725" s="3" t="s">
        <v>3726</v>
      </c>
      <c r="E1725" s="3"/>
      <c r="F1725" s="5" t="s">
        <v>3725</v>
      </c>
      <c r="G1725" s="4" t="str">
        <f t="shared" si="51"/>
        <v>U</v>
      </c>
      <c r="H1725" s="32"/>
      <c r="I1725" s="31"/>
    </row>
    <row r="1726" spans="1:9" ht="62" customHeight="1" x14ac:dyDescent="0.2">
      <c r="A1726" s="33" t="str">
        <f>_xlfn.IFNA(VLOOKUP(B1726, '[1]Departments guide'!A:C, 3, FALSE), "NONE")</f>
        <v>World Languages and Cultures</v>
      </c>
      <c r="B1726" s="3" t="s">
        <v>1022</v>
      </c>
      <c r="C1726" s="3">
        <v>4920</v>
      </c>
      <c r="D1726" s="3" t="s">
        <v>3724</v>
      </c>
      <c r="E1726" s="3"/>
      <c r="F1726" s="5" t="s">
        <v>3723</v>
      </c>
      <c r="G1726" s="4" t="str">
        <f t="shared" si="51"/>
        <v>U</v>
      </c>
      <c r="H1726" s="32"/>
      <c r="I1726" s="31"/>
    </row>
    <row r="1727" spans="1:9" ht="62" customHeight="1" x14ac:dyDescent="0.2">
      <c r="A1727" s="33" t="str">
        <f>_xlfn.IFNA(VLOOKUP(B1727, '[1]Departments guide'!A:C, 3, FALSE), "NONE")</f>
        <v>World Languages and Cultures</v>
      </c>
      <c r="B1727" s="3" t="s">
        <v>1022</v>
      </c>
      <c r="C1727" s="3">
        <v>3040</v>
      </c>
      <c r="D1727" s="3" t="s">
        <v>1052</v>
      </c>
      <c r="E1727" s="3"/>
      <c r="F1727" s="5" t="s">
        <v>1051</v>
      </c>
      <c r="G1727" s="4" t="str">
        <f t="shared" si="51"/>
        <v>U</v>
      </c>
      <c r="H1727" s="32"/>
      <c r="I1727" s="31"/>
    </row>
    <row r="1728" spans="1:9" ht="62" customHeight="1" x14ac:dyDescent="0.2">
      <c r="A1728" s="33" t="str">
        <f>_xlfn.IFNA(VLOOKUP(B1728, '[1]Departments guide'!A:C, 3, FALSE), "NONE")</f>
        <v>World Languages and Cultures</v>
      </c>
      <c r="B1728" s="3" t="s">
        <v>1022</v>
      </c>
      <c r="C1728" s="3">
        <v>3060</v>
      </c>
      <c r="D1728" s="3" t="s">
        <v>1050</v>
      </c>
      <c r="E1728" s="3"/>
      <c r="F1728" s="5" t="s">
        <v>1049</v>
      </c>
      <c r="G1728" s="4" t="str">
        <f t="shared" si="51"/>
        <v>U</v>
      </c>
      <c r="H1728" s="32"/>
      <c r="I1728" s="31"/>
    </row>
    <row r="1729" spans="1:9" ht="62" customHeight="1" x14ac:dyDescent="0.2">
      <c r="A1729" s="33" t="str">
        <f>_xlfn.IFNA(VLOOKUP(B1729, '[1]Departments guide'!A:C, 3, FALSE), "NONE")</f>
        <v>World Languages and Cultures</v>
      </c>
      <c r="B1729" s="3" t="s">
        <v>1022</v>
      </c>
      <c r="C1729" s="3">
        <v>3100</v>
      </c>
      <c r="D1729" s="3" t="s">
        <v>1048</v>
      </c>
      <c r="E1729" s="3"/>
      <c r="F1729" s="5" t="s">
        <v>1047</v>
      </c>
      <c r="G1729" s="4" t="str">
        <f t="shared" si="51"/>
        <v>U</v>
      </c>
      <c r="H1729" s="32"/>
      <c r="I1729" s="31"/>
    </row>
    <row r="1730" spans="1:9" ht="62" customHeight="1" x14ac:dyDescent="0.2">
      <c r="A1730" s="33" t="str">
        <f>_xlfn.IFNA(VLOOKUP(B1730, '[1]Departments guide'!A:C, 3, FALSE), "NONE")</f>
        <v>World Languages and Cultures</v>
      </c>
      <c r="B1730" s="3" t="s">
        <v>1022</v>
      </c>
      <c r="C1730" s="3">
        <v>3300</v>
      </c>
      <c r="D1730" s="3" t="s">
        <v>1046</v>
      </c>
      <c r="E1730" s="3"/>
      <c r="F1730" s="5" t="s">
        <v>1045</v>
      </c>
      <c r="G1730" s="4" t="str">
        <f t="shared" si="51"/>
        <v>U</v>
      </c>
      <c r="H1730" s="32"/>
      <c r="I1730" s="31"/>
    </row>
    <row r="1731" spans="1:9" ht="62" customHeight="1" x14ac:dyDescent="0.2">
      <c r="A1731" s="33" t="str">
        <f>_xlfn.IFNA(VLOOKUP(B1731, '[1]Departments guide'!A:C, 3, FALSE), "NONE")</f>
        <v>World Languages and Cultures</v>
      </c>
      <c r="B1731" s="3" t="s">
        <v>1022</v>
      </c>
      <c r="C1731" s="3">
        <v>3550</v>
      </c>
      <c r="D1731" s="3" t="s">
        <v>1044</v>
      </c>
      <c r="E1731" s="3"/>
      <c r="F1731" s="5" t="s">
        <v>1043</v>
      </c>
      <c r="G1731" s="4" t="str">
        <f t="shared" si="51"/>
        <v>U</v>
      </c>
      <c r="H1731" s="32"/>
      <c r="I1731" s="31"/>
    </row>
    <row r="1732" spans="1:9" ht="62" customHeight="1" x14ac:dyDescent="0.2">
      <c r="A1732" s="33" t="str">
        <f>_xlfn.IFNA(VLOOKUP(B1732, '[1]Departments guide'!A:C, 3, FALSE), "NONE")</f>
        <v>World Languages and Cultures</v>
      </c>
      <c r="B1732" s="3" t="s">
        <v>1022</v>
      </c>
      <c r="C1732" s="3">
        <v>3560</v>
      </c>
      <c r="D1732" s="3" t="s">
        <v>1042</v>
      </c>
      <c r="E1732" s="3"/>
      <c r="F1732" s="5" t="s">
        <v>1041</v>
      </c>
      <c r="G1732" s="4" t="str">
        <f t="shared" si="51"/>
        <v>U</v>
      </c>
      <c r="H1732" s="32"/>
      <c r="I1732" s="31"/>
    </row>
    <row r="1733" spans="1:9" ht="62" customHeight="1" x14ac:dyDescent="0.2">
      <c r="A1733" s="33" t="str">
        <f>_xlfn.IFNA(VLOOKUP(B1733, '[1]Departments guide'!A:C, 3, FALSE), "NONE")</f>
        <v>World Languages and Cultures</v>
      </c>
      <c r="B1733" s="3" t="s">
        <v>1022</v>
      </c>
      <c r="C1733" s="3">
        <v>3570</v>
      </c>
      <c r="D1733" s="3" t="s">
        <v>1040</v>
      </c>
      <c r="E1733" s="3"/>
      <c r="F1733" s="5" t="s">
        <v>1039</v>
      </c>
      <c r="G1733" s="4" t="str">
        <f t="shared" si="51"/>
        <v>U</v>
      </c>
      <c r="H1733" s="32"/>
      <c r="I1733" s="31"/>
    </row>
    <row r="1734" spans="1:9" ht="62" customHeight="1" x14ac:dyDescent="0.2">
      <c r="A1734" s="33" t="str">
        <f>_xlfn.IFNA(VLOOKUP(B1734, '[1]Departments guide'!A:C, 3, FALSE), "NONE")</f>
        <v>World Languages and Cultures</v>
      </c>
      <c r="B1734" s="3" t="s">
        <v>1022</v>
      </c>
      <c r="C1734" s="3">
        <v>3600</v>
      </c>
      <c r="D1734" s="3" t="s">
        <v>1038</v>
      </c>
      <c r="E1734" s="3"/>
      <c r="F1734" s="5" t="s">
        <v>1037</v>
      </c>
      <c r="G1734" s="4" t="str">
        <f t="shared" si="51"/>
        <v>U</v>
      </c>
      <c r="H1734" s="32"/>
      <c r="I1734" s="31"/>
    </row>
    <row r="1735" spans="1:9" ht="62" customHeight="1" x14ac:dyDescent="0.2">
      <c r="A1735" s="33" t="str">
        <f>_xlfn.IFNA(VLOOKUP(B1735, '[1]Departments guide'!A:C, 3, FALSE), "NONE")</f>
        <v>World Languages and Cultures</v>
      </c>
      <c r="B1735" s="3" t="s">
        <v>1022</v>
      </c>
      <c r="C1735" s="3">
        <v>3610</v>
      </c>
      <c r="D1735" s="3" t="s">
        <v>1036</v>
      </c>
      <c r="E1735" s="3"/>
      <c r="F1735" s="5" t="s">
        <v>1035</v>
      </c>
      <c r="G1735" s="4" t="str">
        <f t="shared" si="51"/>
        <v>U</v>
      </c>
      <c r="H1735" s="32"/>
      <c r="I1735" s="31"/>
    </row>
    <row r="1736" spans="1:9" ht="62" customHeight="1" x14ac:dyDescent="0.2">
      <c r="A1736" s="33" t="str">
        <f>_xlfn.IFNA(VLOOKUP(B1736, '[1]Departments guide'!A:C, 3, FALSE), "NONE")</f>
        <v>World Languages and Cultures</v>
      </c>
      <c r="B1736" s="3" t="s">
        <v>1022</v>
      </c>
      <c r="C1736" s="3">
        <v>3620</v>
      </c>
      <c r="D1736" s="3" t="s">
        <v>1034</v>
      </c>
      <c r="E1736" s="3"/>
      <c r="F1736" s="5" t="s">
        <v>1033</v>
      </c>
      <c r="G1736" s="4" t="str">
        <f t="shared" si="51"/>
        <v>U</v>
      </c>
      <c r="H1736" s="32"/>
      <c r="I1736" s="31"/>
    </row>
    <row r="1737" spans="1:9" ht="62" customHeight="1" x14ac:dyDescent="0.2">
      <c r="A1737" s="33" t="str">
        <f>_xlfn.IFNA(VLOOKUP(B1737, '[1]Departments guide'!A:C, 3, FALSE), "NONE")</f>
        <v>World Languages and Cultures</v>
      </c>
      <c r="B1737" s="3" t="s">
        <v>1022</v>
      </c>
      <c r="C1737" s="3">
        <v>3630</v>
      </c>
      <c r="D1737" s="3" t="s">
        <v>1032</v>
      </c>
      <c r="E1737" s="3"/>
      <c r="F1737" s="5" t="s">
        <v>1031</v>
      </c>
      <c r="G1737" s="4" t="str">
        <f t="shared" si="51"/>
        <v>U</v>
      </c>
      <c r="H1737" s="32"/>
      <c r="I1737" s="31"/>
    </row>
    <row r="1738" spans="1:9" ht="62" customHeight="1" x14ac:dyDescent="0.2">
      <c r="A1738" s="33" t="str">
        <f>_xlfn.IFNA(VLOOKUP(B1738, '[1]Departments guide'!A:C, 3, FALSE), "NONE")</f>
        <v>World Languages and Cultures</v>
      </c>
      <c r="B1738" s="3" t="s">
        <v>1022</v>
      </c>
      <c r="C1738" s="3">
        <v>3650</v>
      </c>
      <c r="D1738" s="3" t="s">
        <v>1030</v>
      </c>
      <c r="E1738" s="3"/>
      <c r="F1738" s="5" t="s">
        <v>1029</v>
      </c>
      <c r="G1738" s="4" t="str">
        <f t="shared" si="51"/>
        <v>U</v>
      </c>
      <c r="H1738" s="32"/>
      <c r="I1738" s="31"/>
    </row>
    <row r="1739" spans="1:9" ht="62" customHeight="1" x14ac:dyDescent="0.2">
      <c r="A1739" s="33" t="str">
        <f>_xlfn.IFNA(VLOOKUP(B1739, '[1]Departments guide'!A:C, 3, FALSE), "NONE")</f>
        <v>World Languages and Cultures</v>
      </c>
      <c r="B1739" s="3" t="s">
        <v>1022</v>
      </c>
      <c r="C1739" s="3">
        <v>3800</v>
      </c>
      <c r="D1739" s="3" t="s">
        <v>1028</v>
      </c>
      <c r="E1739" s="3"/>
      <c r="F1739" s="5" t="s">
        <v>1027</v>
      </c>
      <c r="G1739" s="4" t="str">
        <f t="shared" si="51"/>
        <v>U</v>
      </c>
      <c r="H1739" s="32"/>
      <c r="I1739" s="31"/>
    </row>
    <row r="1740" spans="1:9" ht="62" customHeight="1" x14ac:dyDescent="0.2">
      <c r="A1740" s="33" t="str">
        <f>_xlfn.IFNA(VLOOKUP(B1740, '[1]Departments guide'!A:C, 3, FALSE), "NONE")</f>
        <v>World Languages and Cultures</v>
      </c>
      <c r="B1740" s="3" t="s">
        <v>1022</v>
      </c>
      <c r="C1740" s="3">
        <v>4800</v>
      </c>
      <c r="D1740" s="3" t="s">
        <v>1026</v>
      </c>
      <c r="E1740" s="3"/>
      <c r="F1740" s="5" t="s">
        <v>1025</v>
      </c>
      <c r="G1740" s="4" t="str">
        <f t="shared" si="51"/>
        <v>U</v>
      </c>
      <c r="H1740" s="32"/>
      <c r="I1740" s="31"/>
    </row>
    <row r="1741" spans="1:9" ht="62" customHeight="1" x14ac:dyDescent="0.2">
      <c r="A1741" s="33" t="str">
        <f>_xlfn.IFNA(VLOOKUP(B1741, '[1]Departments guide'!A:C, 3, FALSE), "NONE")</f>
        <v>World Languages and Cultures</v>
      </c>
      <c r="B1741" s="3" t="s">
        <v>1022</v>
      </c>
      <c r="C1741" s="3">
        <v>4900</v>
      </c>
      <c r="D1741" s="3" t="s">
        <v>1024</v>
      </c>
      <c r="E1741" s="3"/>
      <c r="F1741" s="5" t="s">
        <v>1023</v>
      </c>
      <c r="G1741" s="4" t="str">
        <f t="shared" si="51"/>
        <v>U</v>
      </c>
      <c r="H1741" s="32"/>
      <c r="I1741" s="31"/>
    </row>
    <row r="1742" spans="1:9" ht="62" customHeight="1" x14ac:dyDescent="0.2">
      <c r="A1742" s="33" t="str">
        <f>_xlfn.IFNA(VLOOKUP(B1742, '[1]Departments guide'!A:C, 3, FALSE), "NONE")</f>
        <v>World Languages and Cultures</v>
      </c>
      <c r="B1742" s="3" t="s">
        <v>1022</v>
      </c>
      <c r="C1742" s="3">
        <v>4910</v>
      </c>
      <c r="D1742" s="3" t="s">
        <v>1021</v>
      </c>
      <c r="E1742" s="3"/>
      <c r="F1742" s="5" t="s">
        <v>1020</v>
      </c>
      <c r="G1742" s="4" t="str">
        <f t="shared" si="51"/>
        <v>U</v>
      </c>
      <c r="H1742" s="32"/>
      <c r="I1742" s="31"/>
    </row>
    <row r="1743" spans="1:9" ht="62" customHeight="1" x14ac:dyDescent="0.2">
      <c r="A1743" s="33" t="str">
        <f>_xlfn.IFNA(VLOOKUP(B1743, '[1]Departments guide'!A:C, 3, FALSE), "NONE")</f>
        <v>Special Education and Rehabilitation Counseling</v>
      </c>
      <c r="B1743" s="3" t="s">
        <v>965</v>
      </c>
      <c r="C1743" s="3">
        <v>1000</v>
      </c>
      <c r="D1743" s="3" t="s">
        <v>1019</v>
      </c>
      <c r="E1743" s="3"/>
      <c r="F1743" s="5" t="s">
        <v>1018</v>
      </c>
      <c r="G1743" s="4" t="str">
        <f t="shared" si="51"/>
        <v>U</v>
      </c>
      <c r="H1743" s="32"/>
      <c r="I1743" s="31"/>
    </row>
    <row r="1744" spans="1:9" ht="62" customHeight="1" x14ac:dyDescent="0.2">
      <c r="A1744" s="33" t="str">
        <f>_xlfn.IFNA(VLOOKUP(B1744, '[1]Departments guide'!A:C, 3, FALSE), "NONE")</f>
        <v>Special Education and Rehabilitation Counseling</v>
      </c>
      <c r="B1744" s="3" t="s">
        <v>965</v>
      </c>
      <c r="C1744" s="3">
        <v>4000</v>
      </c>
      <c r="D1744" s="3" t="s">
        <v>1017</v>
      </c>
      <c r="E1744" s="3"/>
      <c r="F1744" s="5" t="s">
        <v>1016</v>
      </c>
      <c r="G1744" s="4" t="str">
        <f t="shared" si="51"/>
        <v>U</v>
      </c>
      <c r="H1744" s="32"/>
      <c r="I1744" s="31"/>
    </row>
    <row r="1745" spans="1:9" ht="62" customHeight="1" x14ac:dyDescent="0.2">
      <c r="A1745" s="33" t="str">
        <f>_xlfn.IFNA(VLOOKUP(B1745, '[1]Departments guide'!A:C, 3, FALSE), "NONE")</f>
        <v>Special Education and Rehabilitation Counseling</v>
      </c>
      <c r="B1745" s="3" t="s">
        <v>965</v>
      </c>
      <c r="C1745" s="3">
        <v>5010</v>
      </c>
      <c r="D1745" s="3" t="s">
        <v>1015</v>
      </c>
      <c r="E1745" s="3"/>
      <c r="F1745" s="5" t="s">
        <v>1014</v>
      </c>
      <c r="G1745" s="4" t="str">
        <f t="shared" si="51"/>
        <v>G</v>
      </c>
      <c r="H1745" s="32"/>
      <c r="I1745" s="31"/>
    </row>
    <row r="1746" spans="1:9" ht="62" customHeight="1" x14ac:dyDescent="0.2">
      <c r="A1746" s="33" t="str">
        <f>_xlfn.IFNA(VLOOKUP(B1746, '[1]Departments guide'!A:C, 3, FALSE), "NONE")</f>
        <v>Special Education and Rehabilitation Counseling</v>
      </c>
      <c r="B1746" s="3" t="s">
        <v>965</v>
      </c>
      <c r="C1746" s="3">
        <v>5040</v>
      </c>
      <c r="D1746" s="3" t="s">
        <v>1013</v>
      </c>
      <c r="E1746" s="3"/>
      <c r="F1746" s="5" t="s">
        <v>1012</v>
      </c>
      <c r="G1746" s="4" t="str">
        <f t="shared" si="51"/>
        <v>G</v>
      </c>
      <c r="H1746" s="32"/>
      <c r="I1746" s="31"/>
    </row>
    <row r="1747" spans="1:9" ht="62" customHeight="1" x14ac:dyDescent="0.2">
      <c r="A1747" s="33" t="str">
        <f>_xlfn.IFNA(VLOOKUP(B1747, '[1]Departments guide'!A:C, 3, FALSE), "NONE")</f>
        <v>Special Education and Rehabilitation Counseling</v>
      </c>
      <c r="B1747" s="3" t="s">
        <v>965</v>
      </c>
      <c r="C1747" s="3">
        <v>5050</v>
      </c>
      <c r="D1747" s="3" t="s">
        <v>1011</v>
      </c>
      <c r="E1747" s="3"/>
      <c r="F1747" s="5" t="s">
        <v>1010</v>
      </c>
      <c r="G1747" s="4" t="str">
        <f t="shared" si="51"/>
        <v>G</v>
      </c>
      <c r="H1747" s="32"/>
      <c r="I1747" s="31"/>
    </row>
    <row r="1748" spans="1:9" ht="62" customHeight="1" x14ac:dyDescent="0.2">
      <c r="A1748" s="33" t="str">
        <f>_xlfn.IFNA(VLOOKUP(B1748, '[1]Departments guide'!A:C, 3, FALSE), "NONE")</f>
        <v>Special Education and Rehabilitation Counseling</v>
      </c>
      <c r="B1748" s="3" t="s">
        <v>965</v>
      </c>
      <c r="C1748" s="3">
        <v>5060</v>
      </c>
      <c r="D1748" s="3" t="s">
        <v>1009</v>
      </c>
      <c r="E1748" s="3"/>
      <c r="F1748" s="5" t="s">
        <v>1008</v>
      </c>
      <c r="G1748" s="4" t="str">
        <f t="shared" si="51"/>
        <v>G</v>
      </c>
      <c r="H1748" s="32"/>
      <c r="I1748" s="31"/>
    </row>
    <row r="1749" spans="1:9" ht="62" customHeight="1" x14ac:dyDescent="0.2">
      <c r="A1749" s="33" t="str">
        <f>_xlfn.IFNA(VLOOKUP(B1749, '[1]Departments guide'!A:C, 3, FALSE), "NONE")</f>
        <v>Special Education and Rehabilitation Counseling</v>
      </c>
      <c r="B1749" s="3" t="s">
        <v>965</v>
      </c>
      <c r="C1749" s="3">
        <v>5070</v>
      </c>
      <c r="D1749" s="3" t="s">
        <v>1007</v>
      </c>
      <c r="E1749" s="3"/>
      <c r="F1749" s="5" t="s">
        <v>1006</v>
      </c>
      <c r="G1749" s="4" t="str">
        <f t="shared" si="51"/>
        <v>G</v>
      </c>
      <c r="H1749" s="32"/>
      <c r="I1749" s="31"/>
    </row>
    <row r="1750" spans="1:9" ht="62" customHeight="1" x14ac:dyDescent="0.2">
      <c r="A1750" s="33" t="str">
        <f>_xlfn.IFNA(VLOOKUP(B1750, '[1]Departments guide'!A:C, 3, FALSE), "NONE")</f>
        <v>Special Education and Rehabilitation Counseling</v>
      </c>
      <c r="B1750" s="3" t="s">
        <v>965</v>
      </c>
      <c r="C1750" s="3">
        <v>5310</v>
      </c>
      <c r="D1750" s="3" t="s">
        <v>1005</v>
      </c>
      <c r="E1750" s="3"/>
      <c r="F1750" s="5" t="s">
        <v>1004</v>
      </c>
      <c r="G1750" s="4" t="str">
        <f t="shared" si="51"/>
        <v>G</v>
      </c>
      <c r="H1750" s="32"/>
      <c r="I1750" s="31"/>
    </row>
    <row r="1751" spans="1:9" ht="62" customHeight="1" x14ac:dyDescent="0.2">
      <c r="A1751" s="33" t="str">
        <f>_xlfn.IFNA(VLOOKUP(B1751, '[1]Departments guide'!A:C, 3, FALSE), "NONE")</f>
        <v>Special Education and Rehabilitation Counseling</v>
      </c>
      <c r="B1751" s="3" t="s">
        <v>965</v>
      </c>
      <c r="C1751" s="3">
        <v>5320</v>
      </c>
      <c r="D1751" s="3" t="s">
        <v>1003</v>
      </c>
      <c r="E1751" s="3"/>
      <c r="F1751" s="5" t="s">
        <v>1002</v>
      </c>
      <c r="G1751" s="4" t="str">
        <f t="shared" si="51"/>
        <v>G</v>
      </c>
      <c r="H1751" s="32"/>
      <c r="I1751" s="31"/>
    </row>
    <row r="1752" spans="1:9" ht="62" customHeight="1" x14ac:dyDescent="0.2">
      <c r="A1752" s="33" t="str">
        <f>_xlfn.IFNA(VLOOKUP(B1752, '[1]Departments guide'!A:C, 3, FALSE), "NONE")</f>
        <v>Special Education and Rehabilitation Counseling</v>
      </c>
      <c r="B1752" s="3" t="s">
        <v>965</v>
      </c>
      <c r="C1752" s="3">
        <v>5330</v>
      </c>
      <c r="D1752" s="3" t="s">
        <v>1001</v>
      </c>
      <c r="E1752" s="3"/>
      <c r="F1752" s="5" t="s">
        <v>1000</v>
      </c>
      <c r="G1752" s="4" t="str">
        <f t="shared" si="51"/>
        <v>G</v>
      </c>
      <c r="H1752" s="32"/>
      <c r="I1752" s="31"/>
    </row>
    <row r="1753" spans="1:9" ht="62" customHeight="1" x14ac:dyDescent="0.2">
      <c r="A1753" s="33" t="str">
        <f>_xlfn.IFNA(VLOOKUP(B1753, '[1]Departments guide'!A:C, 3, FALSE), "NONE")</f>
        <v>Special Education and Rehabilitation Counseling</v>
      </c>
      <c r="B1753" s="3" t="s">
        <v>965</v>
      </c>
      <c r="C1753" s="3">
        <v>5340</v>
      </c>
      <c r="D1753" s="3" t="s">
        <v>999</v>
      </c>
      <c r="E1753" s="3"/>
      <c r="F1753" s="5" t="s">
        <v>998</v>
      </c>
      <c r="G1753" s="4" t="str">
        <f t="shared" si="51"/>
        <v>G</v>
      </c>
      <c r="H1753" s="32"/>
      <c r="I1753" s="31"/>
    </row>
    <row r="1754" spans="1:9" ht="62" customHeight="1" x14ac:dyDescent="0.2">
      <c r="A1754" s="33" t="str">
        <f>_xlfn.IFNA(VLOOKUP(B1754, '[1]Departments guide'!A:C, 3, FALSE), "NONE")</f>
        <v>Special Education and Rehabilitation Counseling</v>
      </c>
      <c r="B1754" s="3" t="s">
        <v>965</v>
      </c>
      <c r="C1754" s="3">
        <v>5510</v>
      </c>
      <c r="D1754" s="3" t="s">
        <v>997</v>
      </c>
      <c r="E1754" s="3"/>
      <c r="F1754" s="5" t="s">
        <v>996</v>
      </c>
      <c r="G1754" s="4" t="str">
        <f t="shared" si="51"/>
        <v>G</v>
      </c>
      <c r="H1754" s="32"/>
      <c r="I1754" s="31"/>
    </row>
    <row r="1755" spans="1:9" ht="62" customHeight="1" x14ac:dyDescent="0.2">
      <c r="A1755" s="33" t="str">
        <f>_xlfn.IFNA(VLOOKUP(B1755, '[1]Departments guide'!A:C, 3, FALSE), "NONE")</f>
        <v>Special Education and Rehabilitation Counseling</v>
      </c>
      <c r="B1755" s="3" t="s">
        <v>965</v>
      </c>
      <c r="C1755" s="3">
        <v>5520</v>
      </c>
      <c r="D1755" s="3" t="s">
        <v>995</v>
      </c>
      <c r="E1755" s="3"/>
      <c r="F1755" s="5" t="s">
        <v>994</v>
      </c>
      <c r="G1755" s="4" t="str">
        <f t="shared" ref="G1755:G1818" si="52">IF(E1755=0, IF(C1755&gt;5000, "G", "U"), "BOTH")</f>
        <v>G</v>
      </c>
      <c r="H1755" s="32"/>
      <c r="I1755" s="31"/>
    </row>
    <row r="1756" spans="1:9" ht="85" x14ac:dyDescent="0.2">
      <c r="A1756" s="33" t="str">
        <f>_xlfn.IFNA(VLOOKUP(B1756, '[1]Departments guide'!A:C, 3, FALSE), "NONE")</f>
        <v>Special Education and Rehabilitation Counseling</v>
      </c>
      <c r="B1756" s="3" t="s">
        <v>965</v>
      </c>
      <c r="C1756" s="3">
        <v>5530</v>
      </c>
      <c r="D1756" s="3" t="s">
        <v>993</v>
      </c>
      <c r="E1756" s="3"/>
      <c r="F1756" s="5" t="s">
        <v>992</v>
      </c>
      <c r="G1756" s="4" t="str">
        <f t="shared" si="52"/>
        <v>G</v>
      </c>
      <c r="H1756" s="32"/>
      <c r="I1756" s="31"/>
    </row>
    <row r="1757" spans="1:9" ht="68" x14ac:dyDescent="0.2">
      <c r="A1757" s="33" t="str">
        <f>_xlfn.IFNA(VLOOKUP(B1757, '[1]Departments guide'!A:C, 3, FALSE), "NONE")</f>
        <v>Special Education and Rehabilitation Counseling</v>
      </c>
      <c r="B1757" s="3" t="s">
        <v>965</v>
      </c>
      <c r="C1757" s="3">
        <v>5540</v>
      </c>
      <c r="D1757" s="3" t="s">
        <v>991</v>
      </c>
      <c r="E1757" s="3"/>
      <c r="F1757" s="5" t="s">
        <v>990</v>
      </c>
      <c r="G1757" s="4" t="str">
        <f t="shared" si="52"/>
        <v>G</v>
      </c>
      <c r="H1757" s="32"/>
      <c r="I1757" s="31"/>
    </row>
    <row r="1758" spans="1:9" ht="51" x14ac:dyDescent="0.2">
      <c r="A1758" s="33" t="str">
        <f>_xlfn.IFNA(VLOOKUP(B1758, '[1]Departments guide'!A:C, 3, FALSE), "NONE")</f>
        <v>Special Education and Rehabilitation Counseling</v>
      </c>
      <c r="B1758" s="3" t="s">
        <v>965</v>
      </c>
      <c r="C1758" s="3">
        <v>5600</v>
      </c>
      <c r="D1758" s="3" t="s">
        <v>989</v>
      </c>
      <c r="E1758" s="3"/>
      <c r="F1758" s="5" t="s">
        <v>988</v>
      </c>
      <c r="G1758" s="4" t="str">
        <f t="shared" si="52"/>
        <v>G</v>
      </c>
      <c r="H1758" s="32"/>
      <c r="I1758" s="31"/>
    </row>
    <row r="1759" spans="1:9" ht="51" x14ac:dyDescent="0.2">
      <c r="A1759" s="33" t="str">
        <f>_xlfn.IFNA(VLOOKUP(B1759, '[1]Departments guide'!A:C, 3, FALSE), "NONE")</f>
        <v>Special Education and Rehabilitation Counseling</v>
      </c>
      <c r="B1759" s="3" t="s">
        <v>965</v>
      </c>
      <c r="C1759" s="3">
        <v>5750</v>
      </c>
      <c r="D1759" s="3" t="s">
        <v>987</v>
      </c>
      <c r="E1759" s="3"/>
      <c r="F1759" s="5" t="s">
        <v>986</v>
      </c>
      <c r="G1759" s="4" t="str">
        <f t="shared" si="52"/>
        <v>G</v>
      </c>
      <c r="H1759" s="32"/>
      <c r="I1759" s="31"/>
    </row>
    <row r="1760" spans="1:9" ht="51" x14ac:dyDescent="0.2">
      <c r="A1760" s="33" t="str">
        <f>_xlfn.IFNA(VLOOKUP(B1760, '[1]Departments guide'!A:C, 3, FALSE), "NONE")</f>
        <v>Special Education and Rehabilitation Counseling</v>
      </c>
      <c r="B1760" s="3" t="s">
        <v>965</v>
      </c>
      <c r="C1760" s="3">
        <v>5770</v>
      </c>
      <c r="D1760" s="3" t="s">
        <v>985</v>
      </c>
      <c r="E1760" s="3"/>
      <c r="F1760" s="5" t="s">
        <v>984</v>
      </c>
      <c r="G1760" s="4" t="str">
        <f t="shared" si="52"/>
        <v>G</v>
      </c>
      <c r="H1760" s="32"/>
      <c r="I1760" s="31"/>
    </row>
    <row r="1761" spans="1:9" ht="102" x14ac:dyDescent="0.2">
      <c r="A1761" s="33" t="str">
        <f>_xlfn.IFNA(VLOOKUP(B1761, '[1]Departments guide'!A:C, 3, FALSE), "NONE")</f>
        <v>Special Education and Rehabilitation Counseling</v>
      </c>
      <c r="B1761" s="3" t="s">
        <v>965</v>
      </c>
      <c r="C1761" s="3">
        <v>5840</v>
      </c>
      <c r="D1761" s="3" t="s">
        <v>983</v>
      </c>
      <c r="E1761" s="3"/>
      <c r="F1761" s="5" t="s">
        <v>982</v>
      </c>
      <c r="G1761" s="4" t="str">
        <f t="shared" si="52"/>
        <v>G</v>
      </c>
      <c r="H1761" s="32"/>
      <c r="I1761" s="31"/>
    </row>
    <row r="1762" spans="1:9" ht="85" x14ac:dyDescent="0.2">
      <c r="A1762" s="33" t="str">
        <f>_xlfn.IFNA(VLOOKUP(B1762, '[1]Departments guide'!A:C, 3, FALSE), "NONE")</f>
        <v>Special Education and Rehabilitation Counseling</v>
      </c>
      <c r="B1762" s="3" t="s">
        <v>965</v>
      </c>
      <c r="C1762" s="3">
        <v>5870</v>
      </c>
      <c r="D1762" s="3" t="s">
        <v>981</v>
      </c>
      <c r="E1762" s="3"/>
      <c r="F1762" s="5" t="s">
        <v>980</v>
      </c>
      <c r="G1762" s="4" t="str">
        <f t="shared" si="52"/>
        <v>G</v>
      </c>
      <c r="H1762" s="32"/>
      <c r="I1762" s="31"/>
    </row>
    <row r="1763" spans="1:9" ht="85" x14ac:dyDescent="0.2">
      <c r="A1763" s="33" t="str">
        <f>_xlfn.IFNA(VLOOKUP(B1763, '[1]Departments guide'!A:C, 3, FALSE), "NONE")</f>
        <v>Special Education and Rehabilitation Counseling</v>
      </c>
      <c r="B1763" s="3" t="s">
        <v>965</v>
      </c>
      <c r="C1763" s="3">
        <v>5880</v>
      </c>
      <c r="D1763" s="3" t="s">
        <v>979</v>
      </c>
      <c r="E1763" s="3"/>
      <c r="F1763" s="5" t="s">
        <v>978</v>
      </c>
      <c r="G1763" s="4" t="str">
        <f t="shared" si="52"/>
        <v>G</v>
      </c>
      <c r="H1763" s="32"/>
      <c r="I1763" s="31"/>
    </row>
    <row r="1764" spans="1:9" ht="68" x14ac:dyDescent="0.2">
      <c r="A1764" s="33" t="str">
        <f>_xlfn.IFNA(VLOOKUP(B1764, '[1]Departments guide'!A:C, 3, FALSE), "NONE")</f>
        <v>Special Education and Rehabilitation Counseling</v>
      </c>
      <c r="B1764" s="3" t="s">
        <v>965</v>
      </c>
      <c r="C1764" s="3">
        <v>6060</v>
      </c>
      <c r="D1764" s="3" t="s">
        <v>977</v>
      </c>
      <c r="E1764" s="3"/>
      <c r="F1764" s="5" t="s">
        <v>976</v>
      </c>
      <c r="G1764" s="4" t="str">
        <f t="shared" si="52"/>
        <v>G</v>
      </c>
      <c r="H1764" s="32"/>
      <c r="I1764" s="31"/>
    </row>
    <row r="1765" spans="1:9" ht="51" x14ac:dyDescent="0.2">
      <c r="A1765" s="33" t="str">
        <f>_xlfn.IFNA(VLOOKUP(B1765, '[1]Departments guide'!A:C, 3, FALSE), "NONE")</f>
        <v>Special Education and Rehabilitation Counseling</v>
      </c>
      <c r="B1765" s="3" t="s">
        <v>965</v>
      </c>
      <c r="C1765" s="3">
        <v>6710</v>
      </c>
      <c r="D1765" s="3" t="s">
        <v>975</v>
      </c>
      <c r="E1765" s="3"/>
      <c r="F1765" s="5" t="s">
        <v>974</v>
      </c>
      <c r="G1765" s="4" t="str">
        <f t="shared" si="52"/>
        <v>G</v>
      </c>
      <c r="H1765" s="32"/>
      <c r="I1765" s="31"/>
    </row>
    <row r="1766" spans="1:9" ht="119" x14ac:dyDescent="0.2">
      <c r="A1766" s="33" t="str">
        <f>_xlfn.IFNA(VLOOKUP(B1766, '[1]Departments guide'!A:C, 3, FALSE), "NONE")</f>
        <v>Special Education and Rehabilitation Counseling</v>
      </c>
      <c r="B1766" s="3" t="s">
        <v>965</v>
      </c>
      <c r="C1766" s="3">
        <v>6770</v>
      </c>
      <c r="D1766" s="3" t="s">
        <v>973</v>
      </c>
      <c r="E1766" s="3"/>
      <c r="F1766" s="5" t="s">
        <v>972</v>
      </c>
      <c r="G1766" s="4" t="str">
        <f t="shared" si="52"/>
        <v>G</v>
      </c>
      <c r="H1766" s="32"/>
      <c r="I1766" s="31"/>
    </row>
    <row r="1767" spans="1:9" ht="68" x14ac:dyDescent="0.2">
      <c r="A1767" s="33" t="str">
        <f>_xlfn.IFNA(VLOOKUP(B1767, '[1]Departments guide'!A:C, 3, FALSE), "NONE")</f>
        <v>Special Education and Rehabilitation Counseling</v>
      </c>
      <c r="B1767" s="3" t="s">
        <v>965</v>
      </c>
      <c r="C1767" s="3">
        <v>7400</v>
      </c>
      <c r="D1767" s="3" t="s">
        <v>971</v>
      </c>
      <c r="E1767" s="3"/>
      <c r="F1767" s="5" t="s">
        <v>970</v>
      </c>
      <c r="G1767" s="4" t="str">
        <f t="shared" si="52"/>
        <v>G</v>
      </c>
      <c r="H1767" s="32"/>
      <c r="I1767" s="31"/>
    </row>
    <row r="1768" spans="1:9" ht="153" x14ac:dyDescent="0.2">
      <c r="A1768" s="33" t="str">
        <f>_xlfn.IFNA(VLOOKUP(B1768, '[1]Departments guide'!A:C, 3, FALSE), "NONE")</f>
        <v>Special Education and Rehabilitation Counseling</v>
      </c>
      <c r="B1768" s="3" t="s">
        <v>965</v>
      </c>
      <c r="C1768" s="3">
        <v>7840</v>
      </c>
      <c r="D1768" s="3" t="s">
        <v>969</v>
      </c>
      <c r="E1768" s="3"/>
      <c r="F1768" s="5" t="s">
        <v>968</v>
      </c>
      <c r="G1768" s="4" t="str">
        <f t="shared" si="52"/>
        <v>G</v>
      </c>
      <c r="H1768" s="32"/>
      <c r="I1768" s="31"/>
    </row>
    <row r="1769" spans="1:9" ht="85" x14ac:dyDescent="0.2">
      <c r="A1769" s="33" t="str">
        <f>_xlfn.IFNA(VLOOKUP(B1769, '[1]Departments guide'!A:C, 3, FALSE), "NONE")</f>
        <v>Special Education and Rehabilitation Counseling</v>
      </c>
      <c r="B1769" s="3" t="s">
        <v>965</v>
      </c>
      <c r="C1769" s="3">
        <v>7920</v>
      </c>
      <c r="D1769" s="3" t="s">
        <v>967</v>
      </c>
      <c r="E1769" s="3"/>
      <c r="F1769" s="5" t="s">
        <v>966</v>
      </c>
      <c r="G1769" s="4" t="str">
        <f t="shared" si="52"/>
        <v>G</v>
      </c>
      <c r="H1769" s="32"/>
      <c r="I1769" s="31"/>
    </row>
    <row r="1770" spans="1:9" ht="102" x14ac:dyDescent="0.2">
      <c r="A1770" s="33" t="str">
        <f>_xlfn.IFNA(VLOOKUP(B1770, '[1]Departments guide'!A:C, 3, FALSE), "NONE")</f>
        <v>Special Education and Rehabilitation Counseling</v>
      </c>
      <c r="B1770" s="3" t="s">
        <v>965</v>
      </c>
      <c r="C1770" s="3">
        <v>7940</v>
      </c>
      <c r="D1770" s="3" t="s">
        <v>964</v>
      </c>
      <c r="E1770" s="3"/>
      <c r="F1770" s="5" t="s">
        <v>963</v>
      </c>
      <c r="G1770" s="4" t="str">
        <f t="shared" si="52"/>
        <v>G</v>
      </c>
      <c r="H1770" s="32"/>
      <c r="I1770" s="31"/>
    </row>
    <row r="1771" spans="1:9" ht="119" x14ac:dyDescent="0.2">
      <c r="A1771" s="33" t="str">
        <f>_xlfn.IFNA(VLOOKUP(B1771, '[1]Departments guide'!A:C, 3, FALSE), "NONE")</f>
        <v>Mathematics and Statistics</v>
      </c>
      <c r="B1771" s="3" t="s">
        <v>928</v>
      </c>
      <c r="C1771" s="3">
        <v>5820</v>
      </c>
      <c r="D1771" s="3" t="s">
        <v>3722</v>
      </c>
      <c r="E1771" s="3"/>
      <c r="F1771" s="5" t="s">
        <v>3721</v>
      </c>
      <c r="G1771" s="4" t="str">
        <f t="shared" si="52"/>
        <v>G</v>
      </c>
      <c r="H1771" s="32"/>
      <c r="I1771" s="31"/>
    </row>
    <row r="1772" spans="1:9" ht="136" x14ac:dyDescent="0.2">
      <c r="A1772" s="33" t="str">
        <f>_xlfn.IFNA(VLOOKUP(B1772, '[1]Departments guide'!A:C, 3, FALSE), "NONE")</f>
        <v>Mathematics and Statistics</v>
      </c>
      <c r="B1772" s="3" t="s">
        <v>928</v>
      </c>
      <c r="C1772" s="3">
        <v>1040</v>
      </c>
      <c r="D1772" s="3" t="s">
        <v>962</v>
      </c>
      <c r="E1772" s="3"/>
      <c r="F1772" s="5" t="s">
        <v>961</v>
      </c>
      <c r="G1772" s="4" t="str">
        <f t="shared" si="52"/>
        <v>U</v>
      </c>
      <c r="H1772" s="32"/>
      <c r="I1772" s="31"/>
    </row>
    <row r="1773" spans="1:9" ht="204" x14ac:dyDescent="0.2">
      <c r="A1773" s="33" t="str">
        <f>_xlfn.IFNA(VLOOKUP(B1773, '[1]Departments guide'!A:C, 3, FALSE), "NONE")</f>
        <v>Mathematics and Statistics</v>
      </c>
      <c r="B1773" s="3" t="s">
        <v>928</v>
      </c>
      <c r="C1773" s="3">
        <v>1045</v>
      </c>
      <c r="D1773" s="3" t="s">
        <v>960</v>
      </c>
      <c r="E1773" s="3"/>
      <c r="F1773" s="5" t="s">
        <v>959</v>
      </c>
      <c r="G1773" s="4" t="str">
        <f t="shared" si="52"/>
        <v>U</v>
      </c>
      <c r="H1773" s="32"/>
      <c r="I1773" s="31"/>
    </row>
    <row r="1774" spans="1:9" ht="136" x14ac:dyDescent="0.2">
      <c r="A1774" s="33" t="str">
        <f>_xlfn.IFNA(VLOOKUP(B1774, '[1]Departments guide'!A:C, 3, FALSE), "NONE")</f>
        <v>Mathematics and Statistics</v>
      </c>
      <c r="B1774" s="3" t="s">
        <v>928</v>
      </c>
      <c r="C1774" s="3">
        <v>2000</v>
      </c>
      <c r="D1774" s="3" t="s">
        <v>958</v>
      </c>
      <c r="E1774" s="3"/>
      <c r="F1774" s="5" t="s">
        <v>957</v>
      </c>
      <c r="G1774" s="4" t="str">
        <f t="shared" si="52"/>
        <v>U</v>
      </c>
      <c r="H1774" s="32"/>
      <c r="I1774" s="31"/>
    </row>
    <row r="1775" spans="1:9" ht="136" x14ac:dyDescent="0.2">
      <c r="A1775" s="33" t="str">
        <f>_xlfn.IFNA(VLOOKUP(B1775, '[1]Departments guide'!A:C, 3, FALSE), "NONE")</f>
        <v>Mathematics and Statistics</v>
      </c>
      <c r="B1775" s="3" t="s">
        <v>928</v>
      </c>
      <c r="C1775" s="3">
        <v>2300</v>
      </c>
      <c r="D1775" s="3" t="s">
        <v>956</v>
      </c>
      <c r="E1775" s="3"/>
      <c r="F1775" s="5" t="s">
        <v>955</v>
      </c>
      <c r="G1775" s="4" t="str">
        <f t="shared" si="52"/>
        <v>U</v>
      </c>
      <c r="H1775" s="32"/>
      <c r="I1775" s="31"/>
    </row>
    <row r="1776" spans="1:9" ht="102" x14ac:dyDescent="0.2">
      <c r="A1776" s="33" t="str">
        <f>_xlfn.IFNA(VLOOKUP(B1776, '[1]Departments guide'!A:C, 3, FALSE), "NONE")</f>
        <v>Mathematics and Statistics</v>
      </c>
      <c r="B1776" s="3" t="s">
        <v>928</v>
      </c>
      <c r="C1776" s="3">
        <v>3000</v>
      </c>
      <c r="D1776" s="3" t="s">
        <v>954</v>
      </c>
      <c r="E1776" s="3"/>
      <c r="F1776" s="5" t="s">
        <v>953</v>
      </c>
      <c r="G1776" s="4" t="str">
        <f t="shared" si="52"/>
        <v>U</v>
      </c>
      <c r="H1776" s="32"/>
      <c r="I1776" s="31"/>
    </row>
    <row r="1777" spans="1:9" ht="85" x14ac:dyDescent="0.2">
      <c r="A1777" s="33" t="str">
        <f>_xlfn.IFNA(VLOOKUP(B1777, '[1]Departments guide'!A:C, 3, FALSE), "NONE")</f>
        <v>Mathematics and Statistics</v>
      </c>
      <c r="B1777" s="3" t="s">
        <v>928</v>
      </c>
      <c r="C1777" s="3">
        <v>4010</v>
      </c>
      <c r="D1777" s="3" t="s">
        <v>952</v>
      </c>
      <c r="E1777" s="3"/>
      <c r="F1777" s="5" t="s">
        <v>951</v>
      </c>
      <c r="G1777" s="4" t="str">
        <f t="shared" si="52"/>
        <v>U</v>
      </c>
      <c r="H1777" s="32"/>
      <c r="I1777" s="31"/>
    </row>
    <row r="1778" spans="1:9" ht="85" x14ac:dyDescent="0.2">
      <c r="A1778" s="33" t="str">
        <f>_xlfn.IFNA(VLOOKUP(B1778, '[1]Departments guide'!A:C, 3, FALSE), "NONE")</f>
        <v>Mathematics and Statistics</v>
      </c>
      <c r="B1778" s="3" t="s">
        <v>928</v>
      </c>
      <c r="C1778" s="3">
        <v>5050</v>
      </c>
      <c r="D1778" s="3" t="s">
        <v>950</v>
      </c>
      <c r="E1778" s="3"/>
      <c r="F1778" s="5" t="s">
        <v>949</v>
      </c>
      <c r="G1778" s="4" t="str">
        <f t="shared" si="52"/>
        <v>G</v>
      </c>
      <c r="H1778" s="32"/>
      <c r="I1778" s="31"/>
    </row>
    <row r="1779" spans="1:9" ht="187" x14ac:dyDescent="0.2">
      <c r="A1779" s="33" t="str">
        <f>_xlfn.IFNA(VLOOKUP(B1779, '[1]Departments guide'!A:C, 3, FALSE), "NONE")</f>
        <v>Mathematics and Statistics</v>
      </c>
      <c r="B1779" s="3" t="s">
        <v>928</v>
      </c>
      <c r="C1779" s="3">
        <v>5100</v>
      </c>
      <c r="D1779" s="3" t="s">
        <v>948</v>
      </c>
      <c r="E1779" s="3"/>
      <c r="F1779" s="5" t="s">
        <v>947</v>
      </c>
      <c r="G1779" s="4" t="str">
        <f t="shared" si="52"/>
        <v>G</v>
      </c>
      <c r="H1779" s="32"/>
      <c r="I1779" s="31"/>
    </row>
    <row r="1780" spans="1:9" ht="102" x14ac:dyDescent="0.2">
      <c r="A1780" s="33" t="str">
        <f>_xlfn.IFNA(VLOOKUP(B1780, '[1]Departments guide'!A:C, 3, FALSE), "NONE")</f>
        <v>Mathematics and Statistics</v>
      </c>
      <c r="B1780" s="3" t="s">
        <v>928</v>
      </c>
      <c r="C1780" s="3">
        <v>5120</v>
      </c>
      <c r="D1780" s="3" t="s">
        <v>946</v>
      </c>
      <c r="E1780" s="3"/>
      <c r="F1780" s="5" t="s">
        <v>945</v>
      </c>
      <c r="G1780" s="4" t="str">
        <f t="shared" si="52"/>
        <v>G</v>
      </c>
      <c r="H1780" s="32"/>
      <c r="I1780" s="31"/>
    </row>
    <row r="1781" spans="1:9" ht="85" x14ac:dyDescent="0.2">
      <c r="A1781" s="33" t="str">
        <f>_xlfn.IFNA(VLOOKUP(B1781, '[1]Departments guide'!A:C, 3, FALSE), "NONE")</f>
        <v>Mathematics and Statistics</v>
      </c>
      <c r="B1781" s="3" t="s">
        <v>928</v>
      </c>
      <c r="C1781" s="3">
        <v>5200</v>
      </c>
      <c r="D1781" s="3" t="s">
        <v>944</v>
      </c>
      <c r="E1781" s="3"/>
      <c r="F1781" s="5" t="s">
        <v>943</v>
      </c>
      <c r="G1781" s="4" t="str">
        <f t="shared" si="52"/>
        <v>G</v>
      </c>
      <c r="H1781" s="32"/>
      <c r="I1781" s="31"/>
    </row>
    <row r="1782" spans="1:9" ht="85" x14ac:dyDescent="0.2">
      <c r="A1782" s="33" t="str">
        <f>_xlfn.IFNA(VLOOKUP(B1782, '[1]Departments guide'!A:C, 3, FALSE), "NONE")</f>
        <v>Mathematics and Statistics</v>
      </c>
      <c r="B1782" s="3" t="s">
        <v>928</v>
      </c>
      <c r="C1782" s="3">
        <v>5550</v>
      </c>
      <c r="D1782" s="3" t="s">
        <v>942</v>
      </c>
      <c r="E1782" s="3"/>
      <c r="F1782" s="5" t="s">
        <v>941</v>
      </c>
      <c r="G1782" s="4" t="str">
        <f t="shared" si="52"/>
        <v>G</v>
      </c>
      <c r="H1782" s="32"/>
      <c r="I1782" s="31"/>
    </row>
    <row r="1783" spans="1:9" ht="102" x14ac:dyDescent="0.2">
      <c r="A1783" s="33" t="str">
        <f>_xlfn.IFNA(VLOOKUP(B1783, '[1]Departments guide'!A:C, 3, FALSE), "NONE")</f>
        <v>Mathematics and Statistics</v>
      </c>
      <c r="B1783" s="3" t="s">
        <v>928</v>
      </c>
      <c r="C1783" s="3">
        <v>5650</v>
      </c>
      <c r="D1783" s="3" t="s">
        <v>940</v>
      </c>
      <c r="E1783" s="3"/>
      <c r="F1783" s="5" t="s">
        <v>939</v>
      </c>
      <c r="G1783" s="4" t="str">
        <f t="shared" si="52"/>
        <v>G</v>
      </c>
      <c r="H1783" s="32"/>
      <c r="I1783" s="31"/>
    </row>
    <row r="1784" spans="1:9" ht="51" x14ac:dyDescent="0.2">
      <c r="A1784" s="33" t="str">
        <f>_xlfn.IFNA(VLOOKUP(B1784, '[1]Departments guide'!A:C, 3, FALSE), "NONE")</f>
        <v>Mathematics and Statistics</v>
      </c>
      <c r="B1784" s="3" t="s">
        <v>928</v>
      </c>
      <c r="C1784" s="3">
        <v>5810</v>
      </c>
      <c r="D1784" s="3" t="s">
        <v>938</v>
      </c>
      <c r="E1784" s="3"/>
      <c r="F1784" s="5" t="s">
        <v>937</v>
      </c>
      <c r="G1784" s="4" t="str">
        <f t="shared" si="52"/>
        <v>G</v>
      </c>
      <c r="H1784" s="32"/>
      <c r="I1784" s="31"/>
    </row>
    <row r="1785" spans="1:9" ht="170" x14ac:dyDescent="0.2">
      <c r="A1785" s="33" t="str">
        <f>_xlfn.IFNA(VLOOKUP(B1785, '[1]Departments guide'!A:C, 3, FALSE), "NONE")</f>
        <v>Mathematics and Statistics</v>
      </c>
      <c r="B1785" s="3" t="s">
        <v>928</v>
      </c>
      <c r="C1785" s="3">
        <v>6080</v>
      </c>
      <c r="D1785" s="3" t="s">
        <v>936</v>
      </c>
      <c r="E1785" s="3"/>
      <c r="F1785" s="5" t="s">
        <v>935</v>
      </c>
      <c r="G1785" s="4" t="str">
        <f t="shared" si="52"/>
        <v>G</v>
      </c>
      <c r="H1785" s="32"/>
      <c r="I1785" s="31"/>
    </row>
    <row r="1786" spans="1:9" ht="136" x14ac:dyDescent="0.2">
      <c r="A1786" s="33" t="str">
        <f>_xlfn.IFNA(VLOOKUP(B1786, '[1]Departments guide'!A:C, 3, FALSE), "NONE")</f>
        <v>Mathematics and Statistics</v>
      </c>
      <c r="B1786" s="3" t="s">
        <v>928</v>
      </c>
      <c r="C1786" s="3">
        <v>6100</v>
      </c>
      <c r="D1786" s="3" t="s">
        <v>934</v>
      </c>
      <c r="E1786" s="3"/>
      <c r="F1786" s="5" t="s">
        <v>933</v>
      </c>
      <c r="G1786" s="4" t="str">
        <f t="shared" si="52"/>
        <v>G</v>
      </c>
      <c r="H1786" s="32"/>
      <c r="I1786" s="31"/>
    </row>
    <row r="1787" spans="1:9" ht="136" x14ac:dyDescent="0.2">
      <c r="A1787" s="33" t="str">
        <f>_xlfn.IFNA(VLOOKUP(B1787, '[1]Departments guide'!A:C, 3, FALSE), "NONE")</f>
        <v>Mathematics and Statistics</v>
      </c>
      <c r="B1787" s="3" t="s">
        <v>928</v>
      </c>
      <c r="C1787" s="3">
        <v>6200</v>
      </c>
      <c r="D1787" s="3" t="s">
        <v>932</v>
      </c>
      <c r="E1787" s="3"/>
      <c r="F1787" s="5" t="s">
        <v>931</v>
      </c>
      <c r="G1787" s="4" t="str">
        <f t="shared" si="52"/>
        <v>G</v>
      </c>
      <c r="H1787" s="32"/>
      <c r="I1787" s="31"/>
    </row>
    <row r="1788" spans="1:9" ht="102" x14ac:dyDescent="0.2">
      <c r="A1788" s="33" t="str">
        <f>_xlfn.IFNA(VLOOKUP(B1788, '[1]Departments guide'!A:C, 3, FALSE), "NONE")</f>
        <v>Mathematics and Statistics</v>
      </c>
      <c r="B1788" s="3" t="s">
        <v>928</v>
      </c>
      <c r="C1788" s="3">
        <v>6910</v>
      </c>
      <c r="D1788" s="3" t="s">
        <v>930</v>
      </c>
      <c r="E1788" s="3"/>
      <c r="F1788" s="5" t="s">
        <v>929</v>
      </c>
      <c r="G1788" s="4" t="str">
        <f t="shared" si="52"/>
        <v>G</v>
      </c>
      <c r="H1788" s="32"/>
      <c r="I1788" s="31"/>
    </row>
    <row r="1789" spans="1:9" ht="34" x14ac:dyDescent="0.2">
      <c r="A1789" s="33" t="str">
        <f>_xlfn.IFNA(VLOOKUP(B1789, '[1]Departments guide'!A:C, 3, FALSE), "NONE")</f>
        <v>Mathematics and Statistics</v>
      </c>
      <c r="B1789" s="3" t="s">
        <v>928</v>
      </c>
      <c r="C1789" s="3">
        <v>7810</v>
      </c>
      <c r="D1789" s="3" t="s">
        <v>927</v>
      </c>
      <c r="E1789" s="3"/>
      <c r="F1789" s="5" t="s">
        <v>926</v>
      </c>
      <c r="G1789" s="4" t="str">
        <f t="shared" si="52"/>
        <v>G</v>
      </c>
      <c r="H1789" s="32"/>
      <c r="I1789" s="31"/>
    </row>
    <row r="1790" spans="1:9" ht="68" x14ac:dyDescent="0.2">
      <c r="A1790" s="33" t="str">
        <f>_xlfn.IFNA(VLOOKUP(B1790, '[1]Departments guide'!A:C, 3, FALSE), "NONE")</f>
        <v>Aviation and Technical Education</v>
      </c>
      <c r="B1790" s="3" t="s">
        <v>917</v>
      </c>
      <c r="C1790" s="3">
        <v>1035</v>
      </c>
      <c r="D1790" s="3" t="s">
        <v>925</v>
      </c>
      <c r="E1790" s="3"/>
      <c r="F1790" s="5" t="s">
        <v>924</v>
      </c>
      <c r="G1790" s="4" t="str">
        <f t="shared" si="52"/>
        <v>U</v>
      </c>
      <c r="H1790" s="32"/>
      <c r="I1790" s="31"/>
    </row>
    <row r="1791" spans="1:9" ht="85" x14ac:dyDescent="0.2">
      <c r="A1791" s="33" t="str">
        <f>_xlfn.IFNA(VLOOKUP(B1791, '[1]Departments guide'!A:C, 3, FALSE), "NONE")</f>
        <v>Aviation and Technical Education</v>
      </c>
      <c r="B1791" s="3" t="s">
        <v>917</v>
      </c>
      <c r="C1791" s="3">
        <v>1040</v>
      </c>
      <c r="D1791" s="3" t="s">
        <v>923</v>
      </c>
      <c r="E1791" s="3"/>
      <c r="F1791" s="5" t="s">
        <v>922</v>
      </c>
      <c r="G1791" s="4" t="str">
        <f t="shared" si="52"/>
        <v>U</v>
      </c>
      <c r="H1791" s="32"/>
      <c r="I1791" s="31"/>
    </row>
    <row r="1792" spans="1:9" ht="85" x14ac:dyDescent="0.2">
      <c r="A1792" s="33" t="str">
        <f>_xlfn.IFNA(VLOOKUP(B1792, '[1]Departments guide'!A:C, 3, FALSE), "NONE")</f>
        <v>Aviation and Technical Education</v>
      </c>
      <c r="B1792" s="3" t="s">
        <v>917</v>
      </c>
      <c r="C1792" s="3">
        <v>1045</v>
      </c>
      <c r="D1792" s="3" t="s">
        <v>921</v>
      </c>
      <c r="E1792" s="3"/>
      <c r="F1792" s="5" t="s">
        <v>920</v>
      </c>
      <c r="G1792" s="4" t="str">
        <f t="shared" si="52"/>
        <v>U</v>
      </c>
      <c r="H1792" s="32"/>
      <c r="I1792" s="31"/>
    </row>
    <row r="1793" spans="1:9" ht="85" x14ac:dyDescent="0.2">
      <c r="A1793" s="33" t="str">
        <f>_xlfn.IFNA(VLOOKUP(B1793, '[1]Departments guide'!A:C, 3, FALSE), "NONE")</f>
        <v>Aviation and Technical Education</v>
      </c>
      <c r="B1793" s="3" t="s">
        <v>917</v>
      </c>
      <c r="C1793" s="3">
        <v>1600</v>
      </c>
      <c r="D1793" s="3" t="s">
        <v>919</v>
      </c>
      <c r="E1793" s="3"/>
      <c r="F1793" s="5" t="s">
        <v>918</v>
      </c>
      <c r="G1793" s="4" t="str">
        <f t="shared" si="52"/>
        <v>U</v>
      </c>
      <c r="H1793" s="32"/>
      <c r="I1793" s="31"/>
    </row>
    <row r="1794" spans="1:9" ht="102" x14ac:dyDescent="0.2">
      <c r="A1794" s="33" t="str">
        <f>_xlfn.IFNA(VLOOKUP(B1794, '[1]Departments guide'!A:C, 3, FALSE), "NONE")</f>
        <v>Aviation and Technical Education</v>
      </c>
      <c r="B1794" s="3" t="s">
        <v>917</v>
      </c>
      <c r="C1794" s="3">
        <v>1700</v>
      </c>
      <c r="D1794" s="3" t="s">
        <v>916</v>
      </c>
      <c r="E1794" s="3"/>
      <c r="F1794" s="5" t="s">
        <v>915</v>
      </c>
      <c r="G1794" s="4" t="str">
        <f t="shared" si="52"/>
        <v>U</v>
      </c>
      <c r="H1794" s="32"/>
      <c r="I1794" s="31"/>
    </row>
    <row r="1795" spans="1:9" ht="68" x14ac:dyDescent="0.2">
      <c r="A1795" s="33" t="str">
        <f>_xlfn.IFNA(VLOOKUP(B1795, '[1]Departments guide'!A:C, 3, FALSE), "NONE")</f>
        <v>Social Work</v>
      </c>
      <c r="B1795" s="3" t="s">
        <v>486</v>
      </c>
      <c r="C1795" s="3">
        <v>6590</v>
      </c>
      <c r="D1795" s="3" t="s">
        <v>3720</v>
      </c>
      <c r="E1795" s="3"/>
      <c r="F1795" s="5" t="s">
        <v>3719</v>
      </c>
      <c r="G1795" s="4" t="str">
        <f t="shared" si="52"/>
        <v>G</v>
      </c>
      <c r="H1795" s="32"/>
      <c r="I1795" s="31"/>
    </row>
    <row r="1796" spans="1:9" ht="68" x14ac:dyDescent="0.2">
      <c r="A1796" s="33" t="str">
        <f>_xlfn.IFNA(VLOOKUP(B1796, '[1]Departments guide'!A:C, 3, FALSE), "NONE")</f>
        <v>Social Work</v>
      </c>
      <c r="B1796" s="3" t="s">
        <v>486</v>
      </c>
      <c r="C1796" s="3">
        <v>6595</v>
      </c>
      <c r="D1796" s="3" t="s">
        <v>3718</v>
      </c>
      <c r="E1796" s="3"/>
      <c r="F1796" s="5" t="s">
        <v>3717</v>
      </c>
      <c r="G1796" s="4" t="str">
        <f t="shared" si="52"/>
        <v>G</v>
      </c>
      <c r="H1796" s="32"/>
      <c r="I1796" s="31"/>
    </row>
    <row r="1797" spans="1:9" ht="85" x14ac:dyDescent="0.2">
      <c r="A1797" s="33" t="str">
        <f>_xlfn.IFNA(VLOOKUP(B1797, '[1]Departments guide'!A:C, 3, FALSE), "NONE")</f>
        <v>Social Work</v>
      </c>
      <c r="B1797" s="3" t="s">
        <v>486</v>
      </c>
      <c r="C1797" s="3">
        <v>1010</v>
      </c>
      <c r="D1797" s="3" t="s">
        <v>914</v>
      </c>
      <c r="E1797" s="3"/>
      <c r="F1797" s="5" t="s">
        <v>913</v>
      </c>
      <c r="G1797" s="4" t="str">
        <f t="shared" si="52"/>
        <v>U</v>
      </c>
      <c r="H1797" s="32"/>
      <c r="I1797" s="31"/>
    </row>
    <row r="1798" spans="1:9" ht="68" x14ac:dyDescent="0.2">
      <c r="A1798" s="33" t="str">
        <f>_xlfn.IFNA(VLOOKUP(B1798, '[1]Departments guide'!A:C, 3, FALSE), "NONE")</f>
        <v>Social Work</v>
      </c>
      <c r="B1798" s="3" t="s">
        <v>486</v>
      </c>
      <c r="C1798" s="3">
        <v>2400</v>
      </c>
      <c r="D1798" s="3" t="s">
        <v>912</v>
      </c>
      <c r="E1798" s="3"/>
      <c r="F1798" s="5" t="s">
        <v>911</v>
      </c>
      <c r="G1798" s="4" t="str">
        <f t="shared" si="52"/>
        <v>U</v>
      </c>
      <c r="H1798" s="32"/>
      <c r="I1798" s="31"/>
    </row>
    <row r="1799" spans="1:9" ht="51" x14ac:dyDescent="0.2">
      <c r="A1799" s="33" t="str">
        <f>_xlfn.IFNA(VLOOKUP(B1799, '[1]Departments guide'!A:C, 3, FALSE), "NONE")</f>
        <v>Social Work</v>
      </c>
      <c r="B1799" s="3" t="s">
        <v>486</v>
      </c>
      <c r="C1799" s="3">
        <v>3050</v>
      </c>
      <c r="D1799" s="3" t="s">
        <v>910</v>
      </c>
      <c r="E1799" s="3"/>
      <c r="F1799" s="5" t="s">
        <v>909</v>
      </c>
      <c r="G1799" s="4" t="str">
        <f t="shared" si="52"/>
        <v>U</v>
      </c>
      <c r="H1799" s="32"/>
      <c r="I1799" s="31"/>
    </row>
    <row r="1800" spans="1:9" ht="51" x14ac:dyDescent="0.2">
      <c r="A1800" s="33" t="str">
        <f>_xlfn.IFNA(VLOOKUP(B1800, '[1]Departments guide'!A:C, 3, FALSE), "NONE")</f>
        <v>Social Work</v>
      </c>
      <c r="B1800" s="3" t="s">
        <v>486</v>
      </c>
      <c r="C1800" s="3">
        <v>3350</v>
      </c>
      <c r="D1800" s="3" t="s">
        <v>908</v>
      </c>
      <c r="E1800" s="3"/>
      <c r="F1800" s="5" t="s">
        <v>907</v>
      </c>
      <c r="G1800" s="4" t="str">
        <f t="shared" si="52"/>
        <v>U</v>
      </c>
      <c r="H1800" s="32"/>
      <c r="I1800" s="31"/>
    </row>
    <row r="1801" spans="1:9" ht="34" x14ac:dyDescent="0.2">
      <c r="A1801" s="33" t="str">
        <f>_xlfn.IFNA(VLOOKUP(B1801, '[1]Departments guide'!A:C, 3, FALSE), "NONE")</f>
        <v>Social Work</v>
      </c>
      <c r="B1801" s="3" t="s">
        <v>486</v>
      </c>
      <c r="C1801" s="3">
        <v>3450</v>
      </c>
      <c r="D1801" s="3" t="s">
        <v>906</v>
      </c>
      <c r="E1801" s="3"/>
      <c r="F1801" s="5" t="s">
        <v>905</v>
      </c>
      <c r="G1801" s="4" t="str">
        <f t="shared" si="52"/>
        <v>U</v>
      </c>
      <c r="H1801" s="32"/>
      <c r="I1801" s="31"/>
    </row>
    <row r="1802" spans="1:9" ht="51" x14ac:dyDescent="0.2">
      <c r="A1802" s="33" t="str">
        <f>_xlfn.IFNA(VLOOKUP(B1802, '[1]Departments guide'!A:C, 3, FALSE), "NONE")</f>
        <v>Social Work</v>
      </c>
      <c r="B1802" s="3" t="s">
        <v>486</v>
      </c>
      <c r="C1802" s="3">
        <v>4150</v>
      </c>
      <c r="D1802" s="3" t="s">
        <v>904</v>
      </c>
      <c r="E1802" s="3"/>
      <c r="F1802" s="5" t="s">
        <v>903</v>
      </c>
      <c r="G1802" s="4" t="str">
        <f t="shared" si="52"/>
        <v>U</v>
      </c>
      <c r="H1802" s="32"/>
      <c r="I1802" s="31"/>
    </row>
    <row r="1803" spans="1:9" ht="136" x14ac:dyDescent="0.2">
      <c r="A1803" s="33" t="str">
        <f>_xlfn.IFNA(VLOOKUP(B1803, '[1]Departments guide'!A:C, 3, FALSE), "NONE")</f>
        <v>Social Work</v>
      </c>
      <c r="B1803" s="3" t="s">
        <v>486</v>
      </c>
      <c r="C1803" s="3">
        <v>4870</v>
      </c>
      <c r="D1803" s="3" t="s">
        <v>902</v>
      </c>
      <c r="E1803" s="3"/>
      <c r="F1803" s="5" t="s">
        <v>901</v>
      </c>
      <c r="G1803" s="4" t="str">
        <f t="shared" si="52"/>
        <v>U</v>
      </c>
      <c r="H1803" s="32"/>
      <c r="I1803" s="31"/>
    </row>
    <row r="1804" spans="1:9" ht="119" x14ac:dyDescent="0.2">
      <c r="A1804" s="33" t="str">
        <f>_xlfn.IFNA(VLOOKUP(B1804, '[1]Departments guide'!A:C, 3, FALSE), "NONE")</f>
        <v>Social Work</v>
      </c>
      <c r="B1804" s="3" t="s">
        <v>486</v>
      </c>
      <c r="C1804" s="3">
        <v>5905</v>
      </c>
      <c r="D1804" s="3" t="s">
        <v>900</v>
      </c>
      <c r="E1804" s="3"/>
      <c r="F1804" s="5" t="s">
        <v>899</v>
      </c>
      <c r="G1804" s="4" t="str">
        <f t="shared" si="52"/>
        <v>G</v>
      </c>
      <c r="H1804" s="32"/>
      <c r="I1804" s="31"/>
    </row>
    <row r="1805" spans="1:9" ht="119" x14ac:dyDescent="0.2">
      <c r="A1805" s="33" t="str">
        <f>_xlfn.IFNA(VLOOKUP(B1805, '[1]Departments guide'!A:C, 3, FALSE), "NONE")</f>
        <v>Social Work</v>
      </c>
      <c r="B1805" s="3" t="s">
        <v>486</v>
      </c>
      <c r="C1805" s="3">
        <v>5906</v>
      </c>
      <c r="D1805" s="3" t="s">
        <v>898</v>
      </c>
      <c r="E1805" s="3"/>
      <c r="F1805" s="5" t="s">
        <v>897</v>
      </c>
      <c r="G1805" s="4" t="str">
        <f t="shared" si="52"/>
        <v>G</v>
      </c>
      <c r="H1805" s="32"/>
      <c r="I1805" s="31"/>
    </row>
    <row r="1806" spans="1:9" ht="153" x14ac:dyDescent="0.2">
      <c r="A1806" s="33" t="str">
        <f>_xlfn.IFNA(VLOOKUP(B1806, '[1]Departments guide'!A:C, 3, FALSE), "NONE")</f>
        <v>Social Work</v>
      </c>
      <c r="B1806" s="3" t="s">
        <v>486</v>
      </c>
      <c r="C1806" s="3">
        <v>5907</v>
      </c>
      <c r="D1806" s="3" t="s">
        <v>896</v>
      </c>
      <c r="E1806" s="3"/>
      <c r="F1806" s="5" t="s">
        <v>895</v>
      </c>
      <c r="G1806" s="4" t="str">
        <f t="shared" si="52"/>
        <v>G</v>
      </c>
      <c r="H1806" s="32"/>
      <c r="I1806" s="31"/>
    </row>
    <row r="1807" spans="1:9" ht="119" x14ac:dyDescent="0.2">
      <c r="A1807" s="33" t="str">
        <f>_xlfn.IFNA(VLOOKUP(B1807, '[1]Departments guide'!A:C, 3, FALSE), "NONE")</f>
        <v>Social Work</v>
      </c>
      <c r="B1807" s="3" t="s">
        <v>486</v>
      </c>
      <c r="C1807" s="3">
        <v>6600</v>
      </c>
      <c r="D1807" s="3" t="s">
        <v>894</v>
      </c>
      <c r="E1807" s="3"/>
      <c r="F1807" s="5" t="s">
        <v>893</v>
      </c>
      <c r="G1807" s="4" t="str">
        <f t="shared" si="52"/>
        <v>G</v>
      </c>
      <c r="H1807" s="32"/>
      <c r="I1807" s="31"/>
    </row>
    <row r="1808" spans="1:9" ht="119" x14ac:dyDescent="0.2">
      <c r="A1808" s="33" t="str">
        <f>_xlfn.IFNA(VLOOKUP(B1808, '[1]Departments guide'!A:C, 3, FALSE), "NONE")</f>
        <v>Social Work</v>
      </c>
      <c r="B1808" s="3" t="s">
        <v>486</v>
      </c>
      <c r="C1808" s="3">
        <v>6650</v>
      </c>
      <c r="D1808" s="3" t="s">
        <v>892</v>
      </c>
      <c r="E1808" s="3"/>
      <c r="F1808" s="5" t="s">
        <v>891</v>
      </c>
      <c r="G1808" s="4" t="str">
        <f t="shared" si="52"/>
        <v>G</v>
      </c>
      <c r="H1808" s="32"/>
      <c r="I1808" s="31"/>
    </row>
    <row r="1809" spans="1:9" ht="119" x14ac:dyDescent="0.2">
      <c r="A1809" s="33" t="str">
        <f>_xlfn.IFNA(VLOOKUP(B1809, '[1]Departments guide'!A:C, 3, FALSE), "NONE")</f>
        <v>Social Work</v>
      </c>
      <c r="B1809" s="3" t="s">
        <v>486</v>
      </c>
      <c r="C1809" s="3">
        <v>6700</v>
      </c>
      <c r="D1809" s="3" t="s">
        <v>890</v>
      </c>
      <c r="E1809" s="3"/>
      <c r="F1809" s="5" t="s">
        <v>889</v>
      </c>
      <c r="G1809" s="4" t="str">
        <f t="shared" si="52"/>
        <v>G</v>
      </c>
      <c r="H1809" s="32"/>
      <c r="I1809" s="31"/>
    </row>
    <row r="1810" spans="1:9" ht="119" x14ac:dyDescent="0.2">
      <c r="A1810" s="33" t="str">
        <f>_xlfn.IFNA(VLOOKUP(B1810, '[1]Departments guide'!A:C, 3, FALSE), "NONE")</f>
        <v>Social Work</v>
      </c>
      <c r="B1810" s="3" t="s">
        <v>486</v>
      </c>
      <c r="C1810" s="3">
        <v>6750</v>
      </c>
      <c r="D1810" s="3" t="s">
        <v>888</v>
      </c>
      <c r="E1810" s="3"/>
      <c r="F1810" s="5" t="s">
        <v>887</v>
      </c>
      <c r="G1810" s="4" t="str">
        <f t="shared" si="52"/>
        <v>G</v>
      </c>
      <c r="H1810" s="32"/>
      <c r="I1810" s="31"/>
    </row>
    <row r="1811" spans="1:9" ht="136" x14ac:dyDescent="0.2">
      <c r="A1811" s="33" t="str">
        <f>_xlfn.IFNA(VLOOKUP(B1811, '[1]Departments guide'!A:C, 3, FALSE), "NONE")</f>
        <v>Social Work</v>
      </c>
      <c r="B1811" s="3" t="s">
        <v>486</v>
      </c>
      <c r="C1811" s="3">
        <v>6800</v>
      </c>
      <c r="D1811" s="3" t="s">
        <v>886</v>
      </c>
      <c r="E1811" s="3"/>
      <c r="F1811" s="5" t="s">
        <v>885</v>
      </c>
      <c r="G1811" s="4" t="str">
        <f t="shared" si="52"/>
        <v>G</v>
      </c>
      <c r="H1811" s="32"/>
      <c r="I1811" s="31"/>
    </row>
    <row r="1812" spans="1:9" ht="51" x14ac:dyDescent="0.2">
      <c r="A1812" s="33" t="str">
        <f>_xlfn.IFNA(VLOOKUP(B1812, '[1]Departments guide'!A:C, 3, FALSE), "NONE")</f>
        <v>Social Work</v>
      </c>
      <c r="B1812" s="3" t="s">
        <v>486</v>
      </c>
      <c r="C1812" s="3">
        <v>6850</v>
      </c>
      <c r="D1812" s="3" t="s">
        <v>884</v>
      </c>
      <c r="E1812" s="3"/>
      <c r="F1812" s="5" t="s">
        <v>883</v>
      </c>
      <c r="G1812" s="4" t="str">
        <f t="shared" si="52"/>
        <v>G</v>
      </c>
      <c r="H1812" s="32"/>
      <c r="I1812" s="31"/>
    </row>
    <row r="1813" spans="1:9" ht="289" x14ac:dyDescent="0.2">
      <c r="A1813" s="33" t="str">
        <f>_xlfn.IFNA(VLOOKUP(B1813, '[1]Departments guide'!A:C, 3, FALSE), "NONE")</f>
        <v>School of Teacher Education and Leadership</v>
      </c>
      <c r="B1813" s="3" t="s">
        <v>493</v>
      </c>
      <c r="C1813" s="3">
        <v>3000</v>
      </c>
      <c r="D1813" s="3" t="s">
        <v>3716</v>
      </c>
      <c r="E1813" s="3"/>
      <c r="F1813" s="5" t="s">
        <v>3715</v>
      </c>
      <c r="G1813" s="4" t="str">
        <f t="shared" si="52"/>
        <v>U</v>
      </c>
      <c r="H1813" s="32"/>
      <c r="I1813" s="31"/>
    </row>
    <row r="1814" spans="1:9" ht="221" x14ac:dyDescent="0.2">
      <c r="A1814" s="33" t="str">
        <f>_xlfn.IFNA(VLOOKUP(B1814, '[1]Departments guide'!A:C, 3, FALSE), "NONE")</f>
        <v>School of Teacher Education and Leadership</v>
      </c>
      <c r="B1814" s="3" t="s">
        <v>493</v>
      </c>
      <c r="C1814" s="3">
        <v>3001</v>
      </c>
      <c r="D1814" s="3" t="s">
        <v>3714</v>
      </c>
      <c r="E1814" s="3"/>
      <c r="F1814" s="5" t="s">
        <v>3713</v>
      </c>
      <c r="G1814" s="4" t="str">
        <f t="shared" si="52"/>
        <v>U</v>
      </c>
      <c r="H1814" s="32"/>
      <c r="I1814" s="31"/>
    </row>
    <row r="1815" spans="1:9" ht="51" x14ac:dyDescent="0.2">
      <c r="A1815" s="33" t="str">
        <f>_xlfn.IFNA(VLOOKUP(B1815, '[1]Departments guide'!A:C, 3, FALSE), "NONE")</f>
        <v>School of Teacher Education and Leadership</v>
      </c>
      <c r="B1815" s="3" t="s">
        <v>493</v>
      </c>
      <c r="C1815" s="3">
        <v>6050</v>
      </c>
      <c r="D1815" s="3" t="s">
        <v>3712</v>
      </c>
      <c r="E1815" s="3"/>
      <c r="F1815" s="5" t="s">
        <v>3711</v>
      </c>
      <c r="G1815" s="4" t="str">
        <f t="shared" si="52"/>
        <v>G</v>
      </c>
      <c r="H1815" s="32"/>
      <c r="I1815" s="31"/>
    </row>
    <row r="1816" spans="1:9" ht="51" x14ac:dyDescent="0.2">
      <c r="A1816" s="33" t="str">
        <f>_xlfn.IFNA(VLOOKUP(B1816, '[1]Departments guide'!A:C, 3, FALSE), "NONE")</f>
        <v>School of Teacher Education and Leadership</v>
      </c>
      <c r="B1816" s="3" t="s">
        <v>493</v>
      </c>
      <c r="C1816" s="3">
        <v>7050</v>
      </c>
      <c r="D1816" s="3" t="s">
        <v>3710</v>
      </c>
      <c r="E1816" s="3"/>
      <c r="F1816" s="5" t="s">
        <v>3709</v>
      </c>
      <c r="G1816" s="4" t="str">
        <f t="shared" si="52"/>
        <v>G</v>
      </c>
      <c r="H1816" s="32"/>
      <c r="I1816" s="31"/>
    </row>
    <row r="1817" spans="1:9" ht="51" x14ac:dyDescent="0.2">
      <c r="A1817" s="33" t="str">
        <f>_xlfn.IFNA(VLOOKUP(B1817, '[1]Departments guide'!A:C, 3, FALSE), "NONE")</f>
        <v>School of Teacher Education and Leadership</v>
      </c>
      <c r="B1817" s="3" t="s">
        <v>493</v>
      </c>
      <c r="C1817" s="3">
        <v>1010</v>
      </c>
      <c r="D1817" s="3" t="s">
        <v>882</v>
      </c>
      <c r="E1817" s="3"/>
      <c r="F1817" s="5" t="s">
        <v>881</v>
      </c>
      <c r="G1817" s="4" t="str">
        <f t="shared" si="52"/>
        <v>U</v>
      </c>
      <c r="H1817" s="32"/>
      <c r="I1817" s="31"/>
    </row>
    <row r="1818" spans="1:9" ht="136" x14ac:dyDescent="0.2">
      <c r="A1818" s="33" t="str">
        <f>_xlfn.IFNA(VLOOKUP(B1818, '[1]Departments guide'!A:C, 3, FALSE), "NONE")</f>
        <v>School of Teacher Education and Leadership</v>
      </c>
      <c r="B1818" s="3" t="s">
        <v>493</v>
      </c>
      <c r="C1818" s="3">
        <v>3002</v>
      </c>
      <c r="D1818" s="3" t="s">
        <v>880</v>
      </c>
      <c r="E1818" s="3"/>
      <c r="F1818" s="5" t="s">
        <v>879</v>
      </c>
      <c r="G1818" s="4" t="str">
        <f t="shared" si="52"/>
        <v>U</v>
      </c>
      <c r="H1818" s="32"/>
      <c r="I1818" s="31"/>
    </row>
    <row r="1819" spans="1:9" ht="187" x14ac:dyDescent="0.2">
      <c r="A1819" s="33" t="str">
        <f>_xlfn.IFNA(VLOOKUP(B1819, '[1]Departments guide'!A:C, 3, FALSE), "NONE")</f>
        <v>School of Teacher Education and Leadership</v>
      </c>
      <c r="B1819" s="3" t="s">
        <v>493</v>
      </c>
      <c r="C1819" s="3">
        <v>5080</v>
      </c>
      <c r="D1819" s="3" t="s">
        <v>878</v>
      </c>
      <c r="E1819" s="3"/>
      <c r="F1819" s="5" t="s">
        <v>877</v>
      </c>
      <c r="G1819" s="4" t="str">
        <f t="shared" ref="G1819:G1882" si="53">IF(E1819=0, IF(C1819&gt;5000, "G", "U"), "BOTH")</f>
        <v>G</v>
      </c>
      <c r="H1819" s="32"/>
      <c r="I1819" s="31"/>
    </row>
    <row r="1820" spans="1:9" ht="187" x14ac:dyDescent="0.2">
      <c r="A1820" s="33" t="str">
        <f>_xlfn.IFNA(VLOOKUP(B1820, '[1]Departments guide'!A:C, 3, FALSE), "NONE")</f>
        <v>School of Teacher Education and Leadership</v>
      </c>
      <c r="B1820" s="3" t="s">
        <v>493</v>
      </c>
      <c r="C1820" s="3">
        <v>5630</v>
      </c>
      <c r="D1820" s="3" t="s">
        <v>876</v>
      </c>
      <c r="E1820" s="3"/>
      <c r="F1820" s="5" t="s">
        <v>875</v>
      </c>
      <c r="G1820" s="4" t="str">
        <f t="shared" si="53"/>
        <v>G</v>
      </c>
      <c r="H1820" s="32"/>
      <c r="I1820" s="31"/>
    </row>
    <row r="1821" spans="1:9" ht="51" x14ac:dyDescent="0.2">
      <c r="A1821" s="33" t="str">
        <f>_xlfn.IFNA(VLOOKUP(B1821, '[1]Departments guide'!A:C, 3, FALSE), "NONE")</f>
        <v>School of Teacher Education and Leadership</v>
      </c>
      <c r="B1821" s="3" t="s">
        <v>493</v>
      </c>
      <c r="C1821" s="3">
        <v>5710</v>
      </c>
      <c r="D1821" s="3" t="s">
        <v>874</v>
      </c>
      <c r="E1821" s="3"/>
      <c r="F1821" s="5" t="s">
        <v>873</v>
      </c>
      <c r="G1821" s="4" t="str">
        <f t="shared" si="53"/>
        <v>G</v>
      </c>
      <c r="H1821" s="32"/>
      <c r="I1821" s="31"/>
    </row>
    <row r="1822" spans="1:9" ht="85" x14ac:dyDescent="0.2">
      <c r="A1822" s="33" t="str">
        <f>_xlfn.IFNA(VLOOKUP(B1822, '[1]Departments guide'!A:C, 3, FALSE), "NONE")</f>
        <v>School of Teacher Education and Leadership</v>
      </c>
      <c r="B1822" s="3" t="s">
        <v>493</v>
      </c>
      <c r="C1822" s="3">
        <v>6080</v>
      </c>
      <c r="D1822" s="3" t="s">
        <v>872</v>
      </c>
      <c r="E1822" s="3"/>
      <c r="F1822" s="5" t="s">
        <v>871</v>
      </c>
      <c r="G1822" s="4" t="str">
        <f t="shared" si="53"/>
        <v>G</v>
      </c>
      <c r="H1822" s="32"/>
      <c r="I1822" s="31"/>
    </row>
    <row r="1823" spans="1:9" ht="68" x14ac:dyDescent="0.2">
      <c r="A1823" s="33" t="str">
        <f>_xlfn.IFNA(VLOOKUP(B1823, '[1]Departments guide'!A:C, 3, FALSE), "NONE")</f>
        <v>School of Teacher Education and Leadership</v>
      </c>
      <c r="B1823" s="3" t="s">
        <v>493</v>
      </c>
      <c r="C1823" s="3">
        <v>6150</v>
      </c>
      <c r="D1823" s="3" t="s">
        <v>870</v>
      </c>
      <c r="E1823" s="3"/>
      <c r="F1823" s="5" t="s">
        <v>869</v>
      </c>
      <c r="G1823" s="4" t="str">
        <f t="shared" si="53"/>
        <v>G</v>
      </c>
      <c r="H1823" s="32"/>
      <c r="I1823" s="31"/>
    </row>
    <row r="1824" spans="1:9" ht="136" x14ac:dyDescent="0.2">
      <c r="A1824" s="33" t="str">
        <f>_xlfn.IFNA(VLOOKUP(B1824, '[1]Departments guide'!A:C, 3, FALSE), "NONE")</f>
        <v>School of Teacher Education and Leadership</v>
      </c>
      <c r="B1824" s="3" t="s">
        <v>493</v>
      </c>
      <c r="C1824" s="3">
        <v>6190</v>
      </c>
      <c r="D1824" s="3" t="s">
        <v>868</v>
      </c>
      <c r="E1824" s="3"/>
      <c r="F1824" s="5" t="s">
        <v>867</v>
      </c>
      <c r="G1824" s="4" t="str">
        <f t="shared" si="53"/>
        <v>G</v>
      </c>
      <c r="H1824" s="32"/>
      <c r="I1824" s="31"/>
    </row>
    <row r="1825" spans="1:9" ht="51" x14ac:dyDescent="0.2">
      <c r="A1825" s="33" t="str">
        <f>_xlfn.IFNA(VLOOKUP(B1825, '[1]Departments guide'!A:C, 3, FALSE), "NONE")</f>
        <v>School of Teacher Education and Leadership</v>
      </c>
      <c r="B1825" s="3" t="s">
        <v>493</v>
      </c>
      <c r="C1825" s="3">
        <v>6225</v>
      </c>
      <c r="D1825" s="3" t="s">
        <v>866</v>
      </c>
      <c r="E1825" s="3"/>
      <c r="F1825" s="5" t="s">
        <v>865</v>
      </c>
      <c r="G1825" s="4" t="str">
        <f t="shared" si="53"/>
        <v>G</v>
      </c>
      <c r="H1825" s="32"/>
      <c r="I1825" s="31"/>
    </row>
    <row r="1826" spans="1:9" ht="51" x14ac:dyDescent="0.2">
      <c r="A1826" s="33" t="str">
        <f>_xlfn.IFNA(VLOOKUP(B1826, '[1]Departments guide'!A:C, 3, FALSE), "NONE")</f>
        <v>School of Teacher Education and Leadership</v>
      </c>
      <c r="B1826" s="3" t="s">
        <v>493</v>
      </c>
      <c r="C1826" s="3">
        <v>6245</v>
      </c>
      <c r="D1826" s="3" t="s">
        <v>864</v>
      </c>
      <c r="E1826" s="3"/>
      <c r="F1826" s="5" t="s">
        <v>863</v>
      </c>
      <c r="G1826" s="4" t="str">
        <f t="shared" si="53"/>
        <v>G</v>
      </c>
      <c r="H1826" s="32"/>
      <c r="I1826" s="31"/>
    </row>
    <row r="1827" spans="1:9" ht="136" x14ac:dyDescent="0.2">
      <c r="A1827" s="33" t="str">
        <f>_xlfn.IFNA(VLOOKUP(B1827, '[1]Departments guide'!A:C, 3, FALSE), "NONE")</f>
        <v>School of Teacher Education and Leadership</v>
      </c>
      <c r="B1827" s="3" t="s">
        <v>493</v>
      </c>
      <c r="C1827" s="3">
        <v>6265</v>
      </c>
      <c r="D1827" s="3" t="s">
        <v>862</v>
      </c>
      <c r="E1827" s="3"/>
      <c r="F1827" s="5" t="s">
        <v>861</v>
      </c>
      <c r="G1827" s="4" t="str">
        <f t="shared" si="53"/>
        <v>G</v>
      </c>
      <c r="H1827" s="32"/>
      <c r="I1827" s="31"/>
    </row>
    <row r="1828" spans="1:9" ht="119" x14ac:dyDescent="0.2">
      <c r="A1828" s="33" t="str">
        <f>_xlfn.IFNA(VLOOKUP(B1828, '[1]Departments guide'!A:C, 3, FALSE), "NONE")</f>
        <v>School of Teacher Education and Leadership</v>
      </c>
      <c r="B1828" s="3" t="s">
        <v>493</v>
      </c>
      <c r="C1828" s="3">
        <v>6310</v>
      </c>
      <c r="D1828" s="3" t="s">
        <v>860</v>
      </c>
      <c r="E1828" s="3"/>
      <c r="F1828" s="5" t="s">
        <v>859</v>
      </c>
      <c r="G1828" s="4" t="str">
        <f t="shared" si="53"/>
        <v>G</v>
      </c>
      <c r="H1828" s="32"/>
      <c r="I1828" s="31"/>
    </row>
    <row r="1829" spans="1:9" ht="136" x14ac:dyDescent="0.2">
      <c r="A1829" s="33" t="str">
        <f>_xlfn.IFNA(VLOOKUP(B1829, '[1]Departments guide'!A:C, 3, FALSE), "NONE")</f>
        <v>School of Teacher Education and Leadership</v>
      </c>
      <c r="B1829" s="3" t="s">
        <v>493</v>
      </c>
      <c r="C1829" s="3">
        <v>6320</v>
      </c>
      <c r="D1829" s="3" t="s">
        <v>858</v>
      </c>
      <c r="E1829" s="3"/>
      <c r="F1829" s="5" t="s">
        <v>857</v>
      </c>
      <c r="G1829" s="4" t="str">
        <f t="shared" si="53"/>
        <v>G</v>
      </c>
      <c r="H1829" s="32"/>
      <c r="I1829" s="31"/>
    </row>
    <row r="1830" spans="1:9" ht="68" x14ac:dyDescent="0.2">
      <c r="A1830" s="33" t="str">
        <f>_xlfn.IFNA(VLOOKUP(B1830, '[1]Departments guide'!A:C, 3, FALSE), "NONE")</f>
        <v>School of Teacher Education and Leadership</v>
      </c>
      <c r="B1830" s="3" t="s">
        <v>493</v>
      </c>
      <c r="C1830" s="3">
        <v>6350</v>
      </c>
      <c r="D1830" s="3" t="s">
        <v>856</v>
      </c>
      <c r="E1830" s="3"/>
      <c r="F1830" s="5" t="s">
        <v>855</v>
      </c>
      <c r="G1830" s="4" t="str">
        <f t="shared" si="53"/>
        <v>G</v>
      </c>
      <c r="H1830" s="32"/>
      <c r="I1830" s="31"/>
    </row>
    <row r="1831" spans="1:9" ht="68" x14ac:dyDescent="0.2">
      <c r="A1831" s="33" t="str">
        <f>_xlfn.IFNA(VLOOKUP(B1831, '[1]Departments guide'!A:C, 3, FALSE), "NONE")</f>
        <v>School of Teacher Education and Leadership</v>
      </c>
      <c r="B1831" s="3" t="s">
        <v>493</v>
      </c>
      <c r="C1831" s="3">
        <v>6380</v>
      </c>
      <c r="D1831" s="3" t="s">
        <v>854</v>
      </c>
      <c r="E1831" s="3"/>
      <c r="F1831" s="5" t="s">
        <v>853</v>
      </c>
      <c r="G1831" s="4" t="str">
        <f t="shared" si="53"/>
        <v>G</v>
      </c>
      <c r="H1831" s="32"/>
      <c r="I1831" s="31"/>
    </row>
    <row r="1832" spans="1:9" ht="119" x14ac:dyDescent="0.2">
      <c r="A1832" s="33" t="str">
        <f>_xlfn.IFNA(VLOOKUP(B1832, '[1]Departments guide'!A:C, 3, FALSE), "NONE")</f>
        <v>School of Teacher Education and Leadership</v>
      </c>
      <c r="B1832" s="3" t="s">
        <v>493</v>
      </c>
      <c r="C1832" s="3">
        <v>6410</v>
      </c>
      <c r="D1832" s="3" t="s">
        <v>852</v>
      </c>
      <c r="E1832" s="3"/>
      <c r="F1832" s="5" t="s">
        <v>851</v>
      </c>
      <c r="G1832" s="4" t="str">
        <f t="shared" si="53"/>
        <v>G</v>
      </c>
      <c r="H1832" s="32"/>
      <c r="I1832" s="31"/>
    </row>
    <row r="1833" spans="1:9" ht="68" x14ac:dyDescent="0.2">
      <c r="A1833" s="33" t="str">
        <f>_xlfn.IFNA(VLOOKUP(B1833, '[1]Departments guide'!A:C, 3, FALSE), "NONE")</f>
        <v>School of Teacher Education and Leadership</v>
      </c>
      <c r="B1833" s="3" t="s">
        <v>493</v>
      </c>
      <c r="C1833" s="3">
        <v>6540</v>
      </c>
      <c r="D1833" s="3" t="s">
        <v>850</v>
      </c>
      <c r="E1833" s="3"/>
      <c r="F1833" s="5" t="s">
        <v>849</v>
      </c>
      <c r="G1833" s="4" t="str">
        <f t="shared" si="53"/>
        <v>G</v>
      </c>
      <c r="H1833" s="32"/>
      <c r="I1833" s="31"/>
    </row>
    <row r="1834" spans="1:9" ht="85" x14ac:dyDescent="0.2">
      <c r="A1834" s="33" t="str">
        <f>_xlfn.IFNA(VLOOKUP(B1834, '[1]Departments guide'!A:C, 3, FALSE), "NONE")</f>
        <v>School of Teacher Education and Leadership</v>
      </c>
      <c r="B1834" s="3" t="s">
        <v>493</v>
      </c>
      <c r="C1834" s="3">
        <v>6570</v>
      </c>
      <c r="D1834" s="3" t="s">
        <v>848</v>
      </c>
      <c r="E1834" s="3"/>
      <c r="F1834" s="5" t="s">
        <v>847</v>
      </c>
      <c r="G1834" s="4" t="str">
        <f t="shared" si="53"/>
        <v>G</v>
      </c>
      <c r="H1834" s="32"/>
      <c r="I1834" s="31"/>
    </row>
    <row r="1835" spans="1:9" ht="85" x14ac:dyDescent="0.2">
      <c r="A1835" s="33" t="str">
        <f>_xlfn.IFNA(VLOOKUP(B1835, '[1]Departments guide'!A:C, 3, FALSE), "NONE")</f>
        <v>School of Teacher Education and Leadership</v>
      </c>
      <c r="B1835" s="3" t="s">
        <v>493</v>
      </c>
      <c r="C1835" s="3">
        <v>6740</v>
      </c>
      <c r="D1835" s="3" t="s">
        <v>846</v>
      </c>
      <c r="E1835" s="3"/>
      <c r="F1835" s="5" t="s">
        <v>845</v>
      </c>
      <c r="G1835" s="4" t="str">
        <f t="shared" si="53"/>
        <v>G</v>
      </c>
      <c r="H1835" s="32"/>
      <c r="I1835" s="31"/>
    </row>
    <row r="1836" spans="1:9" ht="85" x14ac:dyDescent="0.2">
      <c r="A1836" s="33" t="str">
        <f>_xlfn.IFNA(VLOOKUP(B1836, '[1]Departments guide'!A:C, 3, FALSE), "NONE")</f>
        <v>School of Teacher Education and Leadership</v>
      </c>
      <c r="B1836" s="3" t="s">
        <v>493</v>
      </c>
      <c r="C1836" s="3">
        <v>6755</v>
      </c>
      <c r="D1836" s="3" t="s">
        <v>844</v>
      </c>
      <c r="E1836" s="3"/>
      <c r="F1836" s="5" t="s">
        <v>843</v>
      </c>
      <c r="G1836" s="4" t="str">
        <f t="shared" si="53"/>
        <v>G</v>
      </c>
      <c r="H1836" s="32"/>
      <c r="I1836" s="31"/>
    </row>
    <row r="1837" spans="1:9" ht="51" x14ac:dyDescent="0.2">
      <c r="A1837" s="33" t="str">
        <f>_xlfn.IFNA(VLOOKUP(B1837, '[1]Departments guide'!A:C, 3, FALSE), "NONE")</f>
        <v>School of Teacher Education and Leadership</v>
      </c>
      <c r="B1837" s="3" t="s">
        <v>493</v>
      </c>
      <c r="C1837" s="3">
        <v>6860</v>
      </c>
      <c r="D1837" s="3" t="s">
        <v>842</v>
      </c>
      <c r="E1837" s="3"/>
      <c r="F1837" s="5" t="s">
        <v>841</v>
      </c>
      <c r="G1837" s="4" t="str">
        <f t="shared" si="53"/>
        <v>G</v>
      </c>
      <c r="H1837" s="32"/>
      <c r="I1837" s="31"/>
    </row>
    <row r="1838" spans="1:9" ht="85" x14ac:dyDescent="0.2">
      <c r="A1838" s="33" t="str">
        <f>_xlfn.IFNA(VLOOKUP(B1838, '[1]Departments guide'!A:C, 3, FALSE), "NONE")</f>
        <v>School of Teacher Education and Leadership</v>
      </c>
      <c r="B1838" s="3" t="s">
        <v>493</v>
      </c>
      <c r="C1838" s="3">
        <v>7015</v>
      </c>
      <c r="D1838" s="3" t="s">
        <v>840</v>
      </c>
      <c r="E1838" s="3"/>
      <c r="F1838" s="5" t="s">
        <v>839</v>
      </c>
      <c r="G1838" s="4" t="str">
        <f t="shared" si="53"/>
        <v>G</v>
      </c>
      <c r="H1838" s="32"/>
      <c r="I1838" s="31"/>
    </row>
    <row r="1839" spans="1:9" ht="85" x14ac:dyDescent="0.2">
      <c r="A1839" s="33" t="str">
        <f>_xlfn.IFNA(VLOOKUP(B1839, '[1]Departments guide'!A:C, 3, FALSE), "NONE")</f>
        <v>School of Teacher Education and Leadership</v>
      </c>
      <c r="B1839" s="3" t="s">
        <v>493</v>
      </c>
      <c r="C1839" s="3">
        <v>7060</v>
      </c>
      <c r="D1839" s="3" t="s">
        <v>838</v>
      </c>
      <c r="E1839" s="3"/>
      <c r="F1839" s="5" t="s">
        <v>837</v>
      </c>
      <c r="G1839" s="4" t="str">
        <f t="shared" si="53"/>
        <v>G</v>
      </c>
      <c r="H1839" s="32"/>
      <c r="I1839" s="31"/>
    </row>
    <row r="1840" spans="1:9" ht="119" x14ac:dyDescent="0.2">
      <c r="A1840" s="33" t="str">
        <f>_xlfn.IFNA(VLOOKUP(B1840, '[1]Departments guide'!A:C, 3, FALSE), "NONE")</f>
        <v>School of Teacher Education and Leadership</v>
      </c>
      <c r="B1840" s="3" t="s">
        <v>493</v>
      </c>
      <c r="C1840" s="3">
        <v>7150</v>
      </c>
      <c r="D1840" s="3" t="s">
        <v>836</v>
      </c>
      <c r="E1840" s="3"/>
      <c r="F1840" s="5" t="s">
        <v>835</v>
      </c>
      <c r="G1840" s="4" t="str">
        <f t="shared" si="53"/>
        <v>G</v>
      </c>
      <c r="H1840" s="32"/>
      <c r="I1840" s="31"/>
    </row>
    <row r="1841" spans="1:9" ht="51" x14ac:dyDescent="0.2">
      <c r="A1841" s="33" t="str">
        <f>_xlfn.IFNA(VLOOKUP(B1841, '[1]Departments guide'!A:C, 3, FALSE), "NONE")</f>
        <v>School of Teacher Education and Leadership</v>
      </c>
      <c r="B1841" s="3" t="s">
        <v>493</v>
      </c>
      <c r="C1841" s="3">
        <v>7300</v>
      </c>
      <c r="D1841" s="3" t="s">
        <v>834</v>
      </c>
      <c r="E1841" s="3"/>
      <c r="F1841" s="5" t="s">
        <v>833</v>
      </c>
      <c r="G1841" s="4" t="str">
        <f t="shared" si="53"/>
        <v>G</v>
      </c>
      <c r="H1841" s="32"/>
      <c r="I1841" s="31"/>
    </row>
    <row r="1842" spans="1:9" ht="68" x14ac:dyDescent="0.2">
      <c r="A1842" s="33" t="str">
        <f>_xlfn.IFNA(VLOOKUP(B1842, '[1]Departments guide'!A:C, 3, FALSE), "NONE")</f>
        <v>School of Teacher Education and Leadership</v>
      </c>
      <c r="B1842" s="3" t="s">
        <v>493</v>
      </c>
      <c r="C1842" s="3">
        <v>7310</v>
      </c>
      <c r="D1842" s="3" t="s">
        <v>832</v>
      </c>
      <c r="E1842" s="3"/>
      <c r="F1842" s="5" t="s">
        <v>831</v>
      </c>
      <c r="G1842" s="4" t="str">
        <f t="shared" si="53"/>
        <v>G</v>
      </c>
      <c r="H1842" s="32"/>
      <c r="I1842" s="31"/>
    </row>
    <row r="1843" spans="1:9" ht="102" x14ac:dyDescent="0.2">
      <c r="A1843" s="33" t="str">
        <f>_xlfn.IFNA(VLOOKUP(B1843, '[1]Departments guide'!A:C, 3, FALSE), "NONE")</f>
        <v>School of Teacher Education and Leadership</v>
      </c>
      <c r="B1843" s="3" t="s">
        <v>493</v>
      </c>
      <c r="C1843" s="3">
        <v>7320</v>
      </c>
      <c r="D1843" s="3" t="s">
        <v>830</v>
      </c>
      <c r="E1843" s="3"/>
      <c r="F1843" s="5" t="s">
        <v>829</v>
      </c>
      <c r="G1843" s="4" t="str">
        <f t="shared" si="53"/>
        <v>G</v>
      </c>
      <c r="H1843" s="32"/>
      <c r="I1843" s="31"/>
    </row>
    <row r="1844" spans="1:9" ht="102" x14ac:dyDescent="0.2">
      <c r="A1844" s="33" t="str">
        <f>_xlfn.IFNA(VLOOKUP(B1844, '[1]Departments guide'!A:C, 3, FALSE), "NONE")</f>
        <v>School of Teacher Education and Leadership</v>
      </c>
      <c r="B1844" s="3" t="s">
        <v>493</v>
      </c>
      <c r="C1844" s="3">
        <v>7321</v>
      </c>
      <c r="D1844" s="3" t="s">
        <v>828</v>
      </c>
      <c r="E1844" s="3"/>
      <c r="F1844" s="5" t="s">
        <v>827</v>
      </c>
      <c r="G1844" s="4" t="str">
        <f t="shared" si="53"/>
        <v>G</v>
      </c>
      <c r="H1844" s="32"/>
      <c r="I1844" s="31"/>
    </row>
    <row r="1845" spans="1:9" ht="68" x14ac:dyDescent="0.2">
      <c r="A1845" s="33" t="str">
        <f>_xlfn.IFNA(VLOOKUP(B1845, '[1]Departments guide'!A:C, 3, FALSE), "NONE")</f>
        <v>School of Teacher Education and Leadership</v>
      </c>
      <c r="B1845" s="3" t="s">
        <v>493</v>
      </c>
      <c r="C1845" s="3">
        <v>7322</v>
      </c>
      <c r="D1845" s="3" t="s">
        <v>826</v>
      </c>
      <c r="E1845" s="3"/>
      <c r="F1845" s="5" t="s">
        <v>825</v>
      </c>
      <c r="G1845" s="4" t="str">
        <f t="shared" si="53"/>
        <v>G</v>
      </c>
      <c r="H1845" s="32"/>
      <c r="I1845" s="31"/>
    </row>
    <row r="1846" spans="1:9" ht="51" x14ac:dyDescent="0.2">
      <c r="A1846" s="33" t="str">
        <f>_xlfn.IFNA(VLOOKUP(B1846, '[1]Departments guide'!A:C, 3, FALSE), "NONE")</f>
        <v>School of Teacher Education and Leadership</v>
      </c>
      <c r="B1846" s="3" t="s">
        <v>493</v>
      </c>
      <c r="C1846" s="3">
        <v>7324</v>
      </c>
      <c r="D1846" s="3" t="s">
        <v>824</v>
      </c>
      <c r="E1846" s="3"/>
      <c r="F1846" s="5" t="s">
        <v>823</v>
      </c>
      <c r="G1846" s="4" t="str">
        <f t="shared" si="53"/>
        <v>G</v>
      </c>
      <c r="H1846" s="32"/>
      <c r="I1846" s="31"/>
    </row>
    <row r="1847" spans="1:9" ht="68" x14ac:dyDescent="0.2">
      <c r="A1847" s="33" t="str">
        <f>_xlfn.IFNA(VLOOKUP(B1847, '[1]Departments guide'!A:C, 3, FALSE), "NONE")</f>
        <v>School of Teacher Education and Leadership</v>
      </c>
      <c r="B1847" s="3" t="s">
        <v>493</v>
      </c>
      <c r="C1847" s="3">
        <v>7325</v>
      </c>
      <c r="D1847" s="3" t="s">
        <v>822</v>
      </c>
      <c r="E1847" s="3"/>
      <c r="F1847" s="5" t="s">
        <v>821</v>
      </c>
      <c r="G1847" s="4" t="str">
        <f t="shared" si="53"/>
        <v>G</v>
      </c>
      <c r="H1847" s="32"/>
      <c r="I1847" s="31"/>
    </row>
    <row r="1848" spans="1:9" ht="51" x14ac:dyDescent="0.2">
      <c r="A1848" s="33" t="str">
        <f>_xlfn.IFNA(VLOOKUP(B1848, '[1]Departments guide'!A:C, 3, FALSE), "NONE")</f>
        <v>School of Teacher Education and Leadership</v>
      </c>
      <c r="B1848" s="3" t="s">
        <v>493</v>
      </c>
      <c r="C1848" s="3">
        <v>7326</v>
      </c>
      <c r="D1848" s="3" t="s">
        <v>820</v>
      </c>
      <c r="E1848" s="3"/>
      <c r="F1848" s="5" t="s">
        <v>819</v>
      </c>
      <c r="G1848" s="4" t="str">
        <f t="shared" si="53"/>
        <v>G</v>
      </c>
      <c r="H1848" s="32"/>
      <c r="I1848" s="31"/>
    </row>
    <row r="1849" spans="1:9" ht="153" x14ac:dyDescent="0.2">
      <c r="A1849" s="33" t="str">
        <f>_xlfn.IFNA(VLOOKUP(B1849, '[1]Departments guide'!A:C, 3, FALSE), "NONE")</f>
        <v>School of Teacher Education and Leadership</v>
      </c>
      <c r="B1849" s="3" t="s">
        <v>493</v>
      </c>
      <c r="C1849" s="3">
        <v>7553</v>
      </c>
      <c r="D1849" s="3" t="s">
        <v>818</v>
      </c>
      <c r="E1849" s="3"/>
      <c r="F1849" s="5" t="s">
        <v>817</v>
      </c>
      <c r="G1849" s="4" t="str">
        <f t="shared" si="53"/>
        <v>G</v>
      </c>
      <c r="H1849" s="32"/>
      <c r="I1849" s="31"/>
    </row>
    <row r="1850" spans="1:9" ht="85" x14ac:dyDescent="0.2">
      <c r="A1850" s="33" t="str">
        <f>_xlfn.IFNA(VLOOKUP(B1850, '[1]Departments guide'!A:C, 3, FALSE), "NONE")</f>
        <v>School of Teacher Education and Leadership</v>
      </c>
      <c r="B1850" s="3" t="s">
        <v>493</v>
      </c>
      <c r="C1850" s="3">
        <v>7554</v>
      </c>
      <c r="D1850" s="3" t="s">
        <v>816</v>
      </c>
      <c r="E1850" s="3"/>
      <c r="F1850" s="5" t="s">
        <v>815</v>
      </c>
      <c r="G1850" s="4" t="str">
        <f t="shared" si="53"/>
        <v>G</v>
      </c>
      <c r="H1850" s="32"/>
      <c r="I1850" s="31"/>
    </row>
    <row r="1851" spans="1:9" ht="85" x14ac:dyDescent="0.2">
      <c r="A1851" s="33" t="str">
        <f>_xlfn.IFNA(VLOOKUP(B1851, '[1]Departments guide'!A:C, 3, FALSE), "NONE")</f>
        <v>School of Teacher Education and Leadership</v>
      </c>
      <c r="B1851" s="3" t="s">
        <v>493</v>
      </c>
      <c r="C1851" s="3">
        <v>7555</v>
      </c>
      <c r="D1851" s="3" t="s">
        <v>814</v>
      </c>
      <c r="E1851" s="3"/>
      <c r="F1851" s="5" t="s">
        <v>813</v>
      </c>
      <c r="G1851" s="4" t="str">
        <f t="shared" si="53"/>
        <v>G</v>
      </c>
      <c r="H1851" s="32"/>
      <c r="I1851" s="31"/>
    </row>
    <row r="1852" spans="1:9" ht="102" x14ac:dyDescent="0.2">
      <c r="A1852" s="33" t="str">
        <f>_xlfn.IFNA(VLOOKUP(B1852, '[1]Departments guide'!A:C, 3, FALSE), "NONE")</f>
        <v>School of Teacher Education and Leadership</v>
      </c>
      <c r="B1852" s="3" t="s">
        <v>493</v>
      </c>
      <c r="C1852" s="3">
        <v>7556</v>
      </c>
      <c r="D1852" s="3" t="s">
        <v>812</v>
      </c>
      <c r="E1852" s="3"/>
      <c r="F1852" s="5" t="s">
        <v>811</v>
      </c>
      <c r="G1852" s="4" t="str">
        <f t="shared" si="53"/>
        <v>G</v>
      </c>
      <c r="H1852" s="32"/>
      <c r="I1852" s="31"/>
    </row>
    <row r="1853" spans="1:9" ht="85" x14ac:dyDescent="0.2">
      <c r="A1853" s="33" t="str">
        <f>_xlfn.IFNA(VLOOKUP(B1853, '[1]Departments guide'!A:C, 3, FALSE), "NONE")</f>
        <v>Applied Sciences, Technology and Education</v>
      </c>
      <c r="B1853" s="3" t="s">
        <v>674</v>
      </c>
      <c r="C1853" s="3">
        <v>1000</v>
      </c>
      <c r="D1853" s="3" t="s">
        <v>810</v>
      </c>
      <c r="E1853" s="3"/>
      <c r="F1853" s="5" t="s">
        <v>809</v>
      </c>
      <c r="G1853" s="4" t="str">
        <f t="shared" si="53"/>
        <v>U</v>
      </c>
      <c r="H1853" s="32"/>
      <c r="I1853" s="31"/>
    </row>
    <row r="1854" spans="1:9" ht="51" x14ac:dyDescent="0.2">
      <c r="A1854" s="33" t="str">
        <f>_xlfn.IFNA(VLOOKUP(B1854, '[1]Departments guide'!A:C, 3, FALSE), "NONE")</f>
        <v>Applied Sciences, Technology and Education</v>
      </c>
      <c r="B1854" s="3" t="s">
        <v>674</v>
      </c>
      <c r="C1854" s="3">
        <v>1010</v>
      </c>
      <c r="D1854" s="3" t="s">
        <v>808</v>
      </c>
      <c r="E1854" s="3"/>
      <c r="F1854" s="5" t="s">
        <v>807</v>
      </c>
      <c r="G1854" s="4" t="str">
        <f t="shared" si="53"/>
        <v>U</v>
      </c>
      <c r="H1854" s="32"/>
      <c r="I1854" s="31"/>
    </row>
    <row r="1855" spans="1:9" ht="51" x14ac:dyDescent="0.2">
      <c r="A1855" s="33" t="str">
        <f>_xlfn.IFNA(VLOOKUP(B1855, '[1]Departments guide'!A:C, 3, FALSE), "NONE")</f>
        <v>Applied Sciences, Technology and Education</v>
      </c>
      <c r="B1855" s="3" t="s">
        <v>674</v>
      </c>
      <c r="C1855" s="3">
        <v>1030</v>
      </c>
      <c r="D1855" s="3" t="s">
        <v>806</v>
      </c>
      <c r="E1855" s="3"/>
      <c r="F1855" s="5" t="s">
        <v>805</v>
      </c>
      <c r="G1855" s="4" t="str">
        <f t="shared" si="53"/>
        <v>U</v>
      </c>
      <c r="H1855" s="32"/>
      <c r="I1855" s="31"/>
    </row>
    <row r="1856" spans="1:9" ht="68" x14ac:dyDescent="0.2">
      <c r="A1856" s="33" t="str">
        <f>_xlfn.IFNA(VLOOKUP(B1856, '[1]Departments guide'!A:C, 3, FALSE), "NONE")</f>
        <v>Applied Sciences, Technology and Education</v>
      </c>
      <c r="B1856" s="3" t="s">
        <v>674</v>
      </c>
      <c r="C1856" s="3">
        <v>1200</v>
      </c>
      <c r="D1856" s="3" t="s">
        <v>804</v>
      </c>
      <c r="E1856" s="3"/>
      <c r="F1856" s="5" t="s">
        <v>803</v>
      </c>
      <c r="G1856" s="4" t="str">
        <f t="shared" si="53"/>
        <v>U</v>
      </c>
      <c r="H1856" s="32"/>
      <c r="I1856" s="31"/>
    </row>
    <row r="1857" spans="1:9" ht="51" x14ac:dyDescent="0.2">
      <c r="A1857" s="33" t="str">
        <f>_xlfn.IFNA(VLOOKUP(B1857, '[1]Departments guide'!A:C, 3, FALSE), "NONE")</f>
        <v>Applied Sciences, Technology and Education</v>
      </c>
      <c r="B1857" s="3" t="s">
        <v>674</v>
      </c>
      <c r="C1857" s="3">
        <v>2030</v>
      </c>
      <c r="D1857" s="3" t="s">
        <v>802</v>
      </c>
      <c r="E1857" s="3"/>
      <c r="F1857" s="5" t="s">
        <v>801</v>
      </c>
      <c r="G1857" s="4" t="str">
        <f t="shared" si="53"/>
        <v>U</v>
      </c>
      <c r="H1857" s="32"/>
      <c r="I1857" s="31"/>
    </row>
    <row r="1858" spans="1:9" ht="51" x14ac:dyDescent="0.2">
      <c r="A1858" s="33" t="str">
        <f>_xlfn.IFNA(VLOOKUP(B1858, '[1]Departments guide'!A:C, 3, FALSE), "NONE")</f>
        <v>Applied Sciences, Technology and Education</v>
      </c>
      <c r="B1858" s="3" t="s">
        <v>674</v>
      </c>
      <c r="C1858" s="3">
        <v>2220</v>
      </c>
      <c r="D1858" s="3" t="s">
        <v>800</v>
      </c>
      <c r="E1858" s="3"/>
      <c r="F1858" s="5" t="s">
        <v>799</v>
      </c>
      <c r="G1858" s="4" t="str">
        <f t="shared" si="53"/>
        <v>U</v>
      </c>
      <c r="H1858" s="32"/>
      <c r="I1858" s="31"/>
    </row>
    <row r="1859" spans="1:9" ht="68" x14ac:dyDescent="0.2">
      <c r="A1859" s="33" t="str">
        <f>_xlfn.IFNA(VLOOKUP(B1859, '[1]Departments guide'!A:C, 3, FALSE), "NONE")</f>
        <v>Applied Sciences, Technology and Education</v>
      </c>
      <c r="B1859" s="3" t="s">
        <v>674</v>
      </c>
      <c r="C1859" s="3">
        <v>2300</v>
      </c>
      <c r="D1859" s="3" t="s">
        <v>798</v>
      </c>
      <c r="E1859" s="3"/>
      <c r="F1859" s="5" t="s">
        <v>797</v>
      </c>
      <c r="G1859" s="4" t="str">
        <f t="shared" si="53"/>
        <v>U</v>
      </c>
      <c r="H1859" s="32"/>
      <c r="I1859" s="31"/>
    </row>
    <row r="1860" spans="1:9" ht="51" x14ac:dyDescent="0.2">
      <c r="A1860" s="33" t="str">
        <f>_xlfn.IFNA(VLOOKUP(B1860, '[1]Departments guide'!A:C, 3, FALSE), "NONE")</f>
        <v>Applied Sciences, Technology and Education</v>
      </c>
      <c r="B1860" s="3" t="s">
        <v>674</v>
      </c>
      <c r="C1860" s="3">
        <v>3270</v>
      </c>
      <c r="D1860" s="3" t="s">
        <v>796</v>
      </c>
      <c r="E1860" s="3"/>
      <c r="F1860" s="5" t="s">
        <v>795</v>
      </c>
      <c r="G1860" s="4" t="str">
        <f t="shared" si="53"/>
        <v>U</v>
      </c>
      <c r="H1860" s="32"/>
      <c r="I1860" s="31"/>
    </row>
    <row r="1861" spans="1:9" ht="119" x14ac:dyDescent="0.2">
      <c r="A1861" s="33" t="str">
        <f>_xlfn.IFNA(VLOOKUP(B1861, '[1]Departments guide'!A:C, 3, FALSE), "NONE")</f>
        <v>Applied Sciences, Technology and Education</v>
      </c>
      <c r="B1861" s="3" t="s">
        <v>674</v>
      </c>
      <c r="C1861" s="3">
        <v>4230</v>
      </c>
      <c r="D1861" s="3" t="s">
        <v>794</v>
      </c>
      <c r="E1861" s="3"/>
      <c r="F1861" s="5" t="s">
        <v>793</v>
      </c>
      <c r="G1861" s="4" t="str">
        <f t="shared" si="53"/>
        <v>U</v>
      </c>
      <c r="H1861" s="32"/>
      <c r="I1861" s="31"/>
    </row>
    <row r="1862" spans="1:9" ht="51" x14ac:dyDescent="0.2">
      <c r="A1862" s="33" t="str">
        <f>_xlfn.IFNA(VLOOKUP(B1862, '[1]Departments guide'!A:C, 3, FALSE), "NONE")</f>
        <v>Applied Sciences, Technology and Education</v>
      </c>
      <c r="B1862" s="3" t="s">
        <v>674</v>
      </c>
      <c r="C1862" s="3">
        <v>4400</v>
      </c>
      <c r="D1862" s="3" t="s">
        <v>792</v>
      </c>
      <c r="E1862" s="3"/>
      <c r="F1862" s="5" t="s">
        <v>791</v>
      </c>
      <c r="G1862" s="4" t="str">
        <f t="shared" si="53"/>
        <v>U</v>
      </c>
      <c r="H1862" s="32"/>
      <c r="I1862" s="31"/>
    </row>
    <row r="1863" spans="1:9" ht="85" x14ac:dyDescent="0.2">
      <c r="A1863" s="33" t="str">
        <f>_xlfn.IFNA(VLOOKUP(B1863, '[1]Departments guide'!A:C, 3, FALSE), "NONE")</f>
        <v>Applied Sciences, Technology and Education</v>
      </c>
      <c r="B1863" s="3" t="s">
        <v>674</v>
      </c>
      <c r="C1863" s="3">
        <v>5200</v>
      </c>
      <c r="D1863" s="3" t="s">
        <v>790</v>
      </c>
      <c r="E1863" s="3"/>
      <c r="F1863" s="5" t="s">
        <v>789</v>
      </c>
      <c r="G1863" s="4" t="str">
        <f t="shared" si="53"/>
        <v>G</v>
      </c>
      <c r="H1863" s="32"/>
      <c r="I1863" s="31"/>
    </row>
    <row r="1864" spans="1:9" ht="51" x14ac:dyDescent="0.2">
      <c r="A1864" s="33" t="str">
        <f>_xlfn.IFNA(VLOOKUP(B1864, '[1]Departments guide'!A:C, 3, FALSE), "NONE")</f>
        <v>Applied Sciences, Technology and Education</v>
      </c>
      <c r="B1864" s="3" t="s">
        <v>674</v>
      </c>
      <c r="C1864" s="3">
        <v>5500</v>
      </c>
      <c r="D1864" s="3" t="s">
        <v>788</v>
      </c>
      <c r="E1864" s="3"/>
      <c r="F1864" s="5" t="s">
        <v>787</v>
      </c>
      <c r="G1864" s="4" t="str">
        <f t="shared" si="53"/>
        <v>G</v>
      </c>
      <c r="H1864" s="32"/>
      <c r="I1864" s="31"/>
    </row>
    <row r="1865" spans="1:9" ht="51" x14ac:dyDescent="0.2">
      <c r="A1865" s="33" t="str">
        <f>_xlfn.IFNA(VLOOKUP(B1865, '[1]Departments guide'!A:C, 3, FALSE), "NONE")</f>
        <v>Applied Sciences, Technology and Education</v>
      </c>
      <c r="B1865" s="3" t="s">
        <v>674</v>
      </c>
      <c r="C1865" s="3">
        <v>5630</v>
      </c>
      <c r="D1865" s="3" t="s">
        <v>786</v>
      </c>
      <c r="E1865" s="3"/>
      <c r="F1865" s="5" t="s">
        <v>785</v>
      </c>
      <c r="G1865" s="4" t="str">
        <f t="shared" si="53"/>
        <v>G</v>
      </c>
      <c r="H1865" s="32"/>
      <c r="I1865" s="31"/>
    </row>
    <row r="1866" spans="1:9" ht="51" x14ac:dyDescent="0.2">
      <c r="A1866" s="33" t="str">
        <f>_xlfn.IFNA(VLOOKUP(B1866, '[1]Departments guide'!A:C, 3, FALSE), "NONE")</f>
        <v>Applied Sciences, Technology and Education</v>
      </c>
      <c r="B1866" s="3" t="s">
        <v>674</v>
      </c>
      <c r="C1866" s="3">
        <v>5910</v>
      </c>
      <c r="D1866" s="3" t="s">
        <v>784</v>
      </c>
      <c r="E1866" s="3"/>
      <c r="F1866" s="5" t="s">
        <v>783</v>
      </c>
      <c r="G1866" s="4" t="str">
        <f t="shared" si="53"/>
        <v>G</v>
      </c>
      <c r="H1866" s="32"/>
      <c r="I1866" s="31"/>
    </row>
    <row r="1867" spans="1:9" ht="153" x14ac:dyDescent="0.2">
      <c r="A1867" s="33" t="str">
        <f>_xlfn.IFNA(VLOOKUP(B1867, '[1]Departments guide'!A:C, 3, FALSE), "NONE")</f>
        <v>NONE</v>
      </c>
      <c r="B1867" s="3" t="s">
        <v>675</v>
      </c>
      <c r="C1867" s="3">
        <v>1050</v>
      </c>
      <c r="D1867" s="3" t="s">
        <v>3864</v>
      </c>
      <c r="E1867" s="3"/>
      <c r="F1867" s="5" t="s">
        <v>3863</v>
      </c>
      <c r="G1867" s="4" t="str">
        <f t="shared" si="53"/>
        <v>U</v>
      </c>
      <c r="H1867" s="32"/>
      <c r="I1867" s="31"/>
    </row>
    <row r="1868" spans="1:9" ht="51" x14ac:dyDescent="0.2">
      <c r="A1868" s="33" t="str">
        <f>_xlfn.IFNA(VLOOKUP(B1868, '[1]Departments guide'!A:C, 3, FALSE), "NONE")</f>
        <v>NONE</v>
      </c>
      <c r="B1868" s="3" t="s">
        <v>675</v>
      </c>
      <c r="C1868" s="3">
        <v>4910</v>
      </c>
      <c r="D1868" s="3" t="s">
        <v>3708</v>
      </c>
      <c r="E1868" s="3"/>
      <c r="F1868" s="5" t="s">
        <v>3706</v>
      </c>
      <c r="G1868" s="4" t="str">
        <f t="shared" si="53"/>
        <v>U</v>
      </c>
      <c r="H1868" s="32"/>
      <c r="I1868" s="31"/>
    </row>
    <row r="1869" spans="1:9" ht="51" x14ac:dyDescent="0.2">
      <c r="A1869" s="33" t="str">
        <f>_xlfn.IFNA(VLOOKUP(B1869, '[1]Departments guide'!A:C, 3, FALSE), "NONE")</f>
        <v>NONE</v>
      </c>
      <c r="B1869" s="3" t="s">
        <v>675</v>
      </c>
      <c r="C1869" s="3">
        <v>6910</v>
      </c>
      <c r="D1869" s="3" t="s">
        <v>3707</v>
      </c>
      <c r="E1869" s="3"/>
      <c r="F1869" s="5" t="s">
        <v>3706</v>
      </c>
      <c r="G1869" s="4" t="str">
        <f t="shared" si="53"/>
        <v>G</v>
      </c>
      <c r="H1869" s="32"/>
      <c r="I1869" s="31"/>
    </row>
    <row r="1870" spans="1:9" ht="102" x14ac:dyDescent="0.2">
      <c r="A1870" s="33" t="str">
        <f>_xlfn.IFNA(VLOOKUP(B1870, '[1]Departments guide'!A:C, 3, FALSE), "NONE")</f>
        <v>NONE</v>
      </c>
      <c r="B1870" s="3" t="s">
        <v>675</v>
      </c>
      <c r="C1870" s="3">
        <v>1220</v>
      </c>
      <c r="D1870" s="3" t="s">
        <v>782</v>
      </c>
      <c r="E1870" s="3"/>
      <c r="F1870" s="5" t="s">
        <v>781</v>
      </c>
      <c r="G1870" s="4" t="str">
        <f t="shared" si="53"/>
        <v>U</v>
      </c>
      <c r="H1870" s="32"/>
      <c r="I1870" s="31"/>
    </row>
    <row r="1871" spans="1:9" ht="51" x14ac:dyDescent="0.2">
      <c r="A1871" s="33" t="str">
        <f>_xlfn.IFNA(VLOOKUP(B1871, '[1]Departments guide'!A:C, 3, FALSE), "NONE")</f>
        <v>NONE</v>
      </c>
      <c r="B1871" s="3" t="s">
        <v>675</v>
      </c>
      <c r="C1871" s="3">
        <v>1300</v>
      </c>
      <c r="D1871" s="3" t="s">
        <v>780</v>
      </c>
      <c r="E1871" s="3"/>
      <c r="F1871" s="5" t="s">
        <v>779</v>
      </c>
      <c r="G1871" s="4" t="str">
        <f t="shared" si="53"/>
        <v>U</v>
      </c>
      <c r="H1871" s="32"/>
      <c r="I1871" s="31"/>
    </row>
    <row r="1872" spans="1:9" ht="51" x14ac:dyDescent="0.2">
      <c r="A1872" s="33" t="str">
        <f>_xlfn.IFNA(VLOOKUP(B1872, '[1]Departments guide'!A:C, 3, FALSE), "NONE")</f>
        <v>NONE</v>
      </c>
      <c r="B1872" s="3" t="s">
        <v>675</v>
      </c>
      <c r="C1872" s="3">
        <v>1330</v>
      </c>
      <c r="D1872" s="3" t="s">
        <v>778</v>
      </c>
      <c r="E1872" s="3"/>
      <c r="F1872" s="5" t="s">
        <v>777</v>
      </c>
      <c r="G1872" s="4" t="str">
        <f t="shared" si="53"/>
        <v>U</v>
      </c>
      <c r="H1872" s="32"/>
      <c r="I1872" s="31"/>
    </row>
    <row r="1873" spans="1:9" ht="51" x14ac:dyDescent="0.2">
      <c r="A1873" s="33" t="str">
        <f>_xlfn.IFNA(VLOOKUP(B1873, '[1]Departments guide'!A:C, 3, FALSE), "NONE")</f>
        <v>NONE</v>
      </c>
      <c r="B1873" s="3" t="s">
        <v>675</v>
      </c>
      <c r="C1873" s="3">
        <v>1340</v>
      </c>
      <c r="D1873" s="3" t="s">
        <v>776</v>
      </c>
      <c r="E1873" s="3"/>
      <c r="F1873" s="5" t="s">
        <v>775</v>
      </c>
      <c r="G1873" s="4" t="str">
        <f t="shared" si="53"/>
        <v>U</v>
      </c>
      <c r="H1873" s="32"/>
      <c r="I1873" s="31"/>
    </row>
    <row r="1874" spans="1:9" ht="51" x14ac:dyDescent="0.2">
      <c r="A1874" s="33" t="str">
        <f>_xlfn.IFNA(VLOOKUP(B1874, '[1]Departments guide'!A:C, 3, FALSE), "NONE")</f>
        <v>NONE</v>
      </c>
      <c r="B1874" s="3" t="s">
        <v>675</v>
      </c>
      <c r="C1874" s="3">
        <v>1730</v>
      </c>
      <c r="D1874" s="3" t="s">
        <v>774</v>
      </c>
      <c r="E1874" s="3"/>
      <c r="F1874" s="5" t="s">
        <v>773</v>
      </c>
      <c r="G1874" s="4" t="str">
        <f t="shared" si="53"/>
        <v>U</v>
      </c>
      <c r="H1874" s="32"/>
      <c r="I1874" s="31"/>
    </row>
    <row r="1875" spans="1:9" ht="51" x14ac:dyDescent="0.2">
      <c r="A1875" s="33" t="str">
        <f>_xlfn.IFNA(VLOOKUP(B1875, '[1]Departments guide'!A:C, 3, FALSE), "NONE")</f>
        <v>NONE</v>
      </c>
      <c r="B1875" s="3" t="s">
        <v>675</v>
      </c>
      <c r="C1875" s="3">
        <v>1750</v>
      </c>
      <c r="D1875" s="3" t="s">
        <v>772</v>
      </c>
      <c r="E1875" s="3"/>
      <c r="F1875" s="5" t="s">
        <v>771</v>
      </c>
      <c r="G1875" s="4" t="str">
        <f t="shared" si="53"/>
        <v>U</v>
      </c>
      <c r="H1875" s="32"/>
      <c r="I1875" s="31"/>
    </row>
    <row r="1876" spans="1:9" ht="119" x14ac:dyDescent="0.2">
      <c r="A1876" s="33" t="str">
        <f>_xlfn.IFNA(VLOOKUP(B1876, '[1]Departments guide'!A:C, 3, FALSE), "NONE")</f>
        <v>NONE</v>
      </c>
      <c r="B1876" s="3" t="s">
        <v>675</v>
      </c>
      <c r="C1876" s="3">
        <v>2160</v>
      </c>
      <c r="D1876" s="3" t="s">
        <v>770</v>
      </c>
      <c r="E1876" s="3"/>
      <c r="F1876" s="5" t="s">
        <v>769</v>
      </c>
      <c r="G1876" s="4" t="str">
        <f t="shared" si="53"/>
        <v>U</v>
      </c>
      <c r="H1876" s="32"/>
      <c r="I1876" s="31"/>
    </row>
    <row r="1877" spans="1:9" ht="153" x14ac:dyDescent="0.2">
      <c r="A1877" s="33" t="str">
        <f>_xlfn.IFNA(VLOOKUP(B1877, '[1]Departments guide'!A:C, 3, FALSE), "NONE")</f>
        <v>NONE</v>
      </c>
      <c r="B1877" s="3" t="s">
        <v>675</v>
      </c>
      <c r="C1877" s="3">
        <v>7777</v>
      </c>
      <c r="D1877" s="3" t="s">
        <v>768</v>
      </c>
      <c r="E1877" s="3"/>
      <c r="F1877" s="5" t="s">
        <v>767</v>
      </c>
      <c r="G1877" s="4" t="str">
        <f t="shared" si="53"/>
        <v>G</v>
      </c>
      <c r="H1877" s="32"/>
      <c r="I1877" s="31"/>
    </row>
    <row r="1878" spans="1:9" ht="34" x14ac:dyDescent="0.2">
      <c r="A1878" s="33" t="str">
        <f>_xlfn.IFNA(VLOOKUP(B1878, '[1]Departments guide'!A:C, 3, FALSE), "NONE")</f>
        <v>NONE</v>
      </c>
      <c r="B1878" s="3" t="s">
        <v>675</v>
      </c>
      <c r="C1878" s="3">
        <v>1320</v>
      </c>
      <c r="D1878" s="3" t="s">
        <v>684</v>
      </c>
      <c r="E1878" s="3"/>
      <c r="F1878" s="5" t="s">
        <v>683</v>
      </c>
      <c r="G1878" s="4" t="str">
        <f t="shared" si="53"/>
        <v>U</v>
      </c>
      <c r="H1878" s="32"/>
      <c r="I1878" s="31"/>
    </row>
    <row r="1879" spans="1:9" ht="119" x14ac:dyDescent="0.2">
      <c r="A1879" s="33" t="str">
        <f>_xlfn.IFNA(VLOOKUP(B1879, '[1]Departments guide'!A:C, 3, FALSE), "NONE")</f>
        <v>School of Veterinary Medicine</v>
      </c>
      <c r="B1879" s="3" t="s">
        <v>492</v>
      </c>
      <c r="C1879" s="3">
        <v>7500</v>
      </c>
      <c r="D1879" s="3" t="s">
        <v>766</v>
      </c>
      <c r="E1879" s="3"/>
      <c r="F1879" s="5" t="s">
        <v>765</v>
      </c>
      <c r="G1879" s="4" t="str">
        <f t="shared" si="53"/>
        <v>G</v>
      </c>
      <c r="H1879" s="32"/>
      <c r="I1879" s="31"/>
    </row>
    <row r="1880" spans="1:9" ht="34" x14ac:dyDescent="0.2">
      <c r="A1880" s="33" t="str">
        <f>_xlfn.IFNA(VLOOKUP(B1880, '[1]Departments guide'!A:C, 3, FALSE), "NONE")</f>
        <v>School of Veterinary Medicine</v>
      </c>
      <c r="B1880" s="3" t="s">
        <v>492</v>
      </c>
      <c r="C1880" s="3">
        <v>7502</v>
      </c>
      <c r="D1880" s="3" t="s">
        <v>764</v>
      </c>
      <c r="E1880" s="3"/>
      <c r="F1880" s="5" t="s">
        <v>763</v>
      </c>
      <c r="G1880" s="4" t="str">
        <f t="shared" si="53"/>
        <v>G</v>
      </c>
      <c r="H1880" s="32"/>
      <c r="I1880" s="31"/>
    </row>
    <row r="1881" spans="1:9" ht="170" x14ac:dyDescent="0.2">
      <c r="A1881" s="33" t="str">
        <f>_xlfn.IFNA(VLOOKUP(B1881, '[1]Departments guide'!A:C, 3, FALSE), "NONE")</f>
        <v>School of Veterinary Medicine</v>
      </c>
      <c r="B1881" s="3" t="s">
        <v>492</v>
      </c>
      <c r="C1881" s="3">
        <v>7511</v>
      </c>
      <c r="D1881" s="3" t="s">
        <v>762</v>
      </c>
      <c r="E1881" s="3"/>
      <c r="F1881" s="5" t="s">
        <v>761</v>
      </c>
      <c r="G1881" s="4" t="str">
        <f t="shared" si="53"/>
        <v>G</v>
      </c>
      <c r="H1881" s="32"/>
      <c r="I1881" s="31"/>
    </row>
    <row r="1882" spans="1:9" ht="136" x14ac:dyDescent="0.2">
      <c r="A1882" s="33" t="str">
        <f>_xlfn.IFNA(VLOOKUP(B1882, '[1]Departments guide'!A:C, 3, FALSE), "NONE")</f>
        <v>School of Veterinary Medicine</v>
      </c>
      <c r="B1882" s="3" t="s">
        <v>492</v>
      </c>
      <c r="C1882" s="3">
        <v>7512</v>
      </c>
      <c r="D1882" s="3" t="s">
        <v>760</v>
      </c>
      <c r="E1882" s="3"/>
      <c r="F1882" s="5" t="s">
        <v>759</v>
      </c>
      <c r="G1882" s="4" t="str">
        <f t="shared" si="53"/>
        <v>G</v>
      </c>
      <c r="H1882" s="32"/>
      <c r="I1882" s="31"/>
    </row>
    <row r="1883" spans="1:9" ht="85" x14ac:dyDescent="0.2">
      <c r="A1883" s="33" t="str">
        <f>_xlfn.IFNA(VLOOKUP(B1883, '[1]Departments guide'!A:C, 3, FALSE), "NONE")</f>
        <v>School of Veterinary Medicine</v>
      </c>
      <c r="B1883" s="3" t="s">
        <v>492</v>
      </c>
      <c r="C1883" s="3">
        <v>7521</v>
      </c>
      <c r="D1883" s="3" t="s">
        <v>758</v>
      </c>
      <c r="E1883" s="3"/>
      <c r="F1883" s="5" t="s">
        <v>757</v>
      </c>
      <c r="G1883" s="4" t="str">
        <f t="shared" ref="G1883:G1907" si="54">IF(E1883=0, IF(C1883&gt;5000, "G", "U"), "BOTH")</f>
        <v>G</v>
      </c>
      <c r="H1883" s="32"/>
      <c r="I1883" s="31"/>
    </row>
    <row r="1884" spans="1:9" ht="51" x14ac:dyDescent="0.2">
      <c r="A1884" s="33" t="str">
        <f>_xlfn.IFNA(VLOOKUP(B1884, '[1]Departments guide'!A:C, 3, FALSE), "NONE")</f>
        <v>School of Veterinary Medicine</v>
      </c>
      <c r="B1884" s="3" t="s">
        <v>492</v>
      </c>
      <c r="C1884" s="3">
        <v>7522</v>
      </c>
      <c r="D1884" s="3" t="s">
        <v>756</v>
      </c>
      <c r="E1884" s="3"/>
      <c r="F1884" s="5" t="s">
        <v>755</v>
      </c>
      <c r="G1884" s="4" t="str">
        <f t="shared" si="54"/>
        <v>G</v>
      </c>
      <c r="H1884" s="32"/>
      <c r="I1884" s="31"/>
    </row>
    <row r="1885" spans="1:9" ht="85" x14ac:dyDescent="0.2">
      <c r="A1885" s="33" t="str">
        <f>_xlfn.IFNA(VLOOKUP(B1885, '[1]Departments guide'!A:C, 3, FALSE), "NONE")</f>
        <v>School of Veterinary Medicine</v>
      </c>
      <c r="B1885" s="3" t="s">
        <v>492</v>
      </c>
      <c r="C1885" s="3">
        <v>7523</v>
      </c>
      <c r="D1885" s="3" t="s">
        <v>754</v>
      </c>
      <c r="E1885" s="3"/>
      <c r="F1885" s="5" t="s">
        <v>753</v>
      </c>
      <c r="G1885" s="4" t="str">
        <f t="shared" si="54"/>
        <v>G</v>
      </c>
      <c r="H1885" s="32"/>
      <c r="I1885" s="31"/>
    </row>
    <row r="1886" spans="1:9" ht="34" x14ac:dyDescent="0.2">
      <c r="A1886" s="33" t="str">
        <f>_xlfn.IFNA(VLOOKUP(B1886, '[1]Departments guide'!A:C, 3, FALSE), "NONE")</f>
        <v>School of Veterinary Medicine</v>
      </c>
      <c r="B1886" s="3" t="s">
        <v>492</v>
      </c>
      <c r="C1886" s="3">
        <v>7537</v>
      </c>
      <c r="D1886" s="3" t="s">
        <v>752</v>
      </c>
      <c r="E1886" s="3"/>
      <c r="F1886" s="5" t="s">
        <v>751</v>
      </c>
      <c r="G1886" s="4" t="str">
        <f t="shared" si="54"/>
        <v>G</v>
      </c>
      <c r="H1886" s="32"/>
      <c r="I1886" s="31"/>
    </row>
    <row r="1887" spans="1:9" ht="119" x14ac:dyDescent="0.2">
      <c r="A1887" s="33" t="str">
        <f>_xlfn.IFNA(VLOOKUP(B1887, '[1]Departments guide'!A:C, 3, FALSE), "NONE")</f>
        <v>School of Veterinary Medicine</v>
      </c>
      <c r="B1887" s="3" t="s">
        <v>492</v>
      </c>
      <c r="C1887" s="3">
        <v>7545</v>
      </c>
      <c r="D1887" s="3" t="s">
        <v>750</v>
      </c>
      <c r="E1887" s="3"/>
      <c r="F1887" s="5" t="s">
        <v>749</v>
      </c>
      <c r="G1887" s="4" t="str">
        <f t="shared" si="54"/>
        <v>G</v>
      </c>
      <c r="H1887" s="32"/>
      <c r="I1887" s="31"/>
    </row>
    <row r="1888" spans="1:9" ht="85" x14ac:dyDescent="0.2">
      <c r="A1888" s="33" t="str">
        <f>_xlfn.IFNA(VLOOKUP(B1888, '[1]Departments guide'!A:C, 3, FALSE), "NONE")</f>
        <v>School of Veterinary Medicine</v>
      </c>
      <c r="B1888" s="3" t="s">
        <v>492</v>
      </c>
      <c r="C1888" s="3">
        <v>7546</v>
      </c>
      <c r="D1888" s="3" t="s">
        <v>748</v>
      </c>
      <c r="E1888" s="3"/>
      <c r="F1888" s="5" t="s">
        <v>747</v>
      </c>
      <c r="G1888" s="4" t="str">
        <f t="shared" si="54"/>
        <v>G</v>
      </c>
      <c r="H1888" s="32"/>
      <c r="I1888" s="31"/>
    </row>
    <row r="1889" spans="1:9" ht="136" x14ac:dyDescent="0.2">
      <c r="A1889" s="33" t="str">
        <f>_xlfn.IFNA(VLOOKUP(B1889, '[1]Departments guide'!A:C, 3, FALSE), "NONE")</f>
        <v>School of Veterinary Medicine</v>
      </c>
      <c r="B1889" s="3" t="s">
        <v>492</v>
      </c>
      <c r="C1889" s="3">
        <v>7560</v>
      </c>
      <c r="D1889" s="3" t="s">
        <v>746</v>
      </c>
      <c r="E1889" s="3"/>
      <c r="F1889" s="5" t="s">
        <v>745</v>
      </c>
      <c r="G1889" s="4" t="str">
        <f t="shared" si="54"/>
        <v>G</v>
      </c>
      <c r="H1889" s="32"/>
      <c r="I1889" s="31"/>
    </row>
    <row r="1890" spans="1:9" ht="119" x14ac:dyDescent="0.2">
      <c r="A1890" s="33" t="str">
        <f>_xlfn.IFNA(VLOOKUP(B1890, '[1]Departments guide'!A:C, 3, FALSE), "NONE")</f>
        <v>School of Veterinary Medicine</v>
      </c>
      <c r="B1890" s="3" t="s">
        <v>492</v>
      </c>
      <c r="C1890" s="3">
        <v>7567</v>
      </c>
      <c r="D1890" s="3" t="s">
        <v>744</v>
      </c>
      <c r="E1890" s="3"/>
      <c r="F1890" s="5" t="s">
        <v>743</v>
      </c>
      <c r="G1890" s="4" t="str">
        <f t="shared" si="54"/>
        <v>G</v>
      </c>
      <c r="H1890" s="32"/>
      <c r="I1890" s="31"/>
    </row>
    <row r="1891" spans="1:9" ht="102" x14ac:dyDescent="0.2">
      <c r="A1891" s="33" t="str">
        <f>_xlfn.IFNA(VLOOKUP(B1891, '[1]Departments guide'!A:C, 3, FALSE), "NONE")</f>
        <v>School of Veterinary Medicine</v>
      </c>
      <c r="B1891" s="3" t="s">
        <v>492</v>
      </c>
      <c r="C1891" s="3">
        <v>7571</v>
      </c>
      <c r="D1891" s="3" t="s">
        <v>742</v>
      </c>
      <c r="E1891" s="3"/>
      <c r="F1891" s="5" t="s">
        <v>741</v>
      </c>
      <c r="G1891" s="4" t="str">
        <f t="shared" si="54"/>
        <v>G</v>
      </c>
      <c r="H1891" s="32"/>
      <c r="I1891" s="31"/>
    </row>
    <row r="1892" spans="1:9" ht="119" x14ac:dyDescent="0.2">
      <c r="A1892" s="33" t="str">
        <f>_xlfn.IFNA(VLOOKUP(B1892, '[1]Departments guide'!A:C, 3, FALSE), "NONE")</f>
        <v>School of Veterinary Medicine</v>
      </c>
      <c r="B1892" s="3" t="s">
        <v>492</v>
      </c>
      <c r="C1892" s="3">
        <v>7576</v>
      </c>
      <c r="D1892" s="3" t="s">
        <v>740</v>
      </c>
      <c r="E1892" s="3"/>
      <c r="F1892" s="5" t="s">
        <v>739</v>
      </c>
      <c r="G1892" s="4" t="str">
        <f t="shared" si="54"/>
        <v>G</v>
      </c>
      <c r="H1892" s="32"/>
      <c r="I1892" s="31"/>
    </row>
    <row r="1893" spans="1:9" ht="85" x14ac:dyDescent="0.2">
      <c r="A1893" s="33" t="str">
        <f>_xlfn.IFNA(VLOOKUP(B1893, '[1]Departments guide'!A:C, 3, FALSE), "NONE")</f>
        <v>School of Veterinary Medicine</v>
      </c>
      <c r="B1893" s="3" t="s">
        <v>492</v>
      </c>
      <c r="C1893" s="3">
        <v>7580</v>
      </c>
      <c r="D1893" s="3" t="s">
        <v>738</v>
      </c>
      <c r="E1893" s="3"/>
      <c r="F1893" s="5" t="s">
        <v>737</v>
      </c>
      <c r="G1893" s="4" t="str">
        <f t="shared" si="54"/>
        <v>G</v>
      </c>
      <c r="H1893" s="32"/>
      <c r="I1893" s="31"/>
    </row>
    <row r="1894" spans="1:9" ht="153" x14ac:dyDescent="0.2">
      <c r="A1894" s="33" t="str">
        <f>_xlfn.IFNA(VLOOKUP(B1894, '[1]Departments guide'!A:C, 3, FALSE), "NONE")</f>
        <v>School of Veterinary Medicine</v>
      </c>
      <c r="B1894" s="3" t="s">
        <v>492</v>
      </c>
      <c r="C1894" s="3">
        <v>7581</v>
      </c>
      <c r="D1894" s="3" t="s">
        <v>736</v>
      </c>
      <c r="E1894" s="3"/>
      <c r="F1894" s="5" t="s">
        <v>735</v>
      </c>
      <c r="G1894" s="4" t="str">
        <f t="shared" si="54"/>
        <v>G</v>
      </c>
      <c r="H1894" s="32"/>
      <c r="I1894" s="31"/>
    </row>
    <row r="1895" spans="1:9" ht="119" x14ac:dyDescent="0.2">
      <c r="A1895" s="33" t="str">
        <f>_xlfn.IFNA(VLOOKUP(B1895, '[1]Departments guide'!A:C, 3, FALSE), "NONE")</f>
        <v>School of Veterinary Medicine</v>
      </c>
      <c r="B1895" s="3" t="s">
        <v>492</v>
      </c>
      <c r="C1895" s="3">
        <v>7586</v>
      </c>
      <c r="D1895" s="3" t="s">
        <v>734</v>
      </c>
      <c r="E1895" s="3"/>
      <c r="F1895" s="5" t="s">
        <v>733</v>
      </c>
      <c r="G1895" s="4" t="str">
        <f t="shared" si="54"/>
        <v>G</v>
      </c>
      <c r="H1895" s="32"/>
      <c r="I1895" s="31"/>
    </row>
    <row r="1896" spans="1:9" ht="85" x14ac:dyDescent="0.2">
      <c r="A1896" s="33" t="str">
        <f>_xlfn.IFNA(VLOOKUP(B1896, '[1]Departments guide'!A:C, 3, FALSE), "NONE")</f>
        <v>School of Veterinary Medicine</v>
      </c>
      <c r="B1896" s="3" t="s">
        <v>492</v>
      </c>
      <c r="C1896" s="3">
        <v>7587</v>
      </c>
      <c r="D1896" s="3" t="s">
        <v>732</v>
      </c>
      <c r="E1896" s="3"/>
      <c r="F1896" s="5" t="s">
        <v>731</v>
      </c>
      <c r="G1896" s="4" t="str">
        <f t="shared" si="54"/>
        <v>G</v>
      </c>
      <c r="H1896" s="32"/>
      <c r="I1896" s="31"/>
    </row>
    <row r="1897" spans="1:9" ht="34" x14ac:dyDescent="0.2">
      <c r="A1897" s="33" t="str">
        <f>_xlfn.IFNA(VLOOKUP(B1897, '[1]Departments guide'!A:C, 3, FALSE), "NONE")</f>
        <v>School of Veterinary Medicine</v>
      </c>
      <c r="B1897" s="3" t="s">
        <v>492</v>
      </c>
      <c r="C1897" s="3">
        <v>7588</v>
      </c>
      <c r="D1897" s="3" t="s">
        <v>730</v>
      </c>
      <c r="E1897" s="3"/>
      <c r="F1897" s="5" t="s">
        <v>729</v>
      </c>
      <c r="G1897" s="4" t="str">
        <f t="shared" si="54"/>
        <v>G</v>
      </c>
      <c r="H1897" s="32"/>
      <c r="I1897" s="31"/>
    </row>
    <row r="1898" spans="1:9" ht="119" x14ac:dyDescent="0.2">
      <c r="A1898" s="33" t="str">
        <f>_xlfn.IFNA(VLOOKUP(B1898, '[1]Departments guide'!A:C, 3, FALSE), "NONE")</f>
        <v>School of Veterinary Medicine</v>
      </c>
      <c r="B1898" s="3" t="s">
        <v>492</v>
      </c>
      <c r="C1898" s="3">
        <v>7598</v>
      </c>
      <c r="D1898" s="3" t="s">
        <v>728</v>
      </c>
      <c r="E1898" s="3"/>
      <c r="F1898" s="5" t="s">
        <v>727</v>
      </c>
      <c r="G1898" s="4" t="str">
        <f t="shared" si="54"/>
        <v>G</v>
      </c>
      <c r="H1898" s="32"/>
      <c r="I1898" s="31"/>
    </row>
    <row r="1899" spans="1:9" ht="102" x14ac:dyDescent="0.2">
      <c r="A1899" s="33" t="str">
        <f>_xlfn.IFNA(VLOOKUP(B1899, '[1]Departments guide'!A:C, 3, FALSE), "NONE")</f>
        <v>Watershed Sciences</v>
      </c>
      <c r="B1899" s="3" t="s">
        <v>487</v>
      </c>
      <c r="C1899" s="3">
        <v>2000</v>
      </c>
      <c r="D1899" s="3" t="s">
        <v>3705</v>
      </c>
      <c r="E1899" s="3"/>
      <c r="F1899" s="5" t="s">
        <v>3701</v>
      </c>
      <c r="G1899" s="4" t="str">
        <f t="shared" si="54"/>
        <v>U</v>
      </c>
      <c r="H1899" s="32"/>
      <c r="I1899" s="31"/>
    </row>
    <row r="1900" spans="1:9" ht="85" x14ac:dyDescent="0.2">
      <c r="A1900" s="33" t="str">
        <f>_xlfn.IFNA(VLOOKUP(B1900, '[1]Departments guide'!A:C, 3, FALSE), "NONE")</f>
        <v>Watershed Sciences</v>
      </c>
      <c r="B1900" s="3" t="s">
        <v>487</v>
      </c>
      <c r="C1900" s="3">
        <v>6900</v>
      </c>
      <c r="D1900" s="3" t="s">
        <v>3704</v>
      </c>
      <c r="E1900" s="3"/>
      <c r="F1900" s="5" t="s">
        <v>3703</v>
      </c>
      <c r="G1900" s="4" t="str">
        <f t="shared" si="54"/>
        <v>G</v>
      </c>
      <c r="H1900" s="32"/>
      <c r="I1900" s="31"/>
    </row>
    <row r="1901" spans="1:9" ht="102" x14ac:dyDescent="0.2">
      <c r="A1901" s="33" t="str">
        <f>_xlfn.IFNA(VLOOKUP(B1901, '[1]Departments guide'!A:C, 3, FALSE), "NONE")</f>
        <v>Watershed Sciences</v>
      </c>
      <c r="B1901" s="3" t="s">
        <v>487</v>
      </c>
      <c r="C1901" s="3">
        <v>3910</v>
      </c>
      <c r="D1901" s="3" t="s">
        <v>726</v>
      </c>
      <c r="E1901" s="3"/>
      <c r="F1901" s="5" t="s">
        <v>725</v>
      </c>
      <c r="G1901" s="4" t="str">
        <f t="shared" si="54"/>
        <v>U</v>
      </c>
      <c r="H1901" s="32"/>
      <c r="I1901" s="31"/>
    </row>
    <row r="1902" spans="1:9" ht="153" x14ac:dyDescent="0.2">
      <c r="A1902" s="33" t="str">
        <f>_xlfn.IFNA(VLOOKUP(B1902, '[1]Departments guide'!A:C, 3, FALSE), "NONE")</f>
        <v>Watershed Sciences</v>
      </c>
      <c r="B1902" s="3" t="s">
        <v>487</v>
      </c>
      <c r="C1902" s="3">
        <v>4510</v>
      </c>
      <c r="D1902" s="3" t="s">
        <v>724</v>
      </c>
      <c r="E1902" s="3"/>
      <c r="F1902" s="5" t="s">
        <v>723</v>
      </c>
      <c r="G1902" s="4" t="str">
        <f t="shared" si="54"/>
        <v>U</v>
      </c>
      <c r="H1902" s="32"/>
      <c r="I1902" s="31"/>
    </row>
    <row r="1903" spans="1:9" ht="119" x14ac:dyDescent="0.2">
      <c r="A1903" s="33" t="str">
        <f>_xlfn.IFNA(VLOOKUP(B1903, '[1]Departments guide'!A:C, 3, FALSE), "NONE")</f>
        <v>Watershed Sciences</v>
      </c>
      <c r="B1903" s="3" t="s">
        <v>487</v>
      </c>
      <c r="C1903" s="3">
        <v>5200</v>
      </c>
      <c r="D1903" s="3" t="s">
        <v>722</v>
      </c>
      <c r="E1903" s="3"/>
      <c r="F1903" s="5" t="s">
        <v>721</v>
      </c>
      <c r="G1903" s="4" t="str">
        <f t="shared" si="54"/>
        <v>G</v>
      </c>
      <c r="H1903" s="32"/>
      <c r="I1903" s="31"/>
    </row>
    <row r="1904" spans="1:9" ht="85" x14ac:dyDescent="0.2">
      <c r="A1904" s="33" t="str">
        <f>_xlfn.IFNA(VLOOKUP(B1904, '[1]Departments guide'!A:C, 3, FALSE), "NONE")</f>
        <v>Watershed Sciences</v>
      </c>
      <c r="B1904" s="3" t="s">
        <v>487</v>
      </c>
      <c r="C1904" s="3">
        <v>6260</v>
      </c>
      <c r="D1904" s="3" t="s">
        <v>720</v>
      </c>
      <c r="E1904" s="3"/>
      <c r="F1904" s="5" t="s">
        <v>719</v>
      </c>
      <c r="G1904" s="4" t="str">
        <f t="shared" si="54"/>
        <v>G</v>
      </c>
      <c r="H1904" s="32"/>
      <c r="I1904" s="31"/>
    </row>
    <row r="1905" spans="1:10" ht="153" x14ac:dyDescent="0.2">
      <c r="A1905" s="33" t="str">
        <f>_xlfn.IFNA(VLOOKUP(B1905, '[1]Departments guide'!A:C, 3, FALSE), "NONE")</f>
        <v>Watershed Sciences</v>
      </c>
      <c r="B1905" s="3" t="s">
        <v>487</v>
      </c>
      <c r="C1905" s="3">
        <v>6400</v>
      </c>
      <c r="D1905" s="3" t="s">
        <v>718</v>
      </c>
      <c r="E1905" s="3"/>
      <c r="F1905" s="5" t="s">
        <v>717</v>
      </c>
      <c r="G1905" s="4" t="str">
        <f t="shared" si="54"/>
        <v>G</v>
      </c>
      <c r="H1905" s="32"/>
      <c r="I1905" s="31"/>
    </row>
    <row r="1906" spans="1:10" ht="136" x14ac:dyDescent="0.2">
      <c r="A1906" s="33" t="str">
        <f>_xlfn.IFNA(VLOOKUP(B1906, '[1]Departments guide'!A:C, 3, FALSE), "NONE")</f>
        <v>Watershed Sciences</v>
      </c>
      <c r="B1906" s="3" t="s">
        <v>487</v>
      </c>
      <c r="C1906" s="3">
        <v>6491</v>
      </c>
      <c r="D1906" s="3" t="s">
        <v>716</v>
      </c>
      <c r="E1906" s="3"/>
      <c r="F1906" s="5" t="s">
        <v>715</v>
      </c>
      <c r="G1906" s="4" t="str">
        <f t="shared" si="54"/>
        <v>G</v>
      </c>
      <c r="H1906" s="32"/>
      <c r="I1906" s="31"/>
    </row>
    <row r="1907" spans="1:10" ht="119" x14ac:dyDescent="0.2">
      <c r="A1907" s="33" t="str">
        <f>_xlfn.IFNA(VLOOKUP(B1907, '[1]Departments guide'!A:C, 3, FALSE), "NONE")</f>
        <v>Watershed Sciences</v>
      </c>
      <c r="B1907" s="3" t="s">
        <v>487</v>
      </c>
      <c r="C1907" s="3">
        <v>6915</v>
      </c>
      <c r="D1907" s="3" t="s">
        <v>714</v>
      </c>
      <c r="E1907" s="3"/>
      <c r="F1907" s="5" t="s">
        <v>713</v>
      </c>
      <c r="G1907" s="4" t="str">
        <f t="shared" si="54"/>
        <v>G</v>
      </c>
      <c r="H1907" s="32"/>
      <c r="I1907" s="31"/>
    </row>
    <row r="1908" spans="1:10" ht="136" x14ac:dyDescent="0.2">
      <c r="A1908" s="33" t="str">
        <f>_xlfn.IFNA(VLOOKUP(B1908, '[1]Departments guide'!A:C, 3, FALSE), "NONE")</f>
        <v>Watershed Sciences</v>
      </c>
      <c r="B1908" s="3" t="s">
        <v>487</v>
      </c>
      <c r="C1908" s="3">
        <v>4931</v>
      </c>
      <c r="D1908" s="3" t="s">
        <v>520</v>
      </c>
      <c r="E1908" s="4"/>
      <c r="F1908" s="5" t="s">
        <v>519</v>
      </c>
      <c r="G1908" s="3" t="s">
        <v>19</v>
      </c>
      <c r="H1908" s="32"/>
      <c r="I1908" s="31"/>
      <c r="J1908" s="23" t="s">
        <v>518</v>
      </c>
    </row>
    <row r="1909" spans="1:10" ht="102" x14ac:dyDescent="0.2">
      <c r="A1909" s="33" t="str">
        <f>_xlfn.IFNA(VLOOKUP(B1909, '[1]Departments guide'!A:C, 3, FALSE), "NONE")</f>
        <v>NONE</v>
      </c>
      <c r="B1909" s="3" t="s">
        <v>534</v>
      </c>
      <c r="C1909" s="3">
        <v>1010</v>
      </c>
      <c r="D1909" s="3" t="s">
        <v>712</v>
      </c>
      <c r="E1909" s="3"/>
      <c r="F1909" s="5" t="s">
        <v>711</v>
      </c>
      <c r="G1909" s="4" t="str">
        <f>IF(E1909=0, IF(C1909&gt;5000, "G", "U"), "BOTH")</f>
        <v>U</v>
      </c>
      <c r="H1909" s="32"/>
      <c r="I1909" s="31"/>
    </row>
    <row r="1910" spans="1:10" ht="85" x14ac:dyDescent="0.2">
      <c r="A1910" s="33" t="str">
        <f>_xlfn.IFNA(VLOOKUP(B1910, '[1]Departments guide'!A:C, 3, FALSE), "NONE")</f>
        <v>NONE</v>
      </c>
      <c r="B1910" s="3" t="s">
        <v>534</v>
      </c>
      <c r="C1910" s="3">
        <v>4260</v>
      </c>
      <c r="D1910" s="3" t="s">
        <v>540</v>
      </c>
      <c r="E1910" s="4"/>
      <c r="F1910" s="5" t="s">
        <v>539</v>
      </c>
      <c r="G1910" s="3" t="s">
        <v>19</v>
      </c>
      <c r="H1910" s="32"/>
      <c r="I1910" s="31"/>
      <c r="J1910" s="23" t="s">
        <v>518</v>
      </c>
    </row>
    <row r="1911" spans="1:10" ht="170" x14ac:dyDescent="0.2">
      <c r="A1911" s="33" t="str">
        <f>_xlfn.IFNA(VLOOKUP(B1911, '[1]Departments guide'!A:C, 3, FALSE), "NONE")</f>
        <v>NONE</v>
      </c>
      <c r="B1911" s="3" t="s">
        <v>534</v>
      </c>
      <c r="C1911" s="3">
        <v>4410</v>
      </c>
      <c r="D1911" s="3" t="s">
        <v>533</v>
      </c>
      <c r="E1911" s="4"/>
      <c r="F1911" s="5" t="s">
        <v>532</v>
      </c>
      <c r="G1911" s="3" t="s">
        <v>19</v>
      </c>
      <c r="H1911" s="32"/>
      <c r="I1911" s="31"/>
      <c r="J1911" s="23" t="s">
        <v>518</v>
      </c>
    </row>
    <row r="1912" spans="1:10" ht="102" x14ac:dyDescent="0.2">
      <c r="A1912" s="33" t="str">
        <f>_xlfn.IFNA(VLOOKUP(B1912, '[1]Departments guide'!A:C, 3, FALSE), "NONE")</f>
        <v>Wildland Resources</v>
      </c>
      <c r="B1912" s="3" t="s">
        <v>488</v>
      </c>
      <c r="C1912" s="3">
        <v>2000</v>
      </c>
      <c r="D1912" s="3" t="s">
        <v>3702</v>
      </c>
      <c r="E1912" s="3"/>
      <c r="F1912" s="5" t="s">
        <v>3701</v>
      </c>
      <c r="G1912" s="4" t="str">
        <f t="shared" ref="G1912:G1922" si="55">IF(E1912=0, IF(C1912&gt;5000, "G", "U"), "BOTH")</f>
        <v>U</v>
      </c>
      <c r="H1912" s="32"/>
      <c r="I1912" s="31"/>
    </row>
    <row r="1913" spans="1:10" ht="119" x14ac:dyDescent="0.2">
      <c r="A1913" s="33" t="str">
        <f>_xlfn.IFNA(VLOOKUP(B1913, '[1]Departments guide'!A:C, 3, FALSE), "NONE")</f>
        <v>Wildland Resources</v>
      </c>
      <c r="B1913" s="3" t="s">
        <v>488</v>
      </c>
      <c r="C1913" s="3">
        <v>6900</v>
      </c>
      <c r="D1913" s="3" t="s">
        <v>3700</v>
      </c>
      <c r="E1913" s="3"/>
      <c r="F1913" s="5" t="s">
        <v>3699</v>
      </c>
      <c r="G1913" s="4" t="str">
        <f t="shared" si="55"/>
        <v>G</v>
      </c>
      <c r="H1913" s="32"/>
      <c r="I1913" s="31"/>
    </row>
    <row r="1914" spans="1:10" ht="136" x14ac:dyDescent="0.2">
      <c r="A1914" s="33" t="str">
        <f>_xlfn.IFNA(VLOOKUP(B1914, '[1]Departments guide'!A:C, 3, FALSE), "NONE")</f>
        <v>Wildland Resources</v>
      </c>
      <c r="B1914" s="3" t="s">
        <v>488</v>
      </c>
      <c r="C1914" s="3">
        <v>2400</v>
      </c>
      <c r="D1914" s="3" t="s">
        <v>710</v>
      </c>
      <c r="E1914" s="3"/>
      <c r="F1914" s="5" t="s">
        <v>709</v>
      </c>
      <c r="G1914" s="4" t="str">
        <f t="shared" si="55"/>
        <v>U</v>
      </c>
      <c r="H1914" s="32"/>
      <c r="I1914" s="31"/>
    </row>
    <row r="1915" spans="1:10" ht="119" x14ac:dyDescent="0.2">
      <c r="A1915" s="33" t="str">
        <f>_xlfn.IFNA(VLOOKUP(B1915, '[1]Departments guide'!A:C, 3, FALSE), "NONE")</f>
        <v>Wildland Resources</v>
      </c>
      <c r="B1915" s="3" t="s">
        <v>488</v>
      </c>
      <c r="C1915" s="3">
        <v>3820</v>
      </c>
      <c r="D1915" s="3" t="s">
        <v>708</v>
      </c>
      <c r="E1915" s="3"/>
      <c r="F1915" s="5" t="s">
        <v>707</v>
      </c>
      <c r="G1915" s="4" t="str">
        <f t="shared" si="55"/>
        <v>U</v>
      </c>
      <c r="H1915" s="32"/>
      <c r="I1915" s="31"/>
    </row>
    <row r="1916" spans="1:10" ht="170" x14ac:dyDescent="0.2">
      <c r="A1916" s="33" t="str">
        <f>_xlfn.IFNA(VLOOKUP(B1916, '[1]Departments guide'!A:C, 3, FALSE), "NONE")</f>
        <v>Wildland Resources</v>
      </c>
      <c r="B1916" s="3" t="s">
        <v>488</v>
      </c>
      <c r="C1916" s="3">
        <v>3830</v>
      </c>
      <c r="D1916" s="3" t="s">
        <v>706</v>
      </c>
      <c r="E1916" s="3"/>
      <c r="F1916" s="5" t="s">
        <v>705</v>
      </c>
      <c r="G1916" s="4" t="str">
        <f t="shared" si="55"/>
        <v>U</v>
      </c>
      <c r="H1916" s="32"/>
      <c r="I1916" s="31"/>
    </row>
    <row r="1917" spans="1:10" ht="119" x14ac:dyDescent="0.2">
      <c r="A1917" s="33" t="str">
        <f>_xlfn.IFNA(VLOOKUP(B1917, '[1]Departments guide'!A:C, 3, FALSE), "NONE")</f>
        <v>Wildland Resources</v>
      </c>
      <c r="B1917" s="3" t="s">
        <v>488</v>
      </c>
      <c r="C1917" s="3">
        <v>4910</v>
      </c>
      <c r="D1917" s="3" t="s">
        <v>704</v>
      </c>
      <c r="E1917" s="3"/>
      <c r="F1917" s="5" t="s">
        <v>703</v>
      </c>
      <c r="G1917" s="4" t="str">
        <f t="shared" si="55"/>
        <v>U</v>
      </c>
      <c r="H1917" s="32"/>
      <c r="I1917" s="31"/>
    </row>
    <row r="1918" spans="1:10" ht="170" x14ac:dyDescent="0.2">
      <c r="A1918" s="33" t="str">
        <f>_xlfn.IFNA(VLOOKUP(B1918, '[1]Departments guide'!A:C, 3, FALSE), "NONE")</f>
        <v>Wildland Resources</v>
      </c>
      <c r="B1918" s="3" t="s">
        <v>488</v>
      </c>
      <c r="C1918" s="3">
        <v>4980</v>
      </c>
      <c r="D1918" s="3" t="s">
        <v>702</v>
      </c>
      <c r="E1918" s="3"/>
      <c r="F1918" s="5" t="s">
        <v>701</v>
      </c>
      <c r="G1918" s="4" t="str">
        <f t="shared" si="55"/>
        <v>U</v>
      </c>
      <c r="H1918" s="32"/>
      <c r="I1918" s="31"/>
    </row>
    <row r="1919" spans="1:10" ht="119" x14ac:dyDescent="0.2">
      <c r="A1919" s="33" t="str">
        <f>_xlfn.IFNA(VLOOKUP(B1919, '[1]Departments guide'!A:C, 3, FALSE), "NONE")</f>
        <v>Wildland Resources</v>
      </c>
      <c r="B1919" s="3" t="s">
        <v>488</v>
      </c>
      <c r="C1919" s="3">
        <v>5700</v>
      </c>
      <c r="D1919" s="3" t="s">
        <v>700</v>
      </c>
      <c r="E1919" s="3"/>
      <c r="F1919" s="5" t="s">
        <v>699</v>
      </c>
      <c r="G1919" s="4" t="str">
        <f t="shared" si="55"/>
        <v>G</v>
      </c>
      <c r="H1919" s="32"/>
      <c r="I1919" s="31"/>
    </row>
    <row r="1920" spans="1:10" ht="51" x14ac:dyDescent="0.2">
      <c r="A1920" s="33" t="str">
        <f>_xlfn.IFNA(VLOOKUP(B1920, '[1]Departments guide'!A:C, 3, FALSE), "NONE")</f>
        <v>Wildland Resources</v>
      </c>
      <c r="B1920" s="3" t="s">
        <v>488</v>
      </c>
      <c r="C1920" s="3">
        <v>6500</v>
      </c>
      <c r="D1920" s="3" t="s">
        <v>698</v>
      </c>
      <c r="E1920" s="3"/>
      <c r="F1920" s="5" t="s">
        <v>697</v>
      </c>
      <c r="G1920" s="4" t="str">
        <f t="shared" si="55"/>
        <v>G</v>
      </c>
      <c r="H1920" s="32"/>
      <c r="I1920" s="31"/>
    </row>
    <row r="1921" spans="1:10" ht="85" x14ac:dyDescent="0.2">
      <c r="A1921" s="33" t="str">
        <f>_xlfn.IFNA(VLOOKUP(B1921, '[1]Departments guide'!A:C, 3, FALSE), "NONE")</f>
        <v>Wildland Resources</v>
      </c>
      <c r="B1921" s="3" t="s">
        <v>488</v>
      </c>
      <c r="C1921" s="3">
        <v>6920</v>
      </c>
      <c r="D1921" s="3" t="s">
        <v>696</v>
      </c>
      <c r="E1921" s="3"/>
      <c r="F1921" s="5" t="s">
        <v>695</v>
      </c>
      <c r="G1921" s="4" t="str">
        <f t="shared" si="55"/>
        <v>G</v>
      </c>
      <c r="H1921" s="32"/>
      <c r="I1921" s="31"/>
    </row>
    <row r="1922" spans="1:10" ht="34" x14ac:dyDescent="0.2">
      <c r="A1922" s="33" t="str">
        <f>_xlfn.IFNA(VLOOKUP(B1922, '[1]Departments guide'!A:C, 3, FALSE), "NONE")</f>
        <v>Wildland Resources</v>
      </c>
      <c r="B1922" s="3" t="s">
        <v>488</v>
      </c>
      <c r="C1922" s="3">
        <v>7000</v>
      </c>
      <c r="D1922" s="3" t="s">
        <v>694</v>
      </c>
      <c r="E1922" s="3"/>
      <c r="F1922" s="5" t="s">
        <v>693</v>
      </c>
      <c r="G1922" s="4" t="str">
        <f t="shared" si="55"/>
        <v>G</v>
      </c>
      <c r="H1922" s="32"/>
      <c r="I1922" s="31"/>
    </row>
    <row r="1924" spans="1:10" ht="34" x14ac:dyDescent="0.2">
      <c r="I1924" s="28" t="s">
        <v>458</v>
      </c>
      <c r="J1924" s="30" t="s">
        <v>459</v>
      </c>
    </row>
    <row r="1925" spans="1:10" ht="16" x14ac:dyDescent="0.2">
      <c r="B1925" s="29" t="s">
        <v>517</v>
      </c>
      <c r="C1925" s="29" t="s">
        <v>516</v>
      </c>
      <c r="G1925" s="28" t="s">
        <v>461</v>
      </c>
      <c r="H1925" s="24">
        <f>COUNTIF(G2:G1922,"U")</f>
        <v>1272</v>
      </c>
      <c r="I1925" s="24">
        <f>COUNTIFS(H2:H1922,"I", G2:G1922, "U")</f>
        <v>68</v>
      </c>
      <c r="J1925" s="23">
        <f>COUNTIFS(H2:H1922,"F", G2:G1922, "U")</f>
        <v>16</v>
      </c>
    </row>
    <row r="1926" spans="1:10" ht="16" x14ac:dyDescent="0.2">
      <c r="B1926" s="26" t="s">
        <v>515</v>
      </c>
      <c r="C1926" s="27" t="s">
        <v>460</v>
      </c>
      <c r="G1926" s="28" t="s">
        <v>463</v>
      </c>
      <c r="H1926" s="24">
        <f>COUNTIF(G2:G1922,"G")</f>
        <v>649</v>
      </c>
      <c r="I1926" s="24">
        <f>COUNTIFS(H2:H1922,"I", G2:G1922, "G")</f>
        <v>35</v>
      </c>
      <c r="J1926" s="23">
        <f>COUNTIFS(H2:H1922,"F", G2:G1922, "G")</f>
        <v>8</v>
      </c>
    </row>
    <row r="1927" spans="1:10" ht="16" x14ac:dyDescent="0.2">
      <c r="B1927" s="26" t="s">
        <v>460</v>
      </c>
      <c r="C1927" s="27" t="s">
        <v>462</v>
      </c>
      <c r="G1927" s="28" t="s">
        <v>514</v>
      </c>
      <c r="H1927" s="24">
        <f>COUNTIF(G2:G1922,"&lt;&gt;0")</f>
        <v>1921</v>
      </c>
      <c r="I1927" s="24">
        <f>SUM(I1925:I1926)</f>
        <v>103</v>
      </c>
      <c r="J1927" s="23">
        <f>SUM(J1925:J1926)</f>
        <v>24</v>
      </c>
    </row>
    <row r="1928" spans="1:10" x14ac:dyDescent="0.2">
      <c r="B1928" s="26" t="s">
        <v>464</v>
      </c>
      <c r="C1928" s="27" t="s">
        <v>464</v>
      </c>
    </row>
    <row r="1929" spans="1:10" x14ac:dyDescent="0.2">
      <c r="B1929" s="26" t="s">
        <v>513</v>
      </c>
      <c r="C1929" s="27" t="s">
        <v>466</v>
      </c>
    </row>
    <row r="1930" spans="1:10" ht="16" x14ac:dyDescent="0.2">
      <c r="B1930" s="26" t="s">
        <v>466</v>
      </c>
      <c r="C1930" s="27" t="s">
        <v>467</v>
      </c>
      <c r="G1930" s="28"/>
    </row>
    <row r="1931" spans="1:10" ht="16" x14ac:dyDescent="0.2">
      <c r="B1931" s="26" t="s">
        <v>512</v>
      </c>
      <c r="C1931" s="27" t="s">
        <v>468</v>
      </c>
      <c r="G1931" s="28"/>
    </row>
    <row r="1932" spans="1:10" x14ac:dyDescent="0.2">
      <c r="B1932" s="26" t="s">
        <v>467</v>
      </c>
      <c r="C1932" s="27" t="s">
        <v>469</v>
      </c>
    </row>
    <row r="1933" spans="1:10" x14ac:dyDescent="0.2">
      <c r="B1933" s="26" t="s">
        <v>468</v>
      </c>
      <c r="C1933" s="27" t="s">
        <v>470</v>
      </c>
    </row>
    <row r="1934" spans="1:10" x14ac:dyDescent="0.2">
      <c r="B1934" s="26" t="s">
        <v>511</v>
      </c>
      <c r="C1934" s="27" t="s">
        <v>471</v>
      </c>
    </row>
    <row r="1935" spans="1:10" x14ac:dyDescent="0.2">
      <c r="B1935" s="26" t="s">
        <v>469</v>
      </c>
      <c r="C1935" s="27" t="s">
        <v>472</v>
      </c>
    </row>
    <row r="1936" spans="1:10" x14ac:dyDescent="0.2">
      <c r="B1936" s="26" t="s">
        <v>470</v>
      </c>
      <c r="C1936" s="27" t="s">
        <v>473</v>
      </c>
    </row>
    <row r="1937" spans="2:8" x14ac:dyDescent="0.2">
      <c r="B1937" s="26" t="s">
        <v>471</v>
      </c>
      <c r="C1937" s="27" t="s">
        <v>474</v>
      </c>
    </row>
    <row r="1938" spans="2:8" x14ac:dyDescent="0.2">
      <c r="B1938" s="26" t="s">
        <v>510</v>
      </c>
      <c r="C1938" s="27" t="s">
        <v>475</v>
      </c>
    </row>
    <row r="1939" spans="2:8" x14ac:dyDescent="0.2">
      <c r="B1939" s="26" t="s">
        <v>509</v>
      </c>
      <c r="C1939" s="27" t="s">
        <v>476</v>
      </c>
    </row>
    <row r="1940" spans="2:8" x14ac:dyDescent="0.2">
      <c r="B1940" s="26" t="s">
        <v>508</v>
      </c>
      <c r="C1940" s="27" t="s">
        <v>477</v>
      </c>
    </row>
    <row r="1941" spans="2:8" x14ac:dyDescent="0.2">
      <c r="B1941" s="26" t="s">
        <v>472</v>
      </c>
      <c r="C1941" s="27" t="s">
        <v>478</v>
      </c>
      <c r="H1941" s="24">
        <f>SUM(H1928:H1929)</f>
        <v>0</v>
      </c>
    </row>
    <row r="1942" spans="2:8" x14ac:dyDescent="0.2">
      <c r="B1942" s="26" t="s">
        <v>507</v>
      </c>
      <c r="C1942" s="27" t="s">
        <v>479</v>
      </c>
    </row>
    <row r="1943" spans="2:8" x14ac:dyDescent="0.2">
      <c r="B1943" s="26" t="s">
        <v>473</v>
      </c>
      <c r="C1943" s="27" t="s">
        <v>480</v>
      </c>
    </row>
    <row r="1944" spans="2:8" x14ac:dyDescent="0.2">
      <c r="B1944" s="26" t="s">
        <v>474</v>
      </c>
      <c r="C1944" s="27" t="s">
        <v>481</v>
      </c>
    </row>
    <row r="1945" spans="2:8" x14ac:dyDescent="0.2">
      <c r="B1945" s="26" t="s">
        <v>475</v>
      </c>
      <c r="C1945" s="27" t="s">
        <v>482</v>
      </c>
    </row>
    <row r="1946" spans="2:8" x14ac:dyDescent="0.2">
      <c r="B1946" s="26" t="s">
        <v>506</v>
      </c>
      <c r="C1946" s="27" t="s">
        <v>483</v>
      </c>
    </row>
    <row r="1947" spans="2:8" x14ac:dyDescent="0.2">
      <c r="B1947" s="26" t="s">
        <v>477</v>
      </c>
      <c r="C1947" s="27" t="s">
        <v>484</v>
      </c>
    </row>
    <row r="1948" spans="2:8" x14ac:dyDescent="0.2">
      <c r="B1948" s="26" t="s">
        <v>505</v>
      </c>
      <c r="C1948" s="27" t="s">
        <v>485</v>
      </c>
    </row>
    <row r="1949" spans="2:8" x14ac:dyDescent="0.2">
      <c r="B1949" s="26" t="s">
        <v>504</v>
      </c>
      <c r="C1949" s="27" t="s">
        <v>486</v>
      </c>
    </row>
    <row r="1950" spans="2:8" x14ac:dyDescent="0.2">
      <c r="B1950" s="26" t="s">
        <v>503</v>
      </c>
      <c r="C1950" s="27" t="s">
        <v>487</v>
      </c>
    </row>
    <row r="1951" spans="2:8" x14ac:dyDescent="0.2">
      <c r="B1951" s="26" t="s">
        <v>502</v>
      </c>
      <c r="C1951" s="27" t="s">
        <v>488</v>
      </c>
    </row>
    <row r="1952" spans="2:8" x14ac:dyDescent="0.2">
      <c r="B1952" s="26" t="s">
        <v>478</v>
      </c>
    </row>
    <row r="1953" spans="2:3" x14ac:dyDescent="0.2">
      <c r="B1953" s="26" t="s">
        <v>479</v>
      </c>
      <c r="C1953" s="24">
        <f>COUNTIF(C1926:C1951, "&lt;&gt;0")</f>
        <v>26</v>
      </c>
    </row>
    <row r="1954" spans="2:3" x14ac:dyDescent="0.2">
      <c r="B1954" s="26" t="s">
        <v>501</v>
      </c>
    </row>
    <row r="1955" spans="2:3" x14ac:dyDescent="0.2">
      <c r="B1955" s="26" t="s">
        <v>480</v>
      </c>
    </row>
    <row r="1956" spans="2:3" x14ac:dyDescent="0.2">
      <c r="B1956" s="26" t="s">
        <v>500</v>
      </c>
    </row>
    <row r="1957" spans="2:3" x14ac:dyDescent="0.2">
      <c r="B1957" s="26" t="s">
        <v>499</v>
      </c>
    </row>
    <row r="1958" spans="2:3" x14ac:dyDescent="0.2">
      <c r="B1958" s="26" t="s">
        <v>498</v>
      </c>
    </row>
    <row r="1959" spans="2:3" x14ac:dyDescent="0.2">
      <c r="B1959" s="26" t="s">
        <v>497</v>
      </c>
    </row>
    <row r="1960" spans="2:3" x14ac:dyDescent="0.2">
      <c r="B1960" s="26" t="s">
        <v>482</v>
      </c>
    </row>
    <row r="1961" spans="2:3" x14ac:dyDescent="0.2">
      <c r="B1961" s="26" t="s">
        <v>483</v>
      </c>
    </row>
    <row r="1962" spans="2:3" x14ac:dyDescent="0.2">
      <c r="B1962" s="26" t="s">
        <v>496</v>
      </c>
    </row>
    <row r="1963" spans="2:3" x14ac:dyDescent="0.2">
      <c r="B1963" s="26" t="s">
        <v>495</v>
      </c>
    </row>
    <row r="1964" spans="2:3" x14ac:dyDescent="0.2">
      <c r="B1964" s="26" t="s">
        <v>494</v>
      </c>
    </row>
    <row r="1965" spans="2:3" x14ac:dyDescent="0.2">
      <c r="B1965" s="26" t="s">
        <v>486</v>
      </c>
    </row>
    <row r="1966" spans="2:3" x14ac:dyDescent="0.2">
      <c r="B1966" s="26" t="s">
        <v>493</v>
      </c>
    </row>
    <row r="1967" spans="2:3" x14ac:dyDescent="0.2">
      <c r="B1967" s="26" t="s">
        <v>492</v>
      </c>
    </row>
    <row r="1968" spans="2:3" x14ac:dyDescent="0.2">
      <c r="B1968" s="26" t="s">
        <v>487</v>
      </c>
    </row>
    <row r="1969" spans="2:2" x14ac:dyDescent="0.2">
      <c r="B1969" s="26" t="s">
        <v>488</v>
      </c>
    </row>
    <row r="1970" spans="2:2" x14ac:dyDescent="0.2">
      <c r="B1970" s="26" t="s">
        <v>491</v>
      </c>
    </row>
    <row r="1972" spans="2:2" x14ac:dyDescent="0.2">
      <c r="B1972" s="24">
        <v>45</v>
      </c>
    </row>
  </sheetData>
  <sortState xmlns:xlrd2="http://schemas.microsoft.com/office/spreadsheetml/2017/richdata2" ref="A2:J1922">
    <sortCondition ref="H2:H1922"/>
    <sortCondition ref="B2:B1922"/>
  </sortState>
  <mergeCells count="6">
    <mergeCell ref="L6:W6"/>
    <mergeCell ref="L7:W7"/>
    <mergeCell ref="L8:W8"/>
    <mergeCell ref="L9:W9"/>
    <mergeCell ref="L2:W3"/>
    <mergeCell ref="L4:W5"/>
  </mergeCells>
  <conditionalFormatting sqref="F31:F57 F1:F25 F306:F1738 F60:F63 F27:F29 F65:F304 G2:G1744">
    <cfRule type="containsText" dxfId="67" priority="63" operator="containsText" text="Cross listed">
      <formula>NOT(ISERROR(SEARCH("Cross listed",F1)))</formula>
    </cfRule>
    <cfRule type="containsText" dxfId="66" priority="64" operator="containsText" text="Crosslisted">
      <formula>NOT(ISERROR(SEARCH("Crosslisted",F1)))</formula>
    </cfRule>
    <cfRule type="containsText" dxfId="65" priority="65" operator="containsText" text="dual listed">
      <formula>NOT(ISERROR(SEARCH("dual listed",F1)))</formula>
    </cfRule>
    <cfRule type="containsText" dxfId="64" priority="66" operator="containsText" text="Also taught">
      <formula>NOT(ISERROR(SEARCH("Also taught",F1)))</formula>
    </cfRule>
    <cfRule type="containsText" dxfId="63" priority="67" operator="containsText" text="dual-listed">
      <formula>NOT(ISERROR(SEARCH("dual-listed",F1)))</formula>
    </cfRule>
    <cfRule type="containsText" dxfId="62" priority="68" operator="containsText" text="cross-listed">
      <formula>NOT(ISERROR(SEARCH("cross-listed",F1)))</formula>
    </cfRule>
  </conditionalFormatting>
  <conditionalFormatting sqref="F305">
    <cfRule type="containsText" dxfId="61" priority="57" operator="containsText" text="Cross listed">
      <formula>NOT(ISERROR(SEARCH("Cross listed",F305)))</formula>
    </cfRule>
    <cfRule type="containsText" dxfId="60" priority="58" operator="containsText" text="Crosslisted">
      <formula>NOT(ISERROR(SEARCH("Crosslisted",F305)))</formula>
    </cfRule>
    <cfRule type="containsText" dxfId="59" priority="59" operator="containsText" text="dual listed">
      <formula>NOT(ISERROR(SEARCH("dual listed",F305)))</formula>
    </cfRule>
    <cfRule type="containsText" dxfId="58" priority="60" operator="containsText" text="Also taught">
      <formula>NOT(ISERROR(SEARCH("Also taught",F305)))</formula>
    </cfRule>
    <cfRule type="containsText" dxfId="57" priority="61" operator="containsText" text="dual-listed">
      <formula>NOT(ISERROR(SEARCH("dual-listed",F305)))</formula>
    </cfRule>
    <cfRule type="containsText" dxfId="56" priority="62" operator="containsText" text="cross-listed">
      <formula>NOT(ISERROR(SEARCH("cross-listed",F305)))</formula>
    </cfRule>
  </conditionalFormatting>
  <conditionalFormatting sqref="F31:F57 F1:F25 F60:F63 F27:F29 F65:F1738 G2:G1744">
    <cfRule type="containsText" dxfId="55" priority="55" operator="containsText" text="Crosslist">
      <formula>NOT(ISERROR(SEARCH("Crosslist",F1)))</formula>
    </cfRule>
    <cfRule type="containsText" dxfId="54" priority="56" operator="containsText" text="Cross list">
      <formula>NOT(ISERROR(SEARCH("Cross list",F1)))</formula>
    </cfRule>
  </conditionalFormatting>
  <conditionalFormatting sqref="F30">
    <cfRule type="containsText" dxfId="53" priority="49" operator="containsText" text="Cross listed">
      <formula>NOT(ISERROR(SEARCH("Cross listed",F30)))</formula>
    </cfRule>
    <cfRule type="containsText" dxfId="52" priority="50" operator="containsText" text="Crosslisted">
      <formula>NOT(ISERROR(SEARCH("Crosslisted",F30)))</formula>
    </cfRule>
    <cfRule type="containsText" dxfId="51" priority="51" operator="containsText" text="dual listed">
      <formula>NOT(ISERROR(SEARCH("dual listed",F30)))</formula>
    </cfRule>
    <cfRule type="containsText" dxfId="50" priority="52" operator="containsText" text="Also taught">
      <formula>NOT(ISERROR(SEARCH("Also taught",F30)))</formula>
    </cfRule>
    <cfRule type="containsText" dxfId="49" priority="53" operator="containsText" text="dual-listed">
      <formula>NOT(ISERROR(SEARCH("dual-listed",F30)))</formula>
    </cfRule>
    <cfRule type="containsText" dxfId="48" priority="54" operator="containsText" text="cross-listed">
      <formula>NOT(ISERROR(SEARCH("cross-listed",F30)))</formula>
    </cfRule>
  </conditionalFormatting>
  <conditionalFormatting sqref="F30">
    <cfRule type="containsText" dxfId="47" priority="47" operator="containsText" text="Crosslist">
      <formula>NOT(ISERROR(SEARCH("Crosslist",F30)))</formula>
    </cfRule>
    <cfRule type="containsText" dxfId="46" priority="48" operator="containsText" text="Cross list">
      <formula>NOT(ISERROR(SEARCH("Cross list",F30)))</formula>
    </cfRule>
  </conditionalFormatting>
  <conditionalFormatting sqref="F1:F25 F60:F63 F27:F57 F65:F1738 G2:G1744">
    <cfRule type="containsText" dxfId="45" priority="46" operator="containsText" text="Cross-list">
      <formula>NOT(ISERROR(SEARCH("Cross-list",F1)))</formula>
    </cfRule>
  </conditionalFormatting>
  <conditionalFormatting sqref="F1739 F1744">
    <cfRule type="containsText" dxfId="44" priority="40" operator="containsText" text="Cross listed">
      <formula>NOT(ISERROR(SEARCH("Cross listed",F1739)))</formula>
    </cfRule>
    <cfRule type="containsText" dxfId="43" priority="41" operator="containsText" text="Crosslisted">
      <formula>NOT(ISERROR(SEARCH("Crosslisted",F1739)))</formula>
    </cfRule>
    <cfRule type="containsText" dxfId="42" priority="42" operator="containsText" text="dual listed">
      <formula>NOT(ISERROR(SEARCH("dual listed",F1739)))</formula>
    </cfRule>
    <cfRule type="containsText" dxfId="41" priority="43" operator="containsText" text="Also taught">
      <formula>NOT(ISERROR(SEARCH("Also taught",F1739)))</formula>
    </cfRule>
    <cfRule type="containsText" dxfId="40" priority="44" operator="containsText" text="dual-listed">
      <formula>NOT(ISERROR(SEARCH("dual-listed",F1739)))</formula>
    </cfRule>
    <cfRule type="containsText" dxfId="39" priority="45" operator="containsText" text="cross-listed">
      <formula>NOT(ISERROR(SEARCH("cross-listed",F1739)))</formula>
    </cfRule>
  </conditionalFormatting>
  <conditionalFormatting sqref="F1739 F1744">
    <cfRule type="containsText" dxfId="38" priority="38" operator="containsText" text="Crosslist">
      <formula>NOT(ISERROR(SEARCH("Crosslist",F1739)))</formula>
    </cfRule>
    <cfRule type="containsText" dxfId="37" priority="39" operator="containsText" text="Cross list">
      <formula>NOT(ISERROR(SEARCH("Cross list",F1739)))</formula>
    </cfRule>
  </conditionalFormatting>
  <conditionalFormatting sqref="F1739 F1744">
    <cfRule type="containsText" dxfId="36" priority="37" operator="containsText" text="Cross-list">
      <formula>NOT(ISERROR(SEARCH("Cross-list",F1739)))</formula>
    </cfRule>
  </conditionalFormatting>
  <conditionalFormatting sqref="F1740:F1743">
    <cfRule type="containsText" dxfId="35" priority="31" operator="containsText" text="Cross listed">
      <formula>NOT(ISERROR(SEARCH("Cross listed",F1740)))</formula>
    </cfRule>
    <cfRule type="containsText" dxfId="34" priority="32" operator="containsText" text="Crosslisted">
      <formula>NOT(ISERROR(SEARCH("Crosslisted",F1740)))</formula>
    </cfRule>
    <cfRule type="containsText" dxfId="33" priority="33" operator="containsText" text="dual listed">
      <formula>NOT(ISERROR(SEARCH("dual listed",F1740)))</formula>
    </cfRule>
    <cfRule type="containsText" dxfId="32" priority="34" operator="containsText" text="Also taught">
      <formula>NOT(ISERROR(SEARCH("Also taught",F1740)))</formula>
    </cfRule>
    <cfRule type="containsText" dxfId="31" priority="35" operator="containsText" text="dual-listed">
      <formula>NOT(ISERROR(SEARCH("dual-listed",F1740)))</formula>
    </cfRule>
    <cfRule type="containsText" dxfId="30" priority="36" operator="containsText" text="cross-listed">
      <formula>NOT(ISERROR(SEARCH("cross-listed",F1740)))</formula>
    </cfRule>
  </conditionalFormatting>
  <conditionalFormatting sqref="F1740:F1743">
    <cfRule type="containsText" dxfId="29" priority="29" operator="containsText" text="Crosslist">
      <formula>NOT(ISERROR(SEARCH("Crosslist",F1740)))</formula>
    </cfRule>
    <cfRule type="containsText" dxfId="28" priority="30" operator="containsText" text="Cross list">
      <formula>NOT(ISERROR(SEARCH("Cross list",F1740)))</formula>
    </cfRule>
  </conditionalFormatting>
  <conditionalFormatting sqref="F1740:F1743">
    <cfRule type="containsText" dxfId="27" priority="28" operator="containsText" text="Cross-list">
      <formula>NOT(ISERROR(SEARCH("Cross-list",F1740)))</formula>
    </cfRule>
  </conditionalFormatting>
  <conditionalFormatting sqref="F26">
    <cfRule type="containsText" dxfId="26" priority="22" operator="containsText" text="Cross listed">
      <formula>NOT(ISERROR(SEARCH("Cross listed",F26)))</formula>
    </cfRule>
    <cfRule type="containsText" dxfId="25" priority="23" operator="containsText" text="Crosslisted">
      <formula>NOT(ISERROR(SEARCH("Crosslisted",F26)))</formula>
    </cfRule>
    <cfRule type="containsText" dxfId="24" priority="24" operator="containsText" text="dual listed">
      <formula>NOT(ISERROR(SEARCH("dual listed",F26)))</formula>
    </cfRule>
    <cfRule type="containsText" dxfId="23" priority="25" operator="containsText" text="Also taught">
      <formula>NOT(ISERROR(SEARCH("Also taught",F26)))</formula>
    </cfRule>
    <cfRule type="containsText" dxfId="22" priority="26" operator="containsText" text="dual-listed">
      <formula>NOT(ISERROR(SEARCH("dual-listed",F26)))</formula>
    </cfRule>
    <cfRule type="containsText" dxfId="21" priority="27" operator="containsText" text="cross-listed">
      <formula>NOT(ISERROR(SEARCH("cross-listed",F26)))</formula>
    </cfRule>
  </conditionalFormatting>
  <conditionalFormatting sqref="F26">
    <cfRule type="containsText" dxfId="20" priority="20" operator="containsText" text="Crosslist">
      <formula>NOT(ISERROR(SEARCH("Crosslist",F26)))</formula>
    </cfRule>
    <cfRule type="containsText" dxfId="19" priority="21" operator="containsText" text="Cross list">
      <formula>NOT(ISERROR(SEARCH("Cross list",F26)))</formula>
    </cfRule>
  </conditionalFormatting>
  <conditionalFormatting sqref="F26">
    <cfRule type="containsText" dxfId="18" priority="19" operator="containsText" text="Cross-list">
      <formula>NOT(ISERROR(SEARCH("Cross-list",F26)))</formula>
    </cfRule>
  </conditionalFormatting>
  <conditionalFormatting sqref="F64">
    <cfRule type="containsText" dxfId="17" priority="13" operator="containsText" text="Cross listed">
      <formula>NOT(ISERROR(SEARCH("Cross listed",F64)))</formula>
    </cfRule>
    <cfRule type="containsText" dxfId="16" priority="14" operator="containsText" text="Crosslisted">
      <formula>NOT(ISERROR(SEARCH("Crosslisted",F64)))</formula>
    </cfRule>
    <cfRule type="containsText" dxfId="15" priority="15" operator="containsText" text="dual listed">
      <formula>NOT(ISERROR(SEARCH("dual listed",F64)))</formula>
    </cfRule>
    <cfRule type="containsText" dxfId="14" priority="16" operator="containsText" text="Also taught">
      <formula>NOT(ISERROR(SEARCH("Also taught",F64)))</formula>
    </cfRule>
    <cfRule type="containsText" dxfId="13" priority="17" operator="containsText" text="dual-listed">
      <formula>NOT(ISERROR(SEARCH("dual-listed",F64)))</formula>
    </cfRule>
    <cfRule type="containsText" dxfId="12" priority="18" operator="containsText" text="cross-listed">
      <formula>NOT(ISERROR(SEARCH("cross-listed",F64)))</formula>
    </cfRule>
  </conditionalFormatting>
  <conditionalFormatting sqref="F64">
    <cfRule type="containsText" dxfId="11" priority="11" operator="containsText" text="Crosslist">
      <formula>NOT(ISERROR(SEARCH("Crosslist",F64)))</formula>
    </cfRule>
    <cfRule type="containsText" dxfId="10" priority="12" operator="containsText" text="Cross list">
      <formula>NOT(ISERROR(SEARCH("Cross list",F64)))</formula>
    </cfRule>
  </conditionalFormatting>
  <conditionalFormatting sqref="F64">
    <cfRule type="containsText" dxfId="9" priority="10" operator="containsText" text="Cross-list">
      <formula>NOT(ISERROR(SEARCH("Cross-list",F64)))</formula>
    </cfRule>
  </conditionalFormatting>
  <conditionalFormatting sqref="F1821 F1800">
    <cfRule type="containsText" dxfId="8" priority="1" operator="containsText" text="Cross listed">
      <formula>NOT(ISERROR(SEARCH("Cross listed",F1798)))</formula>
    </cfRule>
    <cfRule type="containsText" dxfId="7" priority="2" operator="containsText" text="Crosslisted">
      <formula>NOT(ISERROR(SEARCH("Crosslisted",F1798)))</formula>
    </cfRule>
    <cfRule type="containsText" dxfId="6" priority="3" operator="containsText" text="dual listed">
      <formula>NOT(ISERROR(SEARCH("dual listed",F1798)))</formula>
    </cfRule>
    <cfRule type="containsText" dxfId="5" priority="4" operator="containsText" text="Also taught">
      <formula>NOT(ISERROR(SEARCH("Also taught",F1798)))</formula>
    </cfRule>
    <cfRule type="containsText" dxfId="4" priority="5" operator="containsText" text="dual-listed">
      <formula>NOT(ISERROR(SEARCH("dual-listed",F1798)))</formula>
    </cfRule>
    <cfRule type="containsText" dxfId="3" priority="6" operator="containsText" text="cross-listed">
      <formula>NOT(ISERROR(SEARCH("cross-listed",F1798)))</formula>
    </cfRule>
  </conditionalFormatting>
  <conditionalFormatting sqref="F1821 F1800">
    <cfRule type="containsText" dxfId="2" priority="7" operator="containsText" text="Crosslist">
      <formula>NOT(ISERROR(SEARCH("Crosslist",F1798)))</formula>
    </cfRule>
    <cfRule type="containsText" dxfId="1" priority="8" operator="containsText" text="Cross list">
      <formula>NOT(ISERROR(SEARCH("Cross list",F1798)))</formula>
    </cfRule>
  </conditionalFormatting>
  <conditionalFormatting sqref="F1821 F1800">
    <cfRule type="containsText" dxfId="0" priority="9" operator="containsText" text="Cross-list">
      <formula>NOT(ISERROR(SEARCH("Cross-list",F1798)))</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Sustainability Courses</vt:lpstr>
      <vt:lpstr>21 Course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Tanner Wyatt</dc:creator>
  <cp:keywords/>
  <dc:description/>
  <cp:lastModifiedBy>Microsoft Office User</cp:lastModifiedBy>
  <cp:revision/>
  <dcterms:created xsi:type="dcterms:W3CDTF">2022-08-04T21:26:06Z</dcterms:created>
  <dcterms:modified xsi:type="dcterms:W3CDTF">2022-10-06T01:00:41Z</dcterms:modified>
  <cp:category/>
  <cp:contentStatus/>
</cp:coreProperties>
</file>