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50" windowHeight="849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1" i="1"/>
  <c r="I30" i="1"/>
  <c r="E59" i="1"/>
  <c r="H59" i="1"/>
  <c r="G59" i="1"/>
  <c r="H52" i="1"/>
  <c r="H39" i="1"/>
  <c r="H40" i="1"/>
  <c r="H41" i="1"/>
  <c r="H42" i="1"/>
  <c r="H43" i="1"/>
  <c r="H38" i="1"/>
  <c r="G50" i="1"/>
  <c r="G49" i="1"/>
  <c r="G54" i="1"/>
  <c r="G53" i="1"/>
  <c r="G44" i="1"/>
  <c r="G32" i="1"/>
  <c r="G3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  <c r="D56" i="1" l="1"/>
  <c r="C56" i="1"/>
  <c r="D46" i="1"/>
  <c r="C46" i="1"/>
  <c r="E50" i="1"/>
  <c r="E51" i="1"/>
  <c r="E52" i="1"/>
  <c r="E53" i="1"/>
  <c r="E54" i="1"/>
  <c r="E49" i="1"/>
  <c r="E30" i="1"/>
  <c r="C34" i="1"/>
  <c r="D34" i="1"/>
  <c r="E40" i="1"/>
  <c r="E41" i="1"/>
  <c r="E42" i="1"/>
  <c r="E43" i="1"/>
  <c r="E44" i="1"/>
  <c r="E39" i="1"/>
  <c r="E3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56" i="1" l="1"/>
  <c r="E46" i="1"/>
  <c r="E34" i="1"/>
</calcChain>
</file>

<file path=xl/sharedStrings.xml><?xml version="1.0" encoding="utf-8"?>
<sst xmlns="http://schemas.openxmlformats.org/spreadsheetml/2006/main" count="99" uniqueCount="61">
  <si>
    <t>Unique Models</t>
  </si>
  <si>
    <t>Count - Admin</t>
  </si>
  <si>
    <t>Printers</t>
  </si>
  <si>
    <t>HP Laserjet Enterprise M606</t>
  </si>
  <si>
    <t>HP Laserjet Pro M402</t>
  </si>
  <si>
    <t>HP Laserjet Pro 400 M401</t>
  </si>
  <si>
    <t>HP Laserjet Enterprise M604</t>
  </si>
  <si>
    <t>HP Laserjet M553</t>
  </si>
  <si>
    <t>HP Officejet Pro 251</t>
  </si>
  <si>
    <t>HP Laserjet Enterprise M506</t>
  </si>
  <si>
    <t>Monitors</t>
  </si>
  <si>
    <t>29" Dell UltraSharp</t>
  </si>
  <si>
    <t>20" Dell</t>
  </si>
  <si>
    <t>23" Dell</t>
  </si>
  <si>
    <t>27" Dell</t>
  </si>
  <si>
    <t>Computers (Laptop &amp; Desktop)</t>
  </si>
  <si>
    <t>Count - Academic</t>
  </si>
  <si>
    <t>Total Expenditure</t>
  </si>
  <si>
    <t>2015 - Dell Optiplex 9030 AIO</t>
  </si>
  <si>
    <t>2015 -Dell OptiPlex 9020 SFF</t>
  </si>
  <si>
    <t>2015 - Dell OptiPlex 9020 Mini Tower</t>
  </si>
  <si>
    <t>2015 - Dell Latitude E7450</t>
  </si>
  <si>
    <t>2015 -Dell Latitude E7250</t>
  </si>
  <si>
    <t>2015 - Dell Precision T5810</t>
  </si>
  <si>
    <t>2015 -Apple iMac 21.5</t>
  </si>
  <si>
    <t>2015 - Apple Mac Mini</t>
  </si>
  <si>
    <t>2015 - Apple iMac 27</t>
  </si>
  <si>
    <t>2015 - Apple MacBook Pro 13</t>
  </si>
  <si>
    <t>2015 -Apple MacBook Air 11</t>
  </si>
  <si>
    <t>2015 - Apple MacBook Air 13</t>
  </si>
  <si>
    <t>2015 - Apple MacBook Pro 13 Retina</t>
  </si>
  <si>
    <t>2016 -Apple iMac 21.5</t>
  </si>
  <si>
    <t>2016 - Apple iMac 27</t>
  </si>
  <si>
    <t>2016 - Dell Latitude E5570</t>
  </si>
  <si>
    <t>2016 -Dell Latitude E7250</t>
  </si>
  <si>
    <t>2016 -Dell Latitude E7450</t>
  </si>
  <si>
    <t>2016 - Dell Latitude E7470</t>
  </si>
  <si>
    <t>2016 - Apple Mac Mini</t>
  </si>
  <si>
    <t>2016 - Apple MacBook Air 11</t>
  </si>
  <si>
    <t>2016 - Apple MacBook Air 13</t>
  </si>
  <si>
    <t>2016 - Apple Macbook Pro 15 Retina</t>
  </si>
  <si>
    <t>2016 - Dell Optiplex 3040 Micro</t>
  </si>
  <si>
    <t>2016 - Dell Optiplex 7040 SFF</t>
  </si>
  <si>
    <t>2016 - Dell Optiplex 7440 AIO</t>
  </si>
  <si>
    <t>2016 - Dell Optiplex 7440 SFF</t>
  </si>
  <si>
    <t>2016 - Dell OptiPlex 9020 SFF</t>
  </si>
  <si>
    <t>2016 - Dell Optiplex 9030 AIO</t>
  </si>
  <si>
    <t xml:space="preserve">22" Dell P2217H </t>
  </si>
  <si>
    <t>24" Dell P2417H  UltraSharp</t>
  </si>
  <si>
    <t>TechnoloGoldy purchased by WCTS July 1, 2015 - June 30, 2016 ( *Models ordered before March 1, 2016 desiGoldnated as 2015 models - after March 1, 2016 desiGoldnated as 2016 models)</t>
  </si>
  <si>
    <t>oriGoldinal purchase price</t>
  </si>
  <si>
    <t>EPEAT RankinGold</t>
  </si>
  <si>
    <t>Gold</t>
  </si>
  <si>
    <t>None</t>
  </si>
  <si>
    <t>Silver</t>
  </si>
  <si>
    <t xml:space="preserve">Gold </t>
  </si>
  <si>
    <t xml:space="preserve">EPEAT Totals: </t>
  </si>
  <si>
    <t>Total Expenditures:</t>
  </si>
  <si>
    <t>Gold Total EPEATS</t>
  </si>
  <si>
    <t>Silver Total EPEATS</t>
  </si>
  <si>
    <t>Total No EPEATS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</si>
</sst>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2" xfId="0" applyFont="1" applyBorder="1"/>
    <xf numFmtId="44" fontId="2" fillId="0" borderId="1" xfId="1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0" xfId="0" applyAlignment="1">
      <alignment horizontal="right"/>
    </xf>
    <xf numFmtId="0" fontId="3" fillId="0" borderId="0" xfId="2" applyAlignment="1">
      <alignment horizontal="right"/>
    </xf>
    <xf numFmtId="4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2.epeat.net/ProductDisplay.aspx?return=searchoptions&amp;action=view&amp;search=true&amp;productid=13151&amp;epeatcountryid=1&amp;stdid=1" TargetMode="External"/><Relationship Id="rId13" Type="http://schemas.openxmlformats.org/officeDocument/2006/relationships/hyperlink" Target="http://ww2.epeat.net/ProductDisplay.aspx?return=searchoptions&amp;action=view&amp;search=true&amp;productid=14613&amp;epeatcountryid=1&amp;stdid=1" TargetMode="External"/><Relationship Id="rId18" Type="http://schemas.openxmlformats.org/officeDocument/2006/relationships/hyperlink" Target="http://ww2.epeat.net/ProductDisplay.aspx?return=searchoptions&amp;action=view&amp;search=true&amp;productid=14912&amp;epeatcountryid=1&amp;stdid=1" TargetMode="External"/><Relationship Id="rId26" Type="http://schemas.openxmlformats.org/officeDocument/2006/relationships/hyperlink" Target="http://ww2.epeat.net/ProductDisplay.aspx?return=searchoptions&amp;action=view&amp;search=true&amp;productid=10379&amp;epeatcountryid=1&amp;stdid=1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2.epeat.net/ProductDisplay.aspx?return=searchoptions&amp;action=view&amp;search=true&amp;productid=13300&amp;epeatcountryid=1&amp;stdid=1" TargetMode="External"/><Relationship Id="rId21" Type="http://schemas.openxmlformats.org/officeDocument/2006/relationships/hyperlink" Target="http://ww2.epeat.net/ProductDisplay.aspx?return=searchoptions&amp;action=view&amp;search=true&amp;productid=15575&amp;epeatcountryid=1&amp;stdid=1" TargetMode="External"/><Relationship Id="rId34" Type="http://schemas.openxmlformats.org/officeDocument/2006/relationships/hyperlink" Target="http://ww2.epeat.net/ProductDisplay.aspx?return=searchoptions&amp;action=view&amp;search=true&amp;productid=15730&amp;epeatcountryid=1&amp;stdid=1" TargetMode="External"/><Relationship Id="rId7" Type="http://schemas.openxmlformats.org/officeDocument/2006/relationships/hyperlink" Target="http://ww2.epeat.net/ProductDisplay.aspx?return=searchoptions&amp;action=view&amp;search=true&amp;productid=14613&amp;epeatcountryid=1&amp;stdid=1" TargetMode="External"/><Relationship Id="rId12" Type="http://schemas.openxmlformats.org/officeDocument/2006/relationships/hyperlink" Target="http://ww2.epeat.net/ProductDisplay.aspx?return=searchoptions&amp;action=view&amp;search=true&amp;productid=13615&amp;epeatcountryid=1&amp;stdid=1" TargetMode="External"/><Relationship Id="rId17" Type="http://schemas.openxmlformats.org/officeDocument/2006/relationships/hyperlink" Target="http://ww2.epeat.net/ProductDisplay.aspx?return=searchoptions&amp;action=view&amp;search=true&amp;productid=13302&amp;epeatcountryid=1&amp;stdid=1" TargetMode="External"/><Relationship Id="rId25" Type="http://schemas.openxmlformats.org/officeDocument/2006/relationships/hyperlink" Target="http://ww2.epeat.net/ProductDisplay.aspx?return=searchoptions&amp;action=view&amp;search=true&amp;productid=14625&amp;epeatcountryid=1&amp;stdid=1" TargetMode="External"/><Relationship Id="rId33" Type="http://schemas.openxmlformats.org/officeDocument/2006/relationships/hyperlink" Target="http://ww2.epeat.net/ProductDisplay.aspx?return=searchoptions&amp;action=view&amp;search=true&amp;productid=14552&amp;epeatcountryid=1&amp;stdid=2" TargetMode="External"/><Relationship Id="rId38" Type="http://schemas.openxmlformats.org/officeDocument/2006/relationships/hyperlink" Target="http://ww2.epeat.net/ProductDisplay.aspx?return=searchoptions&amp;action=view&amp;search=true&amp;productid=15922&amp;epeatcountryid=1&amp;stdid=1" TargetMode="External"/><Relationship Id="rId2" Type="http://schemas.openxmlformats.org/officeDocument/2006/relationships/hyperlink" Target="http://ww2.epeat.net/ProductDisplay.aspx?return=searchoptions&amp;action=view&amp;search=true&amp;productid=13302&amp;epeatcountryid=1&amp;stdid=1" TargetMode="External"/><Relationship Id="rId16" Type="http://schemas.openxmlformats.org/officeDocument/2006/relationships/hyperlink" Target="http://ww2.epeat.net/ProductDisplay.aspx?return=searchoptions&amp;action=view&amp;search=true&amp;productid=13300&amp;epeatcountryid=1&amp;stdid=1" TargetMode="External"/><Relationship Id="rId20" Type="http://schemas.openxmlformats.org/officeDocument/2006/relationships/hyperlink" Target="http://ww2.epeat.net/ProductDisplay.aspx?return=searchoptions&amp;action=view&amp;search=true&amp;productid=13607&amp;epeatcountryid=1&amp;stdid=1" TargetMode="External"/><Relationship Id="rId29" Type="http://schemas.openxmlformats.org/officeDocument/2006/relationships/hyperlink" Target="http://ww2.epeat.net/ProductDisplay.aspx?return=searchoptions&amp;action=view&amp;search=true&amp;productid=14562&amp;epeatcountryid=1&amp;stdid=2" TargetMode="External"/><Relationship Id="rId1" Type="http://schemas.openxmlformats.org/officeDocument/2006/relationships/hyperlink" Target="http://ww2.epeat.net/ProductDisplay.aspx?return=searchoptions&amp;action=view&amp;search=true&amp;productid=13103&amp;epeatcountryid=1&amp;stdid=1" TargetMode="External"/><Relationship Id="rId6" Type="http://schemas.openxmlformats.org/officeDocument/2006/relationships/hyperlink" Target="http://ww2.epeat.net/ProductDisplay.aspx?return=searchoptions&amp;action=view&amp;search=true&amp;productid=10379&amp;epeatcountryid=1&amp;stdid=1" TargetMode="External"/><Relationship Id="rId11" Type="http://schemas.openxmlformats.org/officeDocument/2006/relationships/hyperlink" Target="http://ww2.epeat.net/ProductDisplay.aspx?return=searchoptions&amp;action=view&amp;search=true&amp;productid=15575&amp;epeatcountryid=1&amp;stdid=1" TargetMode="External"/><Relationship Id="rId24" Type="http://schemas.openxmlformats.org/officeDocument/2006/relationships/hyperlink" Target="http://ww2.epeat.net/ProductDisplay.aspx?return=searchoptions&amp;action=view&amp;search=true&amp;productid=14610&amp;epeatcountryid=1&amp;stdid=1" TargetMode="External"/><Relationship Id="rId32" Type="http://schemas.openxmlformats.org/officeDocument/2006/relationships/hyperlink" Target="http://ww2.epeat.net/ProductDisplay.aspx?return=searchoptions&amp;action=view&amp;search=true&amp;productid=12368&amp;epeatcountryid=1&amp;stdid=2" TargetMode="External"/><Relationship Id="rId37" Type="http://schemas.openxmlformats.org/officeDocument/2006/relationships/hyperlink" Target="http://ww2.epeat.net/ProductDisplay.aspx?return=searchoptions&amp;action=view&amp;search=true&amp;productid=14738&amp;epeatcountryid=1&amp;stdid=1" TargetMode="External"/><Relationship Id="rId5" Type="http://schemas.openxmlformats.org/officeDocument/2006/relationships/hyperlink" Target="http://ww2.epeat.net/ProductDisplay.aspx?return=searchoptions&amp;action=view&amp;search=true&amp;productid=12083&amp;epeatcountryid=1&amp;stdid=1" TargetMode="External"/><Relationship Id="rId15" Type="http://schemas.openxmlformats.org/officeDocument/2006/relationships/hyperlink" Target="http://ww2.epeat.net/ProductDisplay.aspx?return=searchoptions&amp;action=view&amp;search=true&amp;productid=14897&amp;epeatcountryid=1&amp;stdid=1" TargetMode="External"/><Relationship Id="rId23" Type="http://schemas.openxmlformats.org/officeDocument/2006/relationships/hyperlink" Target="http://ww2.epeat.net/ProductDisplay.aspx?return=searchoptions&amp;action=view&amp;search=true&amp;productid=14793&amp;epeatcountryid=1&amp;stdid=1" TargetMode="External"/><Relationship Id="rId28" Type="http://schemas.openxmlformats.org/officeDocument/2006/relationships/hyperlink" Target="http://ww2.epeat.net/ProductDisplay.aspx?return=searchoptions&amp;action=view&amp;search=true&amp;productid=13690&amp;epeatcountryid=1&amp;stdid=2" TargetMode="External"/><Relationship Id="rId36" Type="http://schemas.openxmlformats.org/officeDocument/2006/relationships/hyperlink" Target="http://ww2.epeat.net/ProductDisplay.aspx?return=searchoptions&amp;action=view&amp;search=true&amp;productid=14736&amp;epeatcountryid=1&amp;stdid=1" TargetMode="External"/><Relationship Id="rId10" Type="http://schemas.openxmlformats.org/officeDocument/2006/relationships/hyperlink" Target="http://ww2.epeat.net/ProductDisplay.aspx?return=searchoptions&amp;action=view&amp;search=true&amp;productid=13609&amp;epeatcountryid=1&amp;stdid=1" TargetMode="External"/><Relationship Id="rId19" Type="http://schemas.openxmlformats.org/officeDocument/2006/relationships/hyperlink" Target="http://ww2.epeat.net/ProductDisplay.aspx?return=searchoptions&amp;action=view&amp;search=true&amp;productid=13149&amp;epeatcountryid=1&amp;stdid=1" TargetMode="External"/><Relationship Id="rId31" Type="http://schemas.openxmlformats.org/officeDocument/2006/relationships/hyperlink" Target="http://ww2.epeat.net/ProductDisplay.aspx?return=searchoptions&amp;action=view&amp;search=true&amp;productid=13704&amp;epeatcountryid=1&amp;stdid=2" TargetMode="External"/><Relationship Id="rId4" Type="http://schemas.openxmlformats.org/officeDocument/2006/relationships/hyperlink" Target="http://ww2.epeat.net/ProductDisplay.aspx?return=searchoptions&amp;action=view&amp;search=true&amp;productid=10376&amp;epeatcountryid=1&amp;stdid=1" TargetMode="External"/><Relationship Id="rId9" Type="http://schemas.openxmlformats.org/officeDocument/2006/relationships/hyperlink" Target="http://ww2.epeat.net/ProductDisplay.aspx?return=searchoptions&amp;action=view&amp;search=true&amp;productid=14609&amp;epeatcountryid=1&amp;stdid=1" TargetMode="External"/><Relationship Id="rId14" Type="http://schemas.openxmlformats.org/officeDocument/2006/relationships/hyperlink" Target="http://ww2.epeat.net/ProductDisplay.aspx?return=searchoptions&amp;action=view&amp;search=true&amp;productid=14609&amp;epeatcountryid=1&amp;stdid=1" TargetMode="External"/><Relationship Id="rId22" Type="http://schemas.openxmlformats.org/officeDocument/2006/relationships/hyperlink" Target="http://ww2.epeat.net/ProductDisplay.aspx?return=searchoptions&amp;action=view&amp;search=true&amp;productid=13962&amp;epeatcountryid=1&amp;stdid=1" TargetMode="External"/><Relationship Id="rId27" Type="http://schemas.openxmlformats.org/officeDocument/2006/relationships/hyperlink" Target="http://ww2.epeat.net/ProductDisplay.aspx?return=searchoptions&amp;action=view&amp;search=true&amp;productid=12083&amp;epeatcountryid=1&amp;stdid=1" TargetMode="External"/><Relationship Id="rId30" Type="http://schemas.openxmlformats.org/officeDocument/2006/relationships/hyperlink" Target="http://ww2.epeat.net/ProductDisplay.aspx?return=searchoptions&amp;action=view&amp;search=true&amp;productid=10392&amp;epeatcountryid=1&amp;stdid=2" TargetMode="External"/><Relationship Id="rId35" Type="http://schemas.openxmlformats.org/officeDocument/2006/relationships/hyperlink" Target="http://ww2.epeat.net/ProductDisplay.aspx?return=searchoptions&amp;action=view&amp;search=true&amp;productid=15735&amp;epeatcountryid=1&amp;stdi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G63" sqref="G63"/>
    </sheetView>
  </sheetViews>
  <sheetFormatPr defaultRowHeight="15" x14ac:dyDescent="0.25"/>
  <cols>
    <col min="1" max="1" width="27.85546875" bestFit="1" customWidth="1"/>
    <col min="2" max="2" width="33.5703125" customWidth="1"/>
    <col min="3" max="3" width="30.28515625" customWidth="1"/>
    <col min="4" max="4" width="24" customWidth="1"/>
    <col min="5" max="5" width="24.7109375" customWidth="1"/>
    <col min="6" max="6" width="24.85546875" customWidth="1"/>
    <col min="7" max="7" width="19.42578125" customWidth="1"/>
    <col min="8" max="9" width="19.5703125" customWidth="1"/>
  </cols>
  <sheetData>
    <row r="1" spans="1:9" x14ac:dyDescent="0.25">
      <c r="A1" t="s">
        <v>49</v>
      </c>
    </row>
    <row r="2" spans="1:9" ht="15.75" thickBot="1" x14ac:dyDescent="0.3">
      <c r="A2" s="2" t="s">
        <v>0</v>
      </c>
      <c r="B2" s="2" t="s">
        <v>50</v>
      </c>
      <c r="C2" s="2" t="s">
        <v>16</v>
      </c>
      <c r="D2" s="2" t="s">
        <v>1</v>
      </c>
      <c r="E2" s="2" t="s">
        <v>17</v>
      </c>
      <c r="F2" s="2" t="s">
        <v>51</v>
      </c>
      <c r="G2" s="2" t="s">
        <v>58</v>
      </c>
      <c r="H2" s="2" t="s">
        <v>59</v>
      </c>
      <c r="I2" s="2" t="s">
        <v>60</v>
      </c>
    </row>
    <row r="3" spans="1:9" x14ac:dyDescent="0.25">
      <c r="A3" s="1" t="s">
        <v>15</v>
      </c>
    </row>
    <row r="4" spans="1:9" x14ac:dyDescent="0.25">
      <c r="A4" s="5" t="s">
        <v>18</v>
      </c>
      <c r="B4">
        <v>1193</v>
      </c>
      <c r="C4">
        <v>8</v>
      </c>
      <c r="D4">
        <v>11</v>
      </c>
      <c r="E4">
        <f t="shared" ref="E4:E32" si="0">(D4+C4)*B4</f>
        <v>22667</v>
      </c>
      <c r="F4" s="14" t="s">
        <v>52</v>
      </c>
      <c r="G4" s="16">
        <f>E4</f>
        <v>22667</v>
      </c>
      <c r="H4" s="16">
        <v>0</v>
      </c>
      <c r="I4" s="16">
        <v>0</v>
      </c>
    </row>
    <row r="5" spans="1:9" x14ac:dyDescent="0.25">
      <c r="A5" s="4" t="s">
        <v>19</v>
      </c>
      <c r="B5">
        <v>1140</v>
      </c>
      <c r="C5">
        <v>1</v>
      </c>
      <c r="D5">
        <v>1</v>
      </c>
      <c r="E5">
        <f t="shared" si="0"/>
        <v>2280</v>
      </c>
      <c r="F5" s="14" t="s">
        <v>52</v>
      </c>
      <c r="G5" s="16">
        <f t="shared" ref="G5:G29" si="1">E5</f>
        <v>2280</v>
      </c>
      <c r="H5" s="16">
        <v>0</v>
      </c>
      <c r="I5" s="16">
        <v>0</v>
      </c>
    </row>
    <row r="6" spans="1:9" x14ac:dyDescent="0.25">
      <c r="A6" t="s">
        <v>20</v>
      </c>
      <c r="B6">
        <v>1127</v>
      </c>
      <c r="C6">
        <v>14</v>
      </c>
      <c r="D6">
        <v>0</v>
      </c>
      <c r="E6">
        <f t="shared" si="0"/>
        <v>15778</v>
      </c>
      <c r="F6" s="14" t="s">
        <v>52</v>
      </c>
      <c r="G6" s="16">
        <f t="shared" si="1"/>
        <v>15778</v>
      </c>
      <c r="H6" s="16">
        <v>0</v>
      </c>
      <c r="I6" s="16">
        <v>0</v>
      </c>
    </row>
    <row r="7" spans="1:9" x14ac:dyDescent="0.25">
      <c r="A7" s="6" t="s">
        <v>21</v>
      </c>
      <c r="B7">
        <v>1498</v>
      </c>
      <c r="C7">
        <v>8</v>
      </c>
      <c r="D7">
        <v>3</v>
      </c>
      <c r="E7">
        <f t="shared" si="0"/>
        <v>16478</v>
      </c>
      <c r="F7" s="14" t="s">
        <v>52</v>
      </c>
      <c r="G7" s="16">
        <f t="shared" si="1"/>
        <v>16478</v>
      </c>
      <c r="H7" s="16">
        <v>0</v>
      </c>
      <c r="I7" s="16">
        <v>0</v>
      </c>
    </row>
    <row r="8" spans="1:9" x14ac:dyDescent="0.25">
      <c r="A8" s="8" t="s">
        <v>22</v>
      </c>
      <c r="B8">
        <v>1822</v>
      </c>
      <c r="C8">
        <v>0</v>
      </c>
      <c r="D8">
        <v>2</v>
      </c>
      <c r="E8">
        <f t="shared" si="0"/>
        <v>3644</v>
      </c>
      <c r="F8" s="14" t="s">
        <v>52</v>
      </c>
      <c r="G8" s="16">
        <f t="shared" si="1"/>
        <v>3644</v>
      </c>
      <c r="H8" s="16">
        <v>0</v>
      </c>
      <c r="I8" s="16">
        <v>0</v>
      </c>
    </row>
    <row r="9" spans="1:9" x14ac:dyDescent="0.25">
      <c r="A9" t="s">
        <v>23</v>
      </c>
      <c r="B9">
        <v>2900</v>
      </c>
      <c r="C9">
        <v>1</v>
      </c>
      <c r="D9">
        <v>0</v>
      </c>
      <c r="E9">
        <f t="shared" si="0"/>
        <v>2900</v>
      </c>
      <c r="F9" s="14" t="s">
        <v>52</v>
      </c>
      <c r="G9" s="16">
        <f t="shared" si="1"/>
        <v>2900</v>
      </c>
      <c r="H9" s="16">
        <v>0</v>
      </c>
      <c r="I9" s="16">
        <v>0</v>
      </c>
    </row>
    <row r="10" spans="1:9" x14ac:dyDescent="0.25">
      <c r="A10" s="9" t="s">
        <v>24</v>
      </c>
      <c r="B10">
        <v>1490</v>
      </c>
      <c r="C10">
        <v>16</v>
      </c>
      <c r="D10">
        <v>0</v>
      </c>
      <c r="E10">
        <f t="shared" si="0"/>
        <v>23840</v>
      </c>
      <c r="F10" s="14" t="s">
        <v>52</v>
      </c>
      <c r="G10" s="16">
        <f t="shared" si="1"/>
        <v>23840</v>
      </c>
      <c r="H10" s="16">
        <v>0</v>
      </c>
      <c r="I10" s="16">
        <v>0</v>
      </c>
    </row>
    <row r="11" spans="1:9" x14ac:dyDescent="0.25">
      <c r="A11" s="7" t="s">
        <v>25</v>
      </c>
      <c r="B11">
        <v>825</v>
      </c>
      <c r="C11">
        <v>1</v>
      </c>
      <c r="D11">
        <v>0</v>
      </c>
      <c r="E11">
        <f t="shared" si="0"/>
        <v>825</v>
      </c>
      <c r="F11" s="14" t="s">
        <v>52</v>
      </c>
      <c r="G11" s="16">
        <f t="shared" si="1"/>
        <v>825</v>
      </c>
      <c r="H11" s="16">
        <v>0</v>
      </c>
      <c r="I11" s="16">
        <v>0</v>
      </c>
    </row>
    <row r="12" spans="1:9" x14ac:dyDescent="0.25">
      <c r="A12" s="11" t="s">
        <v>26</v>
      </c>
      <c r="B12">
        <v>1980</v>
      </c>
      <c r="C12">
        <v>10</v>
      </c>
      <c r="D12">
        <v>1</v>
      </c>
      <c r="E12">
        <f t="shared" si="0"/>
        <v>21780</v>
      </c>
      <c r="F12" s="14" t="s">
        <v>52</v>
      </c>
      <c r="G12" s="16">
        <f t="shared" si="1"/>
        <v>21780</v>
      </c>
      <c r="H12" s="16">
        <v>0</v>
      </c>
      <c r="I12" s="16">
        <v>0</v>
      </c>
    </row>
    <row r="13" spans="1:9" x14ac:dyDescent="0.25">
      <c r="A13" t="s">
        <v>27</v>
      </c>
      <c r="B13">
        <v>1386</v>
      </c>
      <c r="C13">
        <v>1</v>
      </c>
      <c r="D13">
        <v>0</v>
      </c>
      <c r="E13">
        <f t="shared" si="0"/>
        <v>1386</v>
      </c>
      <c r="F13" s="14" t="s">
        <v>52</v>
      </c>
      <c r="G13" s="16">
        <f t="shared" si="1"/>
        <v>1386</v>
      </c>
      <c r="H13" s="16">
        <v>0</v>
      </c>
      <c r="I13" s="16">
        <v>0</v>
      </c>
    </row>
    <row r="14" spans="1:9" x14ac:dyDescent="0.25">
      <c r="A14" s="12" t="s">
        <v>28</v>
      </c>
      <c r="B14">
        <v>1440</v>
      </c>
      <c r="C14">
        <v>1</v>
      </c>
      <c r="D14">
        <v>0</v>
      </c>
      <c r="E14">
        <f t="shared" si="0"/>
        <v>1440</v>
      </c>
      <c r="F14" s="14" t="s">
        <v>52</v>
      </c>
      <c r="G14" s="16">
        <f t="shared" si="1"/>
        <v>1440</v>
      </c>
      <c r="H14" s="16">
        <v>0</v>
      </c>
      <c r="I14" s="16">
        <v>0</v>
      </c>
    </row>
    <row r="15" spans="1:9" x14ac:dyDescent="0.25">
      <c r="A15" s="10" t="s">
        <v>29</v>
      </c>
      <c r="B15">
        <v>1550</v>
      </c>
      <c r="C15">
        <v>8</v>
      </c>
      <c r="D15">
        <v>3</v>
      </c>
      <c r="E15">
        <f t="shared" si="0"/>
        <v>17050</v>
      </c>
      <c r="F15" s="14" t="s">
        <v>52</v>
      </c>
      <c r="G15" s="16">
        <f t="shared" si="1"/>
        <v>17050</v>
      </c>
      <c r="H15" s="16">
        <v>0</v>
      </c>
      <c r="I15" s="16">
        <v>0</v>
      </c>
    </row>
    <row r="16" spans="1:9" x14ac:dyDescent="0.25">
      <c r="A16" t="s">
        <v>30</v>
      </c>
      <c r="B16">
        <v>1723</v>
      </c>
      <c r="C16">
        <v>3</v>
      </c>
      <c r="D16">
        <v>0</v>
      </c>
      <c r="E16">
        <f t="shared" si="0"/>
        <v>5169</v>
      </c>
      <c r="F16" s="14" t="s">
        <v>52</v>
      </c>
      <c r="G16" s="16">
        <f t="shared" si="1"/>
        <v>5169</v>
      </c>
      <c r="H16" s="16">
        <v>0</v>
      </c>
      <c r="I16" s="16">
        <v>0</v>
      </c>
    </row>
    <row r="17" spans="1:9" x14ac:dyDescent="0.25">
      <c r="A17" s="9" t="s">
        <v>31</v>
      </c>
      <c r="B17">
        <v>1490</v>
      </c>
      <c r="C17">
        <v>12</v>
      </c>
      <c r="D17">
        <v>7</v>
      </c>
      <c r="E17">
        <f t="shared" si="0"/>
        <v>28310</v>
      </c>
      <c r="F17" s="14" t="s">
        <v>52</v>
      </c>
      <c r="G17" s="16">
        <f t="shared" si="1"/>
        <v>28310</v>
      </c>
      <c r="H17" s="16">
        <v>0</v>
      </c>
      <c r="I17" s="16">
        <v>0</v>
      </c>
    </row>
    <row r="18" spans="1:9" x14ac:dyDescent="0.25">
      <c r="A18" s="11" t="s">
        <v>32</v>
      </c>
      <c r="B18">
        <v>2175</v>
      </c>
      <c r="C18">
        <v>2</v>
      </c>
      <c r="D18">
        <v>0</v>
      </c>
      <c r="E18">
        <f t="shared" si="0"/>
        <v>4350</v>
      </c>
      <c r="F18" s="14" t="s">
        <v>52</v>
      </c>
      <c r="G18" s="16">
        <f t="shared" si="1"/>
        <v>4350</v>
      </c>
      <c r="H18" s="16">
        <v>0</v>
      </c>
      <c r="I18" s="16">
        <v>0</v>
      </c>
    </row>
    <row r="19" spans="1:9" x14ac:dyDescent="0.25">
      <c r="A19" t="s">
        <v>33</v>
      </c>
      <c r="B19">
        <v>1510</v>
      </c>
      <c r="C19">
        <v>0</v>
      </c>
      <c r="D19">
        <v>1</v>
      </c>
      <c r="E19">
        <f t="shared" si="0"/>
        <v>1510</v>
      </c>
      <c r="F19" s="14" t="s">
        <v>52</v>
      </c>
      <c r="G19" s="16">
        <f t="shared" si="1"/>
        <v>1510</v>
      </c>
      <c r="H19" s="16">
        <v>0</v>
      </c>
      <c r="I19" s="16">
        <v>0</v>
      </c>
    </row>
    <row r="20" spans="1:9" x14ac:dyDescent="0.25">
      <c r="A20" s="8" t="s">
        <v>34</v>
      </c>
      <c r="B20">
        <v>1704</v>
      </c>
      <c r="C20">
        <v>0</v>
      </c>
      <c r="D20">
        <v>2</v>
      </c>
      <c r="E20">
        <f t="shared" si="0"/>
        <v>3408</v>
      </c>
      <c r="F20" s="14" t="s">
        <v>52</v>
      </c>
      <c r="G20" s="16">
        <f t="shared" si="1"/>
        <v>3408</v>
      </c>
      <c r="H20" s="16">
        <v>0</v>
      </c>
      <c r="I20" s="16">
        <v>0</v>
      </c>
    </row>
    <row r="21" spans="1:9" x14ac:dyDescent="0.25">
      <c r="A21" s="6" t="s">
        <v>35</v>
      </c>
      <c r="B21">
        <v>1515</v>
      </c>
      <c r="C21">
        <v>9</v>
      </c>
      <c r="D21">
        <v>7</v>
      </c>
      <c r="E21">
        <f t="shared" si="0"/>
        <v>24240</v>
      </c>
      <c r="F21" s="14" t="s">
        <v>52</v>
      </c>
      <c r="G21" s="16">
        <f t="shared" si="1"/>
        <v>24240</v>
      </c>
      <c r="H21" s="16">
        <v>0</v>
      </c>
      <c r="I21" s="16">
        <v>0</v>
      </c>
    </row>
    <row r="22" spans="1:9" x14ac:dyDescent="0.25">
      <c r="A22" t="s">
        <v>36</v>
      </c>
      <c r="B22">
        <v>1572</v>
      </c>
      <c r="C22">
        <v>3</v>
      </c>
      <c r="D22">
        <v>3</v>
      </c>
      <c r="E22">
        <f t="shared" si="0"/>
        <v>9432</v>
      </c>
      <c r="F22" s="14" t="s">
        <v>52</v>
      </c>
      <c r="G22" s="16">
        <f t="shared" si="1"/>
        <v>9432</v>
      </c>
      <c r="H22" s="16">
        <v>0</v>
      </c>
      <c r="I22" s="16">
        <v>0</v>
      </c>
    </row>
    <row r="23" spans="1:9" x14ac:dyDescent="0.25">
      <c r="A23" s="7" t="s">
        <v>37</v>
      </c>
      <c r="B23">
        <v>826</v>
      </c>
      <c r="C23">
        <v>4</v>
      </c>
      <c r="D23">
        <v>2</v>
      </c>
      <c r="E23">
        <f t="shared" si="0"/>
        <v>4956</v>
      </c>
      <c r="F23" s="14" t="s">
        <v>52</v>
      </c>
      <c r="G23" s="16">
        <f t="shared" si="1"/>
        <v>4956</v>
      </c>
      <c r="H23" s="16">
        <v>0</v>
      </c>
      <c r="I23" s="16">
        <v>0</v>
      </c>
    </row>
    <row r="24" spans="1:9" x14ac:dyDescent="0.25">
      <c r="A24" s="12" t="s">
        <v>38</v>
      </c>
      <c r="B24">
        <v>1140</v>
      </c>
      <c r="C24">
        <v>1</v>
      </c>
      <c r="D24">
        <v>1</v>
      </c>
      <c r="E24">
        <f t="shared" si="0"/>
        <v>2280</v>
      </c>
      <c r="F24" s="14" t="s">
        <v>52</v>
      </c>
      <c r="G24" s="16">
        <f t="shared" si="1"/>
        <v>2280</v>
      </c>
      <c r="H24" s="16">
        <v>0</v>
      </c>
      <c r="I24" s="16">
        <v>0</v>
      </c>
    </row>
    <row r="25" spans="1:9" x14ac:dyDescent="0.25">
      <c r="A25" s="10" t="s">
        <v>39</v>
      </c>
      <c r="B25">
        <v>1451</v>
      </c>
      <c r="C25">
        <v>10</v>
      </c>
      <c r="D25">
        <v>6</v>
      </c>
      <c r="E25">
        <f t="shared" si="0"/>
        <v>23216</v>
      </c>
      <c r="F25" s="14" t="s">
        <v>52</v>
      </c>
      <c r="G25" s="16">
        <f t="shared" si="1"/>
        <v>23216</v>
      </c>
      <c r="H25" s="16">
        <v>0</v>
      </c>
      <c r="I25" s="16">
        <v>0</v>
      </c>
    </row>
    <row r="26" spans="1:9" x14ac:dyDescent="0.25">
      <c r="A26" t="s">
        <v>40</v>
      </c>
      <c r="B26">
        <v>2329</v>
      </c>
      <c r="C26">
        <v>5</v>
      </c>
      <c r="D26">
        <v>2</v>
      </c>
      <c r="E26">
        <f t="shared" si="0"/>
        <v>16303</v>
      </c>
      <c r="F26" s="14" t="s">
        <v>52</v>
      </c>
      <c r="G26" s="16">
        <f t="shared" si="1"/>
        <v>16303</v>
      </c>
      <c r="H26" s="16">
        <v>0</v>
      </c>
      <c r="I26" s="16">
        <v>0</v>
      </c>
    </row>
    <row r="27" spans="1:9" x14ac:dyDescent="0.25">
      <c r="A27" t="s">
        <v>41</v>
      </c>
      <c r="B27">
        <v>543</v>
      </c>
      <c r="C27">
        <v>8</v>
      </c>
      <c r="D27">
        <v>0</v>
      </c>
      <c r="E27">
        <f t="shared" si="0"/>
        <v>4344</v>
      </c>
      <c r="F27" s="14" t="s">
        <v>52</v>
      </c>
      <c r="G27" s="16">
        <f t="shared" si="1"/>
        <v>4344</v>
      </c>
      <c r="H27" s="16">
        <v>0</v>
      </c>
      <c r="I27" s="16">
        <v>0</v>
      </c>
    </row>
    <row r="28" spans="1:9" x14ac:dyDescent="0.25">
      <c r="A28" t="s">
        <v>42</v>
      </c>
      <c r="B28">
        <v>801</v>
      </c>
      <c r="C28">
        <v>15</v>
      </c>
      <c r="D28">
        <v>1</v>
      </c>
      <c r="E28">
        <f t="shared" si="0"/>
        <v>12816</v>
      </c>
      <c r="F28" s="14" t="s">
        <v>52</v>
      </c>
      <c r="G28" s="16">
        <f t="shared" si="1"/>
        <v>12816</v>
      </c>
      <c r="H28" s="16">
        <v>0</v>
      </c>
      <c r="I28" s="16">
        <v>0</v>
      </c>
    </row>
    <row r="29" spans="1:9" x14ac:dyDescent="0.25">
      <c r="A29" t="s">
        <v>43</v>
      </c>
      <c r="B29">
        <v>1119</v>
      </c>
      <c r="C29">
        <v>2</v>
      </c>
      <c r="D29">
        <v>22</v>
      </c>
      <c r="E29">
        <f t="shared" si="0"/>
        <v>26856</v>
      </c>
      <c r="F29" s="14" t="s">
        <v>52</v>
      </c>
      <c r="G29" s="16">
        <f t="shared" si="1"/>
        <v>26856</v>
      </c>
      <c r="H29" s="16">
        <v>0</v>
      </c>
      <c r="I29" s="16">
        <v>0</v>
      </c>
    </row>
    <row r="30" spans="1:9" x14ac:dyDescent="0.25">
      <c r="A30" t="s">
        <v>44</v>
      </c>
      <c r="B30">
        <v>855</v>
      </c>
      <c r="C30">
        <v>0</v>
      </c>
      <c r="D30">
        <v>2</v>
      </c>
      <c r="E30">
        <f t="shared" si="0"/>
        <v>1710</v>
      </c>
      <c r="F30" s="13" t="s">
        <v>53</v>
      </c>
      <c r="G30" s="16">
        <v>0</v>
      </c>
      <c r="H30" s="16">
        <v>0</v>
      </c>
      <c r="I30" s="16">
        <f>E30</f>
        <v>1710</v>
      </c>
    </row>
    <row r="31" spans="1:9" x14ac:dyDescent="0.25">
      <c r="A31" s="4" t="s">
        <v>45</v>
      </c>
      <c r="B31">
        <v>925</v>
      </c>
      <c r="C31">
        <v>1</v>
      </c>
      <c r="D31">
        <v>5</v>
      </c>
      <c r="E31">
        <f t="shared" si="0"/>
        <v>5550</v>
      </c>
      <c r="F31" s="14" t="s">
        <v>52</v>
      </c>
      <c r="G31" s="16">
        <f>E31</f>
        <v>5550</v>
      </c>
      <c r="H31" s="16">
        <v>0</v>
      </c>
      <c r="I31" s="16">
        <v>0</v>
      </c>
    </row>
    <row r="32" spans="1:9" x14ac:dyDescent="0.25">
      <c r="A32" s="5" t="s">
        <v>46</v>
      </c>
      <c r="B32">
        <v>1176</v>
      </c>
      <c r="C32">
        <v>1</v>
      </c>
      <c r="D32">
        <v>12</v>
      </c>
      <c r="E32">
        <f t="shared" si="0"/>
        <v>15288</v>
      </c>
      <c r="F32" s="14" t="s">
        <v>52</v>
      </c>
      <c r="G32" s="16">
        <f>E32</f>
        <v>15288</v>
      </c>
      <c r="H32" s="16">
        <v>0</v>
      </c>
      <c r="I32" s="16">
        <v>0</v>
      </c>
    </row>
    <row r="33" spans="1:9" ht="15.75" thickBot="1" x14ac:dyDescent="0.3">
      <c r="G33" s="16"/>
      <c r="H33" s="16"/>
      <c r="I33" s="16"/>
    </row>
    <row r="34" spans="1:9" ht="15.75" thickBot="1" x14ac:dyDescent="0.3">
      <c r="C34">
        <f>SUM(C4:C32)</f>
        <v>145</v>
      </c>
      <c r="D34">
        <f>SUM(D4:D32)</f>
        <v>94</v>
      </c>
      <c r="E34" s="3">
        <f>SUM(E4:E32)</f>
        <v>319806</v>
      </c>
      <c r="G34" s="16"/>
      <c r="H34" s="16"/>
      <c r="I34" s="16"/>
    </row>
    <row r="35" spans="1:9" x14ac:dyDescent="0.25">
      <c r="G35" s="16"/>
      <c r="H35" s="16"/>
      <c r="I35" s="16"/>
    </row>
    <row r="36" spans="1:9" x14ac:dyDescent="0.25">
      <c r="G36" s="16"/>
      <c r="H36" s="16"/>
      <c r="I36" s="16"/>
    </row>
    <row r="37" spans="1:9" x14ac:dyDescent="0.25">
      <c r="A37" s="1" t="s">
        <v>2</v>
      </c>
      <c r="G37" s="16"/>
      <c r="H37" s="16"/>
      <c r="I37" s="16"/>
    </row>
    <row r="38" spans="1:9" x14ac:dyDescent="0.25">
      <c r="A38" t="s">
        <v>3</v>
      </c>
      <c r="B38">
        <v>1855</v>
      </c>
      <c r="C38">
        <v>5</v>
      </c>
      <c r="D38">
        <v>0</v>
      </c>
      <c r="E38">
        <f>(D38+C38)*B38</f>
        <v>9275</v>
      </c>
      <c r="F38" s="14" t="s">
        <v>54</v>
      </c>
      <c r="G38" s="16">
        <v>0</v>
      </c>
      <c r="H38" s="16">
        <f>E38</f>
        <v>9275</v>
      </c>
      <c r="I38" s="16">
        <v>0</v>
      </c>
    </row>
    <row r="39" spans="1:9" x14ac:dyDescent="0.25">
      <c r="A39" t="s">
        <v>4</v>
      </c>
      <c r="B39">
        <v>325</v>
      </c>
      <c r="C39">
        <v>1</v>
      </c>
      <c r="D39">
        <v>1</v>
      </c>
      <c r="E39">
        <f>(D39+C39)*B39</f>
        <v>650</v>
      </c>
      <c r="F39" s="14" t="s">
        <v>54</v>
      </c>
      <c r="G39" s="16">
        <v>0</v>
      </c>
      <c r="H39" s="16">
        <f t="shared" ref="H39:H43" si="2">E39</f>
        <v>650</v>
      </c>
      <c r="I39" s="16">
        <v>0</v>
      </c>
    </row>
    <row r="40" spans="1:9" x14ac:dyDescent="0.25">
      <c r="A40" t="s">
        <v>5</v>
      </c>
      <c r="B40">
        <v>250</v>
      </c>
      <c r="C40">
        <v>1</v>
      </c>
      <c r="D40">
        <v>1</v>
      </c>
      <c r="E40">
        <f t="shared" ref="E40:E44" si="3">(D40+C40)*B40</f>
        <v>500</v>
      </c>
      <c r="F40" s="14" t="s">
        <v>54</v>
      </c>
      <c r="G40" s="16">
        <v>0</v>
      </c>
      <c r="H40" s="16">
        <f t="shared" si="2"/>
        <v>500</v>
      </c>
      <c r="I40" s="16">
        <v>0</v>
      </c>
    </row>
    <row r="41" spans="1:9" x14ac:dyDescent="0.25">
      <c r="A41" t="s">
        <v>6</v>
      </c>
      <c r="B41">
        <v>687</v>
      </c>
      <c r="C41">
        <v>0</v>
      </c>
      <c r="D41">
        <v>1</v>
      </c>
      <c r="E41">
        <f t="shared" si="3"/>
        <v>687</v>
      </c>
      <c r="F41" s="14" t="s">
        <v>54</v>
      </c>
      <c r="G41" s="16">
        <v>0</v>
      </c>
      <c r="H41" s="16">
        <f t="shared" si="2"/>
        <v>687</v>
      </c>
      <c r="I41" s="16">
        <v>0</v>
      </c>
    </row>
    <row r="42" spans="1:9" x14ac:dyDescent="0.25">
      <c r="A42" t="s">
        <v>7</v>
      </c>
      <c r="B42">
        <v>930</v>
      </c>
      <c r="C42">
        <v>0</v>
      </c>
      <c r="D42">
        <v>2</v>
      </c>
      <c r="E42">
        <f t="shared" si="3"/>
        <v>1860</v>
      </c>
      <c r="F42" s="14" t="s">
        <v>54</v>
      </c>
      <c r="G42" s="16">
        <v>0</v>
      </c>
      <c r="H42" s="16">
        <f t="shared" si="2"/>
        <v>1860</v>
      </c>
      <c r="I42" s="16">
        <v>0</v>
      </c>
    </row>
    <row r="43" spans="1:9" x14ac:dyDescent="0.25">
      <c r="A43" t="s">
        <v>8</v>
      </c>
      <c r="B43">
        <v>240</v>
      </c>
      <c r="C43">
        <v>0</v>
      </c>
      <c r="D43">
        <v>1</v>
      </c>
      <c r="E43">
        <f t="shared" si="3"/>
        <v>240</v>
      </c>
      <c r="F43" s="14" t="s">
        <v>54</v>
      </c>
      <c r="G43" s="16">
        <v>0</v>
      </c>
      <c r="H43" s="16">
        <f t="shared" si="2"/>
        <v>240</v>
      </c>
      <c r="I43" s="16">
        <v>0</v>
      </c>
    </row>
    <row r="44" spans="1:9" x14ac:dyDescent="0.25">
      <c r="A44" t="s">
        <v>9</v>
      </c>
      <c r="B44">
        <v>432</v>
      </c>
      <c r="C44">
        <v>0</v>
      </c>
      <c r="D44">
        <v>1</v>
      </c>
      <c r="E44">
        <f t="shared" si="3"/>
        <v>432</v>
      </c>
      <c r="F44" s="14" t="s">
        <v>55</v>
      </c>
      <c r="G44" s="16">
        <f>E44</f>
        <v>432</v>
      </c>
      <c r="H44" s="16">
        <v>0</v>
      </c>
      <c r="I44" s="16">
        <v>0</v>
      </c>
    </row>
    <row r="45" spans="1:9" ht="15.75" thickBot="1" x14ac:dyDescent="0.3">
      <c r="G45" s="16"/>
      <c r="H45" s="16"/>
      <c r="I45" s="16"/>
    </row>
    <row r="46" spans="1:9" ht="15.75" thickBot="1" x14ac:dyDescent="0.3">
      <c r="C46">
        <f>SUM(C38:C44)</f>
        <v>7</v>
      </c>
      <c r="D46">
        <f>SUM(D38:D44)</f>
        <v>7</v>
      </c>
      <c r="E46" s="3">
        <f>SUM(E38:E44)</f>
        <v>13644</v>
      </c>
      <c r="G46" s="16"/>
      <c r="H46" s="16"/>
      <c r="I46" s="16"/>
    </row>
    <row r="47" spans="1:9" x14ac:dyDescent="0.25">
      <c r="G47" s="16"/>
      <c r="H47" s="16"/>
      <c r="I47" s="16"/>
    </row>
    <row r="48" spans="1:9" x14ac:dyDescent="0.25">
      <c r="A48" s="1" t="s">
        <v>10</v>
      </c>
      <c r="G48" s="16"/>
      <c r="H48" s="16"/>
      <c r="I48" s="16"/>
    </row>
    <row r="49" spans="1:9" x14ac:dyDescent="0.25">
      <c r="A49" t="s">
        <v>47</v>
      </c>
      <c r="B49">
        <v>206</v>
      </c>
      <c r="C49">
        <v>2</v>
      </c>
      <c r="D49">
        <v>13</v>
      </c>
      <c r="E49">
        <f>(D49+C49)*B49</f>
        <v>3090</v>
      </c>
      <c r="F49" s="14" t="s">
        <v>52</v>
      </c>
      <c r="G49" s="16">
        <f>E49</f>
        <v>3090</v>
      </c>
      <c r="H49" s="16">
        <v>0</v>
      </c>
      <c r="I49" s="16">
        <v>0</v>
      </c>
    </row>
    <row r="50" spans="1:9" x14ac:dyDescent="0.25">
      <c r="A50" t="s">
        <v>48</v>
      </c>
      <c r="B50">
        <v>255</v>
      </c>
      <c r="C50">
        <v>2</v>
      </c>
      <c r="D50">
        <v>4</v>
      </c>
      <c r="E50">
        <f t="shared" ref="E50:E54" si="4">(D50+C50)*B50</f>
        <v>1530</v>
      </c>
      <c r="F50" s="14" t="s">
        <v>52</v>
      </c>
      <c r="G50" s="16">
        <f>E50</f>
        <v>1530</v>
      </c>
      <c r="H50" s="16">
        <v>0</v>
      </c>
      <c r="I50" s="16">
        <v>0</v>
      </c>
    </row>
    <row r="51" spans="1:9" x14ac:dyDescent="0.25">
      <c r="A51" t="s">
        <v>11</v>
      </c>
      <c r="B51">
        <v>482</v>
      </c>
      <c r="C51">
        <v>0</v>
      </c>
      <c r="D51">
        <v>1</v>
      </c>
      <c r="E51">
        <f t="shared" si="4"/>
        <v>482</v>
      </c>
      <c r="F51" s="13" t="s">
        <v>53</v>
      </c>
      <c r="G51" s="16">
        <v>0</v>
      </c>
      <c r="H51" s="16">
        <v>0</v>
      </c>
      <c r="I51" s="16">
        <f>E51</f>
        <v>482</v>
      </c>
    </row>
    <row r="52" spans="1:9" x14ac:dyDescent="0.25">
      <c r="A52" t="s">
        <v>12</v>
      </c>
      <c r="B52">
        <v>178</v>
      </c>
      <c r="C52">
        <v>0</v>
      </c>
      <c r="D52">
        <v>2</v>
      </c>
      <c r="E52">
        <f t="shared" si="4"/>
        <v>356</v>
      </c>
      <c r="F52" s="14" t="s">
        <v>54</v>
      </c>
      <c r="G52" s="16">
        <v>0</v>
      </c>
      <c r="H52" s="16">
        <f>E52</f>
        <v>356</v>
      </c>
      <c r="I52" s="16">
        <v>0</v>
      </c>
    </row>
    <row r="53" spans="1:9" x14ac:dyDescent="0.25">
      <c r="A53" t="s">
        <v>13</v>
      </c>
      <c r="B53">
        <v>244</v>
      </c>
      <c r="C53">
        <v>0</v>
      </c>
      <c r="D53">
        <v>1</v>
      </c>
      <c r="E53">
        <f t="shared" si="4"/>
        <v>244</v>
      </c>
      <c r="F53" s="14" t="s">
        <v>52</v>
      </c>
      <c r="G53" s="16">
        <f>E53</f>
        <v>244</v>
      </c>
      <c r="H53" s="16">
        <v>0</v>
      </c>
      <c r="I53" s="16">
        <v>0</v>
      </c>
    </row>
    <row r="54" spans="1:9" x14ac:dyDescent="0.25">
      <c r="A54" t="s">
        <v>14</v>
      </c>
      <c r="B54">
        <v>340</v>
      </c>
      <c r="C54">
        <v>2</v>
      </c>
      <c r="D54">
        <v>0</v>
      </c>
      <c r="E54">
        <f t="shared" si="4"/>
        <v>680</v>
      </c>
      <c r="F54" s="14" t="s">
        <v>52</v>
      </c>
      <c r="G54" s="16">
        <f>E54</f>
        <v>680</v>
      </c>
      <c r="H54" s="16">
        <v>0</v>
      </c>
      <c r="I54" s="16">
        <v>0</v>
      </c>
    </row>
    <row r="55" spans="1:9" ht="15.75" thickBot="1" x14ac:dyDescent="0.3">
      <c r="G55" s="16"/>
      <c r="H55" s="16"/>
      <c r="I55" s="16"/>
    </row>
    <row r="56" spans="1:9" ht="15.75" thickBot="1" x14ac:dyDescent="0.3">
      <c r="C56">
        <f>SUM(C49:C54)</f>
        <v>6</v>
      </c>
      <c r="D56">
        <f t="shared" ref="D56:E56" si="5">SUM(D49:D54)</f>
        <v>21</v>
      </c>
      <c r="E56" s="3">
        <f t="shared" si="5"/>
        <v>6382</v>
      </c>
      <c r="G56" s="16"/>
      <c r="H56" s="16"/>
      <c r="I56" s="16"/>
    </row>
    <row r="57" spans="1:9" x14ac:dyDescent="0.25">
      <c r="G57" s="16"/>
      <c r="H57" s="16"/>
      <c r="I57" s="16"/>
    </row>
    <row r="58" spans="1:9" x14ac:dyDescent="0.25">
      <c r="G58" s="16"/>
      <c r="H58" s="16"/>
      <c r="I58" s="16"/>
    </row>
    <row r="59" spans="1:9" x14ac:dyDescent="0.25">
      <c r="D59" s="1" t="s">
        <v>57</v>
      </c>
      <c r="E59" s="15">
        <f>E56+E46+E34</f>
        <v>339832</v>
      </c>
      <c r="F59" s="17" t="s">
        <v>56</v>
      </c>
      <c r="G59" s="16">
        <f>SUM(G4:G54)</f>
        <v>324072</v>
      </c>
      <c r="H59" s="16">
        <f>SUM(H4:H54)</f>
        <v>13568</v>
      </c>
      <c r="I59" s="16">
        <f>SUM(I4:I54)</f>
        <v>2192</v>
      </c>
    </row>
    <row r="62" spans="1:9" x14ac:dyDescent="0.25">
      <c r="H62" s="16"/>
    </row>
  </sheetData>
  <hyperlinks>
    <hyperlink ref="F9" r:id="rId1" display="G"/>
    <hyperlink ref="F7" r:id="rId2" display="G"/>
    <hyperlink ref="F8" r:id="rId3" display="G"/>
    <hyperlink ref="F6" r:id="rId4" display="G"/>
    <hyperlink ref="F4" r:id="rId5" display="G"/>
    <hyperlink ref="F5" r:id="rId6" display="G"/>
    <hyperlink ref="F10" r:id="rId7" display="G"/>
    <hyperlink ref="F11" r:id="rId8" display="G"/>
    <hyperlink ref="F12" r:id="rId9" display="G"/>
    <hyperlink ref="F14" r:id="rId10" display="G"/>
    <hyperlink ref="F15" r:id="rId11" display="G"/>
    <hyperlink ref="F16" r:id="rId12" display="G"/>
    <hyperlink ref="F17" r:id="rId13" display="G"/>
    <hyperlink ref="F18" r:id="rId14" display="G"/>
    <hyperlink ref="F19" r:id="rId15" display="G"/>
    <hyperlink ref="F20" r:id="rId16" display="G"/>
    <hyperlink ref="F21" r:id="rId17" display="G"/>
    <hyperlink ref="F22" r:id="rId18" display="G"/>
    <hyperlink ref="F23" r:id="rId19" display="G"/>
    <hyperlink ref="F24" r:id="rId20" display="G"/>
    <hyperlink ref="F25" r:id="rId21" display="G"/>
    <hyperlink ref="F26" r:id="rId22" display="G"/>
    <hyperlink ref="F27" r:id="rId23" display="G"/>
    <hyperlink ref="F28" r:id="rId24" display="G"/>
    <hyperlink ref="F29" r:id="rId25" display="G"/>
    <hyperlink ref="F31" r:id="rId26" display="G"/>
    <hyperlink ref="F32" r:id="rId27" display="G"/>
    <hyperlink ref="F38" r:id="rId28" display="S"/>
    <hyperlink ref="F39" r:id="rId29" display="S"/>
    <hyperlink ref="F40" r:id="rId30" display="S"/>
    <hyperlink ref="F42" r:id="rId31"/>
    <hyperlink ref="F43" r:id="rId32" display="Silver "/>
    <hyperlink ref="F44" r:id="rId33"/>
    <hyperlink ref="F49" r:id="rId34"/>
    <hyperlink ref="F50" r:id="rId35" display="Gold "/>
    <hyperlink ref="F52" r:id="rId36"/>
    <hyperlink ref="F53" r:id="rId37"/>
    <hyperlink ref="F54" r:id="rId38"/>
  </hyperlinks>
  <pageMargins left="0.7" right="0.7" top="0.75" bottom="0.75" header="0.3" footer="0.3"/>
  <pageSetup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Whitman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 Chavre</dc:creator>
  <cp:lastModifiedBy>Whitman User</cp:lastModifiedBy>
  <dcterms:created xsi:type="dcterms:W3CDTF">2017-01-20T21:41:52Z</dcterms:created>
  <dcterms:modified xsi:type="dcterms:W3CDTF">2017-01-23T19:20:03Z</dcterms:modified>
</cp:coreProperties>
</file>