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Q:\OEP\OEP Sustainability Office Shared Files\GHG Inventory\2017\Data\"/>
    </mc:Choice>
  </mc:AlternateContent>
  <bookViews>
    <workbookView xWindow="0" yWindow="0" windowWidth="28800" windowHeight="14100" activeTab="2"/>
  </bookViews>
  <sheets>
    <sheet name="Raw Data" sheetId="1" r:id="rId1"/>
    <sheet name="CCC Input" sheetId="7" r:id="rId2"/>
    <sheet name="STARS Input" sheetId="2" r:id="rId3"/>
    <sheet name="% Renewable" sheetId="5" r:id="rId4"/>
    <sheet name="Conversion Factors" sheetId="4" r:id="rId5"/>
  </sheets>
  <externalReferences>
    <externalReference r:id="rId6"/>
  </externalReferences>
  <definedNames>
    <definedName name="Other_Stationary">[1]EF_Stationary!$AP$6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2" l="1"/>
  <c r="D14" i="7" l="1"/>
  <c r="C14" i="7" l="1"/>
  <c r="D4" i="7" l="1"/>
  <c r="D5" i="7"/>
  <c r="D6" i="7"/>
  <c r="D7" i="7"/>
  <c r="D8" i="7"/>
  <c r="D9" i="7"/>
  <c r="D10" i="7"/>
  <c r="D11" i="7"/>
  <c r="D12" i="7"/>
  <c r="D13" i="7"/>
  <c r="C5" i="7"/>
  <c r="C6" i="7"/>
  <c r="C7" i="7"/>
  <c r="C8" i="7"/>
  <c r="C9" i="7"/>
  <c r="C10" i="7"/>
  <c r="C11" i="7"/>
  <c r="C12" i="7"/>
  <c r="C13" i="7"/>
  <c r="C4" i="7"/>
  <c r="C3" i="4" l="1"/>
  <c r="C5" i="2" l="1"/>
  <c r="C6" i="2"/>
  <c r="C7" i="2"/>
  <c r="C8" i="2"/>
  <c r="C9" i="2"/>
  <c r="C10" i="2"/>
  <c r="C11" i="2"/>
  <c r="C12" i="2"/>
  <c r="C13" i="2"/>
  <c r="C4" i="2"/>
</calcChain>
</file>

<file path=xl/sharedStrings.xml><?xml version="1.0" encoding="utf-8"?>
<sst xmlns="http://schemas.openxmlformats.org/spreadsheetml/2006/main" count="32" uniqueCount="25">
  <si>
    <t xml:space="preserve">Type of Year: </t>
  </si>
  <si>
    <t xml:space="preserve">Emissions Category: </t>
  </si>
  <si>
    <t xml:space="preserve">Year: </t>
  </si>
  <si>
    <t>Calendar</t>
  </si>
  <si>
    <t>Department:</t>
  </si>
  <si>
    <t>If there is someone else to whom I should direct future inquiries regarding the greenhouse gas inventory, please contact the Office of Environmental Policy to let us know.</t>
  </si>
  <si>
    <t>Purchased Electricity</t>
  </si>
  <si>
    <t>kWh</t>
  </si>
  <si>
    <t>Notes:</t>
  </si>
  <si>
    <t>2010-2016 data came from Yearly Total Import KWH in 2016_Monthly KW,steam,chw,gas,oil.xlsx</t>
  </si>
  <si>
    <t>Unsure source of 2007-2009 data</t>
  </si>
  <si>
    <t>MMBtu</t>
  </si>
  <si>
    <t>kWh of electricity per MMBtu</t>
  </si>
  <si>
    <t>For OP-5: Building Energy Consumption</t>
  </si>
  <si>
    <t>Value</t>
  </si>
  <si>
    <t>Description</t>
  </si>
  <si>
    <t>Source</t>
  </si>
  <si>
    <t>campus_energy_consumption_converter_v1.0.xls (Under Resources in OP-5)</t>
  </si>
  <si>
    <t>% of Purchased Electricity that is Renewable</t>
  </si>
  <si>
    <t>In 2015, UConn received a REC certificate from the utility (ConEd) that showed 100% of purchased electricity was from Texas wind</t>
  </si>
  <si>
    <t>For 2016, it is assumed that all the purchased electrcity is again from Texas wind and therefore is 100% renewable</t>
  </si>
  <si>
    <t>Green Power Certificates</t>
  </si>
  <si>
    <t>FOBS</t>
  </si>
  <si>
    <t>2017 data from 12 Monthly KW,steam,chw,gas,oil - formatted December 17.xlsx</t>
  </si>
  <si>
    <t>For 2017, it is assumed that all the purchased electrcity is again from Texas wind and therefore is 100% renewable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</si>
</sst>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_);[Red]\(#,##0\);&quot;-&quot;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right"/>
    </xf>
    <xf numFmtId="0" fontId="0" fillId="3" borderId="1" xfId="0" applyFill="1" applyBorder="1"/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5" fontId="0" fillId="3" borderId="1" xfId="1" applyNumberFormat="1" applyFont="1" applyFill="1" applyBorder="1" applyAlignment="1">
      <alignment horizontal="center"/>
    </xf>
    <xf numFmtId="0" fontId="2" fillId="0" borderId="0" xfId="0" applyFont="1"/>
    <xf numFmtId="0" fontId="0" fillId="4" borderId="2" xfId="0" applyFill="1" applyBorder="1" applyAlignment="1">
      <alignment horizontal="center"/>
    </xf>
    <xf numFmtId="3" fontId="0" fillId="3" borderId="1" xfId="0" applyNumberFormat="1" applyFill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4" borderId="1" xfId="0" applyFill="1" applyBorder="1"/>
    <xf numFmtId="3" fontId="0" fillId="3" borderId="1" xfId="0" applyNumberFormat="1" applyFill="1" applyBorder="1"/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ep\OEP%20Files%20Compiled\Climate%20Change\GHGInventory\Inventories\2009_GHGInventory\calculator\2009%20v6.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_Agreement"/>
      <sheetName val="Introduction"/>
      <sheetName val="Spreadsheet_Map"/>
      <sheetName val="Input"/>
      <sheetName val="Input_InflAdj"/>
      <sheetName val="CustFuelMix"/>
      <sheetName val="Input_Commuter"/>
      <sheetName val="S_CO2"/>
      <sheetName val="S_CH4"/>
      <sheetName val="S_N2O"/>
      <sheetName val="S_Energy"/>
      <sheetName val="S_CO2_Sum"/>
      <sheetName val="S_CH4_Sum"/>
      <sheetName val="S_N2O_Sum"/>
      <sheetName val="S_Energy_Sum"/>
      <sheetName val="S_eCO2_Sum"/>
      <sheetName val="S_Annual"/>
      <sheetName val="S_Demo"/>
      <sheetName val="ACUPCC_Reporting"/>
      <sheetName val="GraphControl"/>
      <sheetName val="Linear Projection"/>
      <sheetName val="Normalization"/>
      <sheetName val="Customized trends"/>
      <sheetName val="Detailed Projection"/>
      <sheetName val="Project_Input"/>
      <sheetName val="P_Cost_Ass"/>
      <sheetName val="Project_EF"/>
      <sheetName val="P_Emissions_Calc"/>
      <sheetName val="P_Source_Increases"/>
      <sheetName val="P_Source_Reductions"/>
      <sheetName val="P_Cash_Flow"/>
      <sheetName val="P_Sum"/>
      <sheetName val="P_Exec_Sum"/>
      <sheetName val="PG_EmissionsReductions"/>
      <sheetName val="PG_CapitalCost"/>
      <sheetName val="PG_AnnualCost"/>
      <sheetName val="PG_PaybackTime"/>
      <sheetName val="PG_IRR"/>
      <sheetName val="PG_NPV"/>
      <sheetName val="PG_CostPerReduction"/>
      <sheetName val="PG_eCO2_Wedges"/>
      <sheetName val="PG_vs_BAU"/>
      <sheetName val="EF_Map"/>
      <sheetName val="EF_CO2"/>
      <sheetName val="EF_CH4"/>
      <sheetName val="EF_N2O"/>
      <sheetName val="EF_Energy"/>
      <sheetName val="EF_eCO2"/>
      <sheetName val="EF_Stationary"/>
      <sheetName val="EF_Transportation"/>
      <sheetName val="EF_Agriculture"/>
      <sheetName val="EF_Animals"/>
      <sheetName val="EF_Refrigerants"/>
      <sheetName val="EF_Electric"/>
      <sheetName val="EF_ElectricMap"/>
      <sheetName val="EF_ElectricCO2"/>
      <sheetName val="EF_ElectricCH4N2O"/>
      <sheetName val="EF_ElectricEnergy"/>
      <sheetName val="EF_ElectricLoss"/>
      <sheetName val="CustFuelMixConversion"/>
      <sheetName val="EF_ElectricGenEff"/>
      <sheetName val="EF_Steam"/>
      <sheetName val="EF_Water"/>
      <sheetName val="EF_SolidWaste"/>
      <sheetName val="EF_Wastewater"/>
      <sheetName val="EF_Paper"/>
      <sheetName val="EF_Offset"/>
      <sheetName val="EF_GWP"/>
      <sheetName val="EF_HeatingValues"/>
      <sheetName val="EF_CarbonContent"/>
      <sheetName val="EF_CH4N2O"/>
      <sheetName val="EF_Constants"/>
      <sheetName val="S_Graph_Sum"/>
      <sheetName val="G_TotalEmissions"/>
      <sheetName val="G_ScopeEmissions"/>
      <sheetName val="G_TotalCO2"/>
      <sheetName val="G_TotalCH4"/>
      <sheetName val="G_TotalN2O"/>
      <sheetName val="G_TotalEnergy"/>
      <sheetName val="G_Offset"/>
      <sheetName val="G_Demo_Emissions"/>
      <sheetName val="G_Operating$"/>
      <sheetName val="G_Research$"/>
      <sheetName val="G_Energy$"/>
      <sheetName val="G_Student"/>
      <sheetName val="G_Community"/>
      <sheetName val="G_BuildingSpace"/>
      <sheetName val="G_ResearchSpace"/>
      <sheetName val="G_HDD"/>
      <sheetName val="G_CDD"/>
      <sheetName val="G_Demo_Energy"/>
      <sheetName val="G_R_Operating$"/>
      <sheetName val="G_R_Research$"/>
      <sheetName val="G_R_Energy$"/>
      <sheetName val="G_R_Student"/>
      <sheetName val="G_R_Community"/>
      <sheetName val="G_R_BuildingSpace"/>
      <sheetName val="G_R_ResearchSpace"/>
      <sheetName val="G_R_HDD"/>
      <sheetName val="G_R_CDD"/>
      <sheetName val="G_NRG$_All"/>
      <sheetName val="Reference"/>
      <sheetName val="Troubleshooting_Guide"/>
      <sheetName val="Glossary"/>
      <sheetName val="Info"/>
      <sheetName val="Degree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6">
          <cell r="AP6" t="str">
            <v>Other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39"/>
  <sheetViews>
    <sheetView workbookViewId="0"/>
  </sheetViews>
  <sheetFormatPr defaultColWidth="8.85546875" defaultRowHeight="15" x14ac:dyDescent="0.25"/>
  <cols>
    <col min="1" max="1" width="2.85546875" customWidth="1"/>
    <col min="2" max="2" width="24.42578125" customWidth="1"/>
    <col min="3" max="3" width="28.140625" customWidth="1"/>
    <col min="4" max="4" width="10.28515625" bestFit="1" customWidth="1"/>
    <col min="6" max="6" width="19.5703125" bestFit="1" customWidth="1"/>
  </cols>
  <sheetData>
    <row r="2" spans="2:6" x14ac:dyDescent="0.25">
      <c r="B2" s="7" t="s">
        <v>1</v>
      </c>
      <c r="C2" s="8" t="s">
        <v>6</v>
      </c>
      <c r="E2" s="21"/>
      <c r="F2" s="11" t="s">
        <v>6</v>
      </c>
    </row>
    <row r="3" spans="2:6" x14ac:dyDescent="0.25">
      <c r="B3" s="7" t="s">
        <v>4</v>
      </c>
      <c r="C3" s="8" t="s">
        <v>22</v>
      </c>
      <c r="E3" s="22"/>
      <c r="F3" s="11" t="s">
        <v>7</v>
      </c>
    </row>
    <row r="4" spans="2:6" x14ac:dyDescent="0.25">
      <c r="B4" s="7" t="s">
        <v>0</v>
      </c>
      <c r="C4" s="8" t="s">
        <v>3</v>
      </c>
      <c r="E4" s="14">
        <v>2007</v>
      </c>
      <c r="F4" s="15">
        <v>24916037</v>
      </c>
    </row>
    <row r="5" spans="2:6" x14ac:dyDescent="0.25">
      <c r="B5" s="7" t="s">
        <v>2</v>
      </c>
      <c r="C5" s="9">
        <v>2017</v>
      </c>
      <c r="E5" s="14">
        <v>2008</v>
      </c>
      <c r="F5" s="15">
        <v>7554817</v>
      </c>
    </row>
    <row r="6" spans="2:6" x14ac:dyDescent="0.25">
      <c r="B6" s="23" t="s">
        <v>5</v>
      </c>
      <c r="C6" s="23"/>
      <c r="E6" s="10">
        <v>2009</v>
      </c>
      <c r="F6" s="12">
        <v>8224112</v>
      </c>
    </row>
    <row r="7" spans="2:6" x14ac:dyDescent="0.25">
      <c r="B7" s="23"/>
      <c r="C7" s="23"/>
      <c r="E7" s="10">
        <v>2010</v>
      </c>
      <c r="F7" s="12">
        <v>10553740.705209669</v>
      </c>
    </row>
    <row r="8" spans="2:6" x14ac:dyDescent="0.25">
      <c r="B8" s="23"/>
      <c r="C8" s="23"/>
      <c r="E8" s="10">
        <v>2011</v>
      </c>
      <c r="F8" s="12">
        <v>12373709.3709848</v>
      </c>
    </row>
    <row r="9" spans="2:6" x14ac:dyDescent="0.25">
      <c r="E9" s="10">
        <v>2012</v>
      </c>
      <c r="F9" s="12">
        <v>8941235.284370793</v>
      </c>
    </row>
    <row r="10" spans="2:6" x14ac:dyDescent="0.25">
      <c r="E10" s="10">
        <v>2013</v>
      </c>
      <c r="F10" s="12">
        <v>8871031.1157964878</v>
      </c>
    </row>
    <row r="11" spans="2:6" x14ac:dyDescent="0.25">
      <c r="E11" s="10">
        <v>2014</v>
      </c>
      <c r="F11" s="12">
        <v>8866543.9819607735</v>
      </c>
    </row>
    <row r="12" spans="2:6" x14ac:dyDescent="0.25">
      <c r="E12" s="10">
        <v>2015</v>
      </c>
      <c r="F12" s="12">
        <v>11428489.982961565</v>
      </c>
    </row>
    <row r="13" spans="2:6" x14ac:dyDescent="0.25">
      <c r="E13" s="10">
        <v>2016</v>
      </c>
      <c r="F13" s="12">
        <v>12263203.517254611</v>
      </c>
    </row>
    <row r="14" spans="2:6" ht="15" customHeight="1" x14ac:dyDescent="0.25">
      <c r="E14" s="10">
        <v>2017</v>
      </c>
      <c r="F14" s="12">
        <v>10293566.988650845</v>
      </c>
    </row>
    <row r="15" spans="2:6" x14ac:dyDescent="0.25">
      <c r="B15" t="s">
        <v>8</v>
      </c>
    </row>
    <row r="16" spans="2:6" x14ac:dyDescent="0.25">
      <c r="B16" t="s">
        <v>9</v>
      </c>
      <c r="E16" s="13"/>
    </row>
    <row r="17" spans="2:3" x14ac:dyDescent="0.25">
      <c r="B17" t="s">
        <v>10</v>
      </c>
    </row>
    <row r="18" spans="2:3" x14ac:dyDescent="0.25">
      <c r="B18" t="s">
        <v>23</v>
      </c>
    </row>
    <row r="19" spans="2:3" x14ac:dyDescent="0.25">
      <c r="B19" s="4"/>
      <c r="C19" s="4"/>
    </row>
    <row r="20" spans="2:3" x14ac:dyDescent="0.25">
      <c r="B20" s="5"/>
      <c r="C20" s="5"/>
    </row>
    <row r="21" spans="2:3" x14ac:dyDescent="0.25">
      <c r="B21" s="5"/>
      <c r="C21" s="5"/>
    </row>
    <row r="22" spans="2:3" x14ac:dyDescent="0.25">
      <c r="B22" s="6"/>
      <c r="C22" s="6"/>
    </row>
    <row r="34" spans="6:6" x14ac:dyDescent="0.25">
      <c r="F34" s="2"/>
    </row>
    <row r="35" spans="6:6" x14ac:dyDescent="0.25">
      <c r="F35" s="2"/>
    </row>
    <row r="36" spans="6:6" x14ac:dyDescent="0.25">
      <c r="F36" s="2"/>
    </row>
    <row r="37" spans="6:6" x14ac:dyDescent="0.25">
      <c r="F37" s="2"/>
    </row>
    <row r="38" spans="6:6" x14ac:dyDescent="0.25">
      <c r="F38" s="3"/>
    </row>
    <row r="39" spans="6:6" x14ac:dyDescent="0.25">
      <c r="F39" s="1"/>
    </row>
  </sheetData>
  <mergeCells count="2">
    <mergeCell ref="E2:E3"/>
    <mergeCell ref="B6:C8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4"/>
  <sheetViews>
    <sheetView topLeftCell="A7" workbookViewId="0"/>
  </sheetViews>
  <sheetFormatPr defaultRowHeight="15" x14ac:dyDescent="0.25"/>
  <cols>
    <col min="3" max="3" width="22.42578125" customWidth="1"/>
    <col min="4" max="4" width="25" customWidth="1"/>
  </cols>
  <sheetData>
    <row r="2" spans="2:4" x14ac:dyDescent="0.25">
      <c r="B2" s="24"/>
      <c r="C2" s="18" t="s">
        <v>6</v>
      </c>
      <c r="D2" s="18" t="s">
        <v>21</v>
      </c>
    </row>
    <row r="3" spans="2:4" x14ac:dyDescent="0.25">
      <c r="B3" s="24"/>
      <c r="C3" s="18" t="s">
        <v>7</v>
      </c>
      <c r="D3" s="18" t="s">
        <v>7</v>
      </c>
    </row>
    <row r="4" spans="2:4" x14ac:dyDescent="0.25">
      <c r="B4" s="19">
        <v>2007</v>
      </c>
      <c r="C4" s="20">
        <f>'Raw Data'!F4</f>
        <v>24916037</v>
      </c>
      <c r="D4" s="20">
        <f>'Raw Data'!F4*'% Renewable'!C3</f>
        <v>0</v>
      </c>
    </row>
    <row r="5" spans="2:4" x14ac:dyDescent="0.25">
      <c r="B5" s="19">
        <v>2008</v>
      </c>
      <c r="C5" s="20">
        <f>'Raw Data'!F5</f>
        <v>7554817</v>
      </c>
      <c r="D5" s="20">
        <f>'Raw Data'!F5*'% Renewable'!C4</f>
        <v>0</v>
      </c>
    </row>
    <row r="6" spans="2:4" x14ac:dyDescent="0.25">
      <c r="B6" s="19">
        <v>2009</v>
      </c>
      <c r="C6" s="20">
        <f>'Raw Data'!F6</f>
        <v>8224112</v>
      </c>
      <c r="D6" s="20">
        <f>'Raw Data'!F6*'% Renewable'!C5</f>
        <v>0</v>
      </c>
    </row>
    <row r="7" spans="2:4" x14ac:dyDescent="0.25">
      <c r="B7" s="19">
        <v>2010</v>
      </c>
      <c r="C7" s="20">
        <f>'Raw Data'!F7</f>
        <v>10553740.705209669</v>
      </c>
      <c r="D7" s="20">
        <f>'Raw Data'!F7*'% Renewable'!C6</f>
        <v>0</v>
      </c>
    </row>
    <row r="8" spans="2:4" x14ac:dyDescent="0.25">
      <c r="B8" s="19">
        <v>2011</v>
      </c>
      <c r="C8" s="20">
        <f>'Raw Data'!F8</f>
        <v>12373709.3709848</v>
      </c>
      <c r="D8" s="20">
        <f>'Raw Data'!F8*'% Renewable'!C7</f>
        <v>0</v>
      </c>
    </row>
    <row r="9" spans="2:4" x14ac:dyDescent="0.25">
      <c r="B9" s="19">
        <v>2012</v>
      </c>
      <c r="C9" s="20">
        <f>'Raw Data'!F9</f>
        <v>8941235.284370793</v>
      </c>
      <c r="D9" s="20">
        <f>'Raw Data'!F9*'% Renewable'!C8</f>
        <v>0</v>
      </c>
    </row>
    <row r="10" spans="2:4" x14ac:dyDescent="0.25">
      <c r="B10" s="19">
        <v>2013</v>
      </c>
      <c r="C10" s="20">
        <f>'Raw Data'!F10</f>
        <v>8871031.1157964878</v>
      </c>
      <c r="D10" s="20">
        <f>'Raw Data'!F10*'% Renewable'!C9</f>
        <v>1596785.6008433676</v>
      </c>
    </row>
    <row r="11" spans="2:4" x14ac:dyDescent="0.25">
      <c r="B11" s="19">
        <v>2014</v>
      </c>
      <c r="C11" s="20">
        <f>'Raw Data'!F11</f>
        <v>8866543.9819607735</v>
      </c>
      <c r="D11" s="20">
        <f>'Raw Data'!F11*'% Renewable'!C10</f>
        <v>1595977.9167529391</v>
      </c>
    </row>
    <row r="12" spans="2:4" x14ac:dyDescent="0.25">
      <c r="B12" s="19">
        <v>2015</v>
      </c>
      <c r="C12" s="20">
        <f>'Raw Data'!F12</f>
        <v>11428489.982961565</v>
      </c>
      <c r="D12" s="20">
        <f>'Raw Data'!F12*'% Renewable'!C11</f>
        <v>11428489.982961565</v>
      </c>
    </row>
    <row r="13" spans="2:4" x14ac:dyDescent="0.25">
      <c r="B13" s="19">
        <v>2016</v>
      </c>
      <c r="C13" s="20">
        <f>'Raw Data'!F13</f>
        <v>12263203.517254611</v>
      </c>
      <c r="D13" s="20">
        <f>'Raw Data'!F13*'% Renewable'!C12</f>
        <v>12263203.517254611</v>
      </c>
    </row>
    <row r="14" spans="2:4" x14ac:dyDescent="0.25">
      <c r="B14" s="19">
        <v>2017</v>
      </c>
      <c r="C14" s="20">
        <f>'Raw Data'!F14</f>
        <v>10293566.988650845</v>
      </c>
      <c r="D14" s="20">
        <f>'Raw Data'!F14*'% Renewable'!C13</f>
        <v>10293566.988650845</v>
      </c>
    </row>
  </sheetData>
  <mergeCells count="1">
    <mergeCell ref="B2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7"/>
  <sheetViews>
    <sheetView tabSelected="1" workbookViewId="0">
      <selection activeCell="F7" sqref="F7"/>
    </sheetView>
  </sheetViews>
  <sheetFormatPr defaultColWidth="8.85546875" defaultRowHeight="15" x14ac:dyDescent="0.25"/>
  <cols>
    <col min="3" max="3" width="19.5703125" bestFit="1" customWidth="1"/>
  </cols>
  <sheetData>
    <row r="2" spans="2:3" x14ac:dyDescent="0.25">
      <c r="B2" s="24"/>
      <c r="C2" s="11" t="s">
        <v>6</v>
      </c>
    </row>
    <row r="3" spans="2:3" x14ac:dyDescent="0.25">
      <c r="B3" s="24"/>
      <c r="C3" s="11" t="s">
        <v>11</v>
      </c>
    </row>
    <row r="4" spans="2:3" x14ac:dyDescent="0.25">
      <c r="B4" s="10">
        <v>2007</v>
      </c>
      <c r="C4" s="15">
        <f>'Raw Data'!F4/'Conversion Factors'!$C$3</f>
        <v>85013.518244000006</v>
      </c>
    </row>
    <row r="5" spans="2:3" x14ac:dyDescent="0.25">
      <c r="B5" s="10">
        <v>2008</v>
      </c>
      <c r="C5" s="15">
        <f>'Raw Data'!F5/'Conversion Factors'!$C$3</f>
        <v>25777.035604000001</v>
      </c>
    </row>
    <row r="6" spans="2:3" x14ac:dyDescent="0.25">
      <c r="B6" s="10">
        <v>2009</v>
      </c>
      <c r="C6" s="15">
        <f>'Raw Data'!F6/'Conversion Factors'!$C$3</f>
        <v>28060.670144</v>
      </c>
    </row>
    <row r="7" spans="2:3" x14ac:dyDescent="0.25">
      <c r="B7" s="10">
        <v>2010</v>
      </c>
      <c r="C7" s="15">
        <f>'Raw Data'!F7/'Conversion Factors'!$C$3</f>
        <v>36009.363286175387</v>
      </c>
    </row>
    <row r="8" spans="2:3" x14ac:dyDescent="0.25">
      <c r="B8" s="10">
        <v>2011</v>
      </c>
      <c r="C8" s="15">
        <f>'Raw Data'!F8/'Conversion Factors'!$C$3</f>
        <v>42219.096373800137</v>
      </c>
    </row>
    <row r="9" spans="2:3" x14ac:dyDescent="0.25">
      <c r="B9" s="10">
        <v>2012</v>
      </c>
      <c r="C9" s="15">
        <f>'Raw Data'!F9/'Conversion Factors'!$C$3</f>
        <v>30507.494790273147</v>
      </c>
    </row>
    <row r="10" spans="2:3" x14ac:dyDescent="0.25">
      <c r="B10" s="10">
        <v>2013</v>
      </c>
      <c r="C10" s="15">
        <f>'Raw Data'!F10/'Conversion Factors'!$C$3</f>
        <v>30267.958167097615</v>
      </c>
    </row>
    <row r="11" spans="2:3" x14ac:dyDescent="0.25">
      <c r="B11" s="10">
        <v>2014</v>
      </c>
      <c r="C11" s="15">
        <f>'Raw Data'!F11/'Conversion Factors'!$C$3</f>
        <v>30252.648066450158</v>
      </c>
    </row>
    <row r="12" spans="2:3" x14ac:dyDescent="0.25">
      <c r="B12" s="10">
        <v>2015</v>
      </c>
      <c r="C12" s="15">
        <f>'Raw Data'!F12/'Conversion Factors'!$C$3</f>
        <v>38994.007821864863</v>
      </c>
    </row>
    <row r="13" spans="2:3" x14ac:dyDescent="0.25">
      <c r="B13" s="10">
        <v>2016</v>
      </c>
      <c r="C13" s="15">
        <f>'Raw Data'!F13/'Conversion Factors'!$C$3</f>
        <v>41842.050400872737</v>
      </c>
    </row>
    <row r="14" spans="2:3" x14ac:dyDescent="0.25">
      <c r="B14" s="10">
        <v>2017</v>
      </c>
      <c r="C14" s="15">
        <f>'Raw Data'!F14/'Conversion Factors'!$C$3</f>
        <v>35121.650565276686</v>
      </c>
    </row>
    <row r="16" spans="2:3" x14ac:dyDescent="0.25">
      <c r="B16" t="s">
        <v>8</v>
      </c>
    </row>
    <row r="17" spans="2:2" x14ac:dyDescent="0.25">
      <c r="B17" t="s">
        <v>13</v>
      </c>
    </row>
  </sheetData>
  <mergeCells count="1">
    <mergeCell ref="B2:B3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8"/>
  <sheetViews>
    <sheetView workbookViewId="0"/>
  </sheetViews>
  <sheetFormatPr defaultRowHeight="15" x14ac:dyDescent="0.25"/>
  <cols>
    <col min="3" max="3" width="40.85546875" bestFit="1" customWidth="1"/>
    <col min="4" max="4" width="30.85546875" bestFit="1" customWidth="1"/>
  </cols>
  <sheetData>
    <row r="2" spans="2:3" x14ac:dyDescent="0.25">
      <c r="B2" s="16"/>
      <c r="C2" s="16" t="s">
        <v>18</v>
      </c>
    </row>
    <row r="3" spans="2:3" x14ac:dyDescent="0.25">
      <c r="B3" s="16">
        <v>2007</v>
      </c>
      <c r="C3" s="16"/>
    </row>
    <row r="4" spans="2:3" x14ac:dyDescent="0.25">
      <c r="B4" s="16">
        <v>2008</v>
      </c>
      <c r="C4" s="16"/>
    </row>
    <row r="5" spans="2:3" x14ac:dyDescent="0.25">
      <c r="B5" s="16">
        <v>2009</v>
      </c>
      <c r="C5" s="16"/>
    </row>
    <row r="6" spans="2:3" x14ac:dyDescent="0.25">
      <c r="B6" s="16">
        <v>2010</v>
      </c>
      <c r="C6" s="16"/>
    </row>
    <row r="7" spans="2:3" x14ac:dyDescent="0.25">
      <c r="B7" s="16">
        <v>2011</v>
      </c>
      <c r="C7" s="16"/>
    </row>
    <row r="8" spans="2:3" x14ac:dyDescent="0.25">
      <c r="B8" s="16">
        <v>2012</v>
      </c>
      <c r="C8" s="16"/>
    </row>
    <row r="9" spans="2:3" x14ac:dyDescent="0.25">
      <c r="B9" s="16">
        <v>2013</v>
      </c>
      <c r="C9" s="16">
        <v>0.18</v>
      </c>
    </row>
    <row r="10" spans="2:3" x14ac:dyDescent="0.25">
      <c r="B10" s="16">
        <v>2014</v>
      </c>
      <c r="C10" s="16">
        <v>0.18</v>
      </c>
    </row>
    <row r="11" spans="2:3" x14ac:dyDescent="0.25">
      <c r="B11" s="16">
        <v>2015</v>
      </c>
      <c r="C11" s="16">
        <v>1</v>
      </c>
    </row>
    <row r="12" spans="2:3" x14ac:dyDescent="0.25">
      <c r="B12" s="16">
        <v>2016</v>
      </c>
      <c r="C12" s="16">
        <v>1</v>
      </c>
    </row>
    <row r="13" spans="2:3" x14ac:dyDescent="0.25">
      <c r="B13" s="16">
        <v>2017</v>
      </c>
      <c r="C13" s="16">
        <v>1</v>
      </c>
    </row>
    <row r="15" spans="2:3" x14ac:dyDescent="0.25">
      <c r="B15" t="s">
        <v>8</v>
      </c>
    </row>
    <row r="16" spans="2:3" x14ac:dyDescent="0.25">
      <c r="B16" t="s">
        <v>19</v>
      </c>
    </row>
    <row r="17" spans="2:2" x14ac:dyDescent="0.25">
      <c r="B17" t="s">
        <v>20</v>
      </c>
    </row>
    <row r="18" spans="2:2" x14ac:dyDescent="0.25">
      <c r="B18" t="s">
        <v>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"/>
  <sheetViews>
    <sheetView workbookViewId="0"/>
  </sheetViews>
  <sheetFormatPr defaultRowHeight="15" x14ac:dyDescent="0.25"/>
  <cols>
    <col min="2" max="2" width="27.42578125" bestFit="1" customWidth="1"/>
    <col min="3" max="3" width="9.5703125" bestFit="1" customWidth="1"/>
    <col min="4" max="4" width="70.140625" bestFit="1" customWidth="1"/>
  </cols>
  <sheetData>
    <row r="2" spans="2:4" x14ac:dyDescent="0.25">
      <c r="B2" s="16" t="s">
        <v>15</v>
      </c>
      <c r="C2" s="16" t="s">
        <v>14</v>
      </c>
      <c r="D2" s="16" t="s">
        <v>16</v>
      </c>
    </row>
    <row r="3" spans="2:4" x14ac:dyDescent="0.25">
      <c r="B3" s="16" t="s">
        <v>12</v>
      </c>
      <c r="C3" s="17">
        <f>1/0.003412</f>
        <v>293.08323563892145</v>
      </c>
      <c r="D3" s="16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Raw Data</vt:lpstr>
      <vt:lpstr>CCC Input</vt:lpstr>
      <vt:lpstr>STARS Input</vt:lpstr>
      <vt:lpstr>% Renewable</vt:lpstr>
      <vt:lpstr>Conversion Factors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</dc:creator>
  <cp:lastModifiedBy>UITS</cp:lastModifiedBy>
  <cp:lastPrinted>2012-02-27T14:57:23Z</cp:lastPrinted>
  <dcterms:created xsi:type="dcterms:W3CDTF">2011-02-21T17:55:28Z</dcterms:created>
  <dcterms:modified xsi:type="dcterms:W3CDTF">2018-03-09T20:27:26Z</dcterms:modified>
</cp:coreProperties>
</file>