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FM - All Staff\Sustainability\Planning\STARS 2022-2023\data collection\OP 5-6-21 Energy and Water\"/>
    </mc:Choice>
  </mc:AlternateContent>
  <bookViews>
    <workbookView xWindow="0" yWindow="0" windowWidth="18750" windowHeight="6090"/>
  </bookViews>
  <sheets>
    <sheet name="Information" sheetId="4" r:id="rId1"/>
    <sheet name="OP 5 Builing Energy Efficiency" sheetId="1" r:id="rId2"/>
    <sheet name="OP 6 Clean andRenewable Eenrgy " sheetId="2" r:id="rId3"/>
    <sheet name="OP 21 Water Use 2022" sheetId="3" r:id="rId4"/>
    <sheet name="HDD and CDD" sheetId="5" r:id="rId5"/>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5" l="1"/>
  <c r="B21" i="5"/>
  <c r="E14" i="2"/>
  <c r="D14" i="2"/>
  <c r="C14" i="2"/>
  <c r="B14" i="2"/>
  <c r="F13" i="2"/>
  <c r="F12" i="2"/>
  <c r="F11" i="2"/>
  <c r="F10" i="2"/>
  <c r="F9" i="2"/>
  <c r="F8" i="2"/>
  <c r="F7" i="2"/>
  <c r="F6" i="2"/>
  <c r="F5" i="2"/>
  <c r="F4" i="2"/>
  <c r="F3" i="2"/>
  <c r="F2" i="2"/>
  <c r="F14" i="2"/>
  <c r="B14" i="3"/>
  <c r="C14" i="1"/>
</calcChain>
</file>

<file path=xl/sharedStrings.xml><?xml version="1.0" encoding="utf-8"?>
<sst xmlns="http://schemas.openxmlformats.org/spreadsheetml/2006/main" count="66" uniqueCount="42">
  <si>
    <t>January</t>
  </si>
  <si>
    <t>February</t>
  </si>
  <si>
    <t>March</t>
  </si>
  <si>
    <t>April</t>
  </si>
  <si>
    <t>May</t>
  </si>
  <si>
    <t>June</t>
  </si>
  <si>
    <t>July</t>
  </si>
  <si>
    <t xml:space="preserve">August </t>
  </si>
  <si>
    <t>September</t>
  </si>
  <si>
    <t>October</t>
  </si>
  <si>
    <t>November</t>
  </si>
  <si>
    <t>Decemeber</t>
  </si>
  <si>
    <t xml:space="preserve">Total </t>
  </si>
  <si>
    <t>Electricity (kWh)</t>
  </si>
  <si>
    <t>Water Use (gallons)</t>
  </si>
  <si>
    <t xml:space="preserve">May </t>
  </si>
  <si>
    <t xml:space="preserve">July </t>
  </si>
  <si>
    <t>August</t>
  </si>
  <si>
    <t>December</t>
  </si>
  <si>
    <t>Natural Gas (MMBTU)</t>
  </si>
  <si>
    <t>Month</t>
  </si>
  <si>
    <t>SERC (kWh)</t>
  </si>
  <si>
    <t>Natural Historty Museum (kWh)</t>
  </si>
  <si>
    <t>CCAT (kWh)</t>
  </si>
  <si>
    <t>Music A (kWh)</t>
  </si>
  <si>
    <t>Total (kWh)</t>
  </si>
  <si>
    <t>Total</t>
  </si>
  <si>
    <t>Description:</t>
  </si>
  <si>
    <t>Fahrenheit-based heating degree days with a base temperature of 65 F</t>
  </si>
  <si>
    <t>Source:</t>
  </si>
  <si>
    <t>www.degreedays.net</t>
  </si>
  <si>
    <t>Accuracy:</t>
  </si>
  <si>
    <t>Estimates were made to account for missing data: the "% Estimated" column shows how much each figure was affected (0% is best, 100% is worst)</t>
  </si>
  <si>
    <t>Station:</t>
  </si>
  <si>
    <t>ARCATA/EUREKA ARCATA AIRPORT, CA, US (124.11W,40.98N)</t>
  </si>
  <si>
    <t>Station ID:</t>
  </si>
  <si>
    <t>KACV</t>
  </si>
  <si>
    <t>Month starting</t>
  </si>
  <si>
    <t>HDD 65</t>
  </si>
  <si>
    <t>CDD 65</t>
  </si>
  <si>
    <t xml:space="preserve"> HDD% Estimated</t>
  </si>
  <si>
    <t>CDD %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</si>
</sst>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2">
    <fill>
      <patternFill patternType="none"/>
    </fill>
    <fill>
      <patternFill patternType="gray125"/>
    </fill>
  </fills>
  <borders count="4">
    <border>
      <left/>
      <right/>
      <top/>
      <bottom/>
      <diagonal/>
    </border>
    <border>
      <left/>
      <right/>
      <top/>
      <bottom style="double">
        <color indexed="64"/>
      </bottom>
      <diagonal/>
    </border>
    <border>
      <left style="thin">
        <color indexed="64"/>
      </left>
      <right/>
      <top/>
      <bottom style="double">
        <color indexed="64"/>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164" fontId="0" fillId="0" borderId="0" xfId="1" applyNumberFormat="1" applyFont="1"/>
    <xf numFmtId="2" fontId="0" fillId="0" borderId="0" xfId="0" applyNumberFormat="1"/>
    <xf numFmtId="0" fontId="2" fillId="0" borderId="0" xfId="0" applyFont="1"/>
    <xf numFmtId="43" fontId="2" fillId="0" borderId="0" xfId="1" applyNumberFormat="1" applyFont="1"/>
    <xf numFmtId="164" fontId="2" fillId="0" borderId="0" xfId="1" applyNumberFormat="1" applyFont="1"/>
    <xf numFmtId="0" fontId="3" fillId="0" borderId="1" xfId="0" applyFont="1" applyFill="1" applyBorder="1" applyAlignment="1">
      <alignment horizontal="left" vertical="center" wrapText="1" readingOrder="1"/>
    </xf>
    <xf numFmtId="0" fontId="3" fillId="0" borderId="2" xfId="0" applyFont="1" applyFill="1" applyBorder="1" applyAlignment="1">
      <alignment horizontal="left" vertical="center" wrapText="1" readingOrder="1"/>
    </xf>
    <xf numFmtId="0" fontId="4" fillId="0" borderId="0" xfId="0" applyFont="1" applyFill="1" applyBorder="1" applyAlignment="1">
      <alignment horizontal="left" vertical="top" wrapText="1" readingOrder="1"/>
    </xf>
    <xf numFmtId="164" fontId="0" fillId="0" borderId="3" xfId="1" applyNumberFormat="1" applyFont="1" applyBorder="1"/>
    <xf numFmtId="0" fontId="4" fillId="0" borderId="1" xfId="0" applyFont="1" applyFill="1" applyBorder="1" applyAlignment="1">
      <alignment horizontal="left" vertical="top" wrapText="1" readingOrder="1"/>
    </xf>
    <xf numFmtId="164" fontId="0" fillId="0" borderId="1" xfId="1" applyNumberFormat="1" applyFont="1" applyBorder="1"/>
    <xf numFmtId="164" fontId="0" fillId="0" borderId="2" xfId="1" applyNumberFormat="1" applyFont="1" applyBorder="1"/>
    <xf numFmtId="0" fontId="3" fillId="0" borderId="0" xfId="0" applyFont="1" applyFill="1" applyBorder="1" applyAlignment="1">
      <alignment horizontal="left" vertical="top" wrapText="1" readingOrder="1"/>
    </xf>
    <xf numFmtId="164" fontId="3" fillId="0" borderId="0" xfId="1" applyNumberFormat="1" applyFont="1" applyFill="1" applyBorder="1" applyAlignment="1">
      <alignment horizontal="left" vertical="top" wrapText="1" readingOrder="1"/>
    </xf>
    <xf numFmtId="164" fontId="3" fillId="0" borderId="3" xfId="1" applyNumberFormat="1" applyFont="1" applyFill="1" applyBorder="1" applyAlignment="1">
      <alignment horizontal="left" vertical="top" wrapText="1" readingOrder="1"/>
    </xf>
    <xf numFmtId="0" fontId="0" fillId="0" borderId="1" xfId="0" applyBorder="1"/>
    <xf numFmtId="2" fontId="0" fillId="0" borderId="1" xfId="0" applyNumberFormat="1" applyBorder="1"/>
    <xf numFmtId="2" fontId="0" fillId="0" borderId="0" xfId="1" applyNumberFormat="1" applyFont="1"/>
    <xf numFmtId="0" fontId="2" fillId="0" borderId="1" xfId="0" applyFont="1" applyBorder="1" applyAlignment="1">
      <alignment horizontal="center" vertical="center" wrapText="1"/>
    </xf>
    <xf numFmtId="0" fontId="0" fillId="0" borderId="0" xfId="0" applyFont="1"/>
    <xf numFmtId="0" fontId="0" fillId="0" borderId="1" xfId="0" applyFont="1" applyBorder="1"/>
    <xf numFmtId="14" fontId="0" fillId="0" borderId="0" xfId="0" applyNumberFormat="1"/>
    <xf numFmtId="14" fontId="0" fillId="0" borderId="1" xfId="0" applyNumberFormat="1" applyBorder="1"/>
    <xf numFmtId="0" fontId="2" fillId="0" borderId="1" xfId="0" applyFont="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279400</xdr:colOff>
      <xdr:row>1</xdr:row>
      <xdr:rowOff>69850</xdr:rowOff>
    </xdr:from>
    <xdr:to>
      <xdr:col>11</xdr:col>
      <xdr:colOff>520700</xdr:colOff>
      <xdr:row>13</xdr:row>
      <xdr:rowOff>152400</xdr:rowOff>
    </xdr:to>
    <xdr:sp macro="" textlink="">
      <xdr:nvSpPr>
        <xdr:cNvPr id="2" name="TextBox 1"/>
        <xdr:cNvSpPr txBox="1"/>
      </xdr:nvSpPr>
      <xdr:spPr>
        <a:xfrm>
          <a:off x="279400" y="254000"/>
          <a:ext cx="6946900" cy="229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a:t>
          </a:r>
          <a:r>
            <a:rPr lang="en-US" sz="1100" baseline="0">
              <a:solidFill>
                <a:schemeClr val="dk1"/>
              </a:solidFill>
              <a:effectLst/>
              <a:latin typeface="+mn-lt"/>
              <a:ea typeface="+mn-ea"/>
              <a:cs typeface="+mn-cs"/>
            </a:rPr>
            <a:t> contains the data for OP-5, OP-6, and OP-21.</a:t>
          </a:r>
          <a:endParaRPr lang="en-US">
            <a:effectLst/>
          </a:endParaRPr>
        </a:p>
        <a:p>
          <a:r>
            <a:rPr lang="en-US" sz="1100" baseline="0">
              <a:solidFill>
                <a:schemeClr val="dk1"/>
              </a:solidFill>
              <a:effectLst/>
              <a:latin typeface="+mn-lt"/>
              <a:ea typeface="+mn-ea"/>
              <a:cs typeface="+mn-cs"/>
            </a:rPr>
            <a:t>Data were compilied by Andrea Alstone Energy - Energy Manager in February 2023</a:t>
          </a:r>
        </a:p>
        <a:p>
          <a:r>
            <a:rPr lang="en-US" sz="1100" baseline="0">
              <a:solidFill>
                <a:schemeClr val="dk1"/>
              </a:solidFill>
              <a:effectLst/>
              <a:latin typeface="+mn-lt"/>
              <a:ea typeface="+mn-ea"/>
              <a:cs typeface="+mn-cs"/>
            </a:rPr>
            <a:t>Data sources include:</a:t>
          </a:r>
          <a:endParaRPr lang="en-US">
            <a:effectLst/>
          </a:endParaRPr>
        </a:p>
        <a:p>
          <a:r>
            <a:rPr lang="en-US" sz="1100" baseline="0">
              <a:solidFill>
                <a:schemeClr val="dk1"/>
              </a:solidFill>
              <a:effectLst/>
              <a:latin typeface="+mn-lt"/>
              <a:ea typeface="+mn-ea"/>
              <a:cs typeface="+mn-cs"/>
            </a:rPr>
            <a:t>SkySpark - Cal Poly Humboldt energy information system which contains all utility billed energy and water data and internally read meter data</a:t>
          </a:r>
          <a:endParaRPr lang="en-US">
            <a:effectLst/>
          </a:endParaRPr>
        </a:p>
        <a:p>
          <a:r>
            <a:rPr lang="en-US" sz="1100" baseline="0">
              <a:solidFill>
                <a:schemeClr val="dk1"/>
              </a:solidFill>
              <a:effectLst/>
              <a:latin typeface="+mn-lt"/>
              <a:ea typeface="+mn-ea"/>
              <a:cs typeface="+mn-cs"/>
            </a:rPr>
            <a:t>SERC PV array data logger - connected to the PV arrary located at the Schatz Energy Research Center</a:t>
          </a:r>
          <a:endParaRPr lang="en-US">
            <a:effectLst/>
          </a:endParaRPr>
        </a:p>
        <a:p>
          <a:r>
            <a:rPr lang="en-US" sz="1100" baseline="0">
              <a:solidFill>
                <a:schemeClr val="dk1"/>
              </a:solidFill>
              <a:effectLst/>
              <a:latin typeface="+mn-lt"/>
              <a:ea typeface="+mn-ea"/>
              <a:cs typeface="+mn-cs"/>
            </a:rPr>
            <a:t>NREL's PVWatts - used to estimate the energy from the arrays located at the Campus Center for Appropriate Technology (CCAT) and the Natural History Museum. These are grid connected arrays that do not have data logging capacity.</a:t>
          </a:r>
        </a:p>
        <a:p>
          <a:r>
            <a:rPr lang="en-US" sz="1100" baseline="0">
              <a:solidFill>
                <a:schemeClr val="dk1"/>
              </a:solidFill>
              <a:effectLst/>
              <a:latin typeface="+mn-lt"/>
              <a:ea typeface="+mn-ea"/>
              <a:cs typeface="+mn-cs"/>
            </a:rPr>
            <a:t>HDD and CDD data from degreedays.net</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4.5" x14ac:dyDescent="0.35"/>
  <cols>
    <col min="2" max="2" width="13.6328125" bestFit="1" customWidth="1"/>
    <col min="3" max="3" width="13.08984375" customWidth="1"/>
  </cols>
  <sheetData>
    <row r="1" spans="1:3" ht="29.5" thickBot="1" x14ac:dyDescent="0.4">
      <c r="A1" s="19" t="s">
        <v>20</v>
      </c>
      <c r="B1" s="19" t="s">
        <v>19</v>
      </c>
      <c r="C1" s="19" t="s">
        <v>13</v>
      </c>
    </row>
    <row r="2" spans="1:3" ht="15" thickTop="1" x14ac:dyDescent="0.35">
      <c r="A2" t="s">
        <v>0</v>
      </c>
      <c r="B2" s="2">
        <v>10377.378330050287</v>
      </c>
      <c r="C2" s="2">
        <v>1164837.4505927199</v>
      </c>
    </row>
    <row r="3" spans="1:3" x14ac:dyDescent="0.35">
      <c r="A3" t="s">
        <v>1</v>
      </c>
      <c r="B3" s="2">
        <v>10182.476665163733</v>
      </c>
      <c r="C3" s="2">
        <v>1175043.0383746501</v>
      </c>
    </row>
    <row r="4" spans="1:3" x14ac:dyDescent="0.35">
      <c r="A4" t="s">
        <v>2</v>
      </c>
      <c r="B4" s="2">
        <v>9955.3706536782011</v>
      </c>
      <c r="C4" s="2">
        <v>1241023.0113639501</v>
      </c>
    </row>
    <row r="5" spans="1:3" x14ac:dyDescent="0.35">
      <c r="A5" t="s">
        <v>3</v>
      </c>
      <c r="B5" s="2">
        <v>9219.1366878307254</v>
      </c>
      <c r="C5" s="2">
        <v>1216694.5743246099</v>
      </c>
    </row>
    <row r="6" spans="1:3" x14ac:dyDescent="0.35">
      <c r="A6" t="s">
        <v>4</v>
      </c>
      <c r="B6" s="2">
        <v>6490.3882616129094</v>
      </c>
      <c r="C6" s="2">
        <v>1060163.2604058201</v>
      </c>
    </row>
    <row r="7" spans="1:3" x14ac:dyDescent="0.35">
      <c r="A7" t="s">
        <v>5</v>
      </c>
      <c r="B7" s="2">
        <v>3257.3652582203244</v>
      </c>
      <c r="C7" s="2">
        <v>907704.06379631895</v>
      </c>
    </row>
    <row r="8" spans="1:3" x14ac:dyDescent="0.35">
      <c r="A8" t="s">
        <v>6</v>
      </c>
      <c r="B8" s="2">
        <v>2991.5467647248579</v>
      </c>
      <c r="C8" s="2">
        <v>944080.101344564</v>
      </c>
    </row>
    <row r="9" spans="1:3" x14ac:dyDescent="0.35">
      <c r="A9" t="s">
        <v>7</v>
      </c>
      <c r="B9" s="2">
        <v>2499.5766250408269</v>
      </c>
      <c r="C9" s="2">
        <v>1116942.0197352499</v>
      </c>
    </row>
    <row r="10" spans="1:3" x14ac:dyDescent="0.35">
      <c r="A10" t="s">
        <v>8</v>
      </c>
      <c r="B10" s="2">
        <v>3865.8915077872207</v>
      </c>
      <c r="C10" s="2">
        <v>1202427.50785539</v>
      </c>
    </row>
    <row r="11" spans="1:3" x14ac:dyDescent="0.35">
      <c r="A11" t="s">
        <v>9</v>
      </c>
      <c r="B11" s="2">
        <v>6937.8920639658008</v>
      </c>
      <c r="C11" s="2">
        <v>1276881.35421236</v>
      </c>
    </row>
    <row r="12" spans="1:3" x14ac:dyDescent="0.35">
      <c r="A12" t="s">
        <v>10</v>
      </c>
      <c r="B12" s="2">
        <v>10665.440952158444</v>
      </c>
      <c r="C12" s="2">
        <v>1227930.6339575001</v>
      </c>
    </row>
    <row r="13" spans="1:3" ht="15" thickBot="1" x14ac:dyDescent="0.4">
      <c r="A13" s="16" t="s">
        <v>11</v>
      </c>
      <c r="B13" s="17">
        <v>10459.275656987973</v>
      </c>
      <c r="C13" s="17">
        <v>1136739.1466670199</v>
      </c>
    </row>
    <row r="14" spans="1:3" ht="15" thickTop="1" x14ac:dyDescent="0.35">
      <c r="A14" s="3" t="s">
        <v>12</v>
      </c>
      <c r="B14" s="4">
        <v>86901.739427221299</v>
      </c>
      <c r="C14" s="5">
        <f>SUM(C2:C13)</f>
        <v>13670466.162630154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5" x14ac:dyDescent="0.35"/>
  <cols>
    <col min="1" max="1" width="10.453125" customWidth="1"/>
  </cols>
  <sheetData>
    <row r="1" spans="1:6" ht="58.5" thickBot="1" x14ac:dyDescent="0.4">
      <c r="A1" s="6" t="s">
        <v>20</v>
      </c>
      <c r="B1" s="6" t="s">
        <v>21</v>
      </c>
      <c r="C1" s="6" t="s">
        <v>22</v>
      </c>
      <c r="D1" s="6" t="s">
        <v>23</v>
      </c>
      <c r="E1" s="6" t="s">
        <v>24</v>
      </c>
      <c r="F1" s="7" t="s">
        <v>25</v>
      </c>
    </row>
    <row r="2" spans="1:6" ht="15" thickTop="1" x14ac:dyDescent="0.35">
      <c r="A2" s="8" t="s">
        <v>0</v>
      </c>
      <c r="B2" s="1">
        <v>1068.91093</v>
      </c>
      <c r="C2" s="1">
        <v>348.78735352000001</v>
      </c>
      <c r="D2" s="1">
        <v>348.78735352000001</v>
      </c>
      <c r="E2" s="1">
        <v>1395.14941406</v>
      </c>
      <c r="F2" s="9">
        <f>SUM(B2:E2)</f>
        <v>3161.6350511000001</v>
      </c>
    </row>
    <row r="3" spans="1:6" x14ac:dyDescent="0.35">
      <c r="A3" s="8" t="s">
        <v>1</v>
      </c>
      <c r="B3" s="1">
        <v>1458.1236700000002</v>
      </c>
      <c r="C3" s="1">
        <v>316.75500488</v>
      </c>
      <c r="D3" s="1">
        <v>316.75500488</v>
      </c>
      <c r="E3" s="1">
        <v>1267.0200195299999</v>
      </c>
      <c r="F3" s="9">
        <f t="shared" ref="F3:F13" si="0">SUM(B3:E3)</f>
        <v>3358.6536992900001</v>
      </c>
    </row>
    <row r="4" spans="1:6" x14ac:dyDescent="0.35">
      <c r="A4" s="8" t="s">
        <v>2</v>
      </c>
      <c r="B4" s="1">
        <v>2032.0559000000005</v>
      </c>
      <c r="C4" s="1">
        <v>285.36370849999997</v>
      </c>
      <c r="D4" s="1">
        <v>285.36370849999997</v>
      </c>
      <c r="E4" s="1">
        <v>1141.4548339800001</v>
      </c>
      <c r="F4" s="9">
        <f t="shared" si="0"/>
        <v>3744.2381509800007</v>
      </c>
    </row>
    <row r="5" spans="1:6" x14ac:dyDescent="0.35">
      <c r="A5" s="8" t="s">
        <v>3</v>
      </c>
      <c r="B5" s="1">
        <v>2441.7245899999998</v>
      </c>
      <c r="C5" s="1">
        <v>241.22396850999999</v>
      </c>
      <c r="D5" s="1">
        <v>241.22396850999999</v>
      </c>
      <c r="E5" s="1">
        <v>964.89587401999995</v>
      </c>
      <c r="F5" s="9">
        <f t="shared" si="0"/>
        <v>3889.0684010399996</v>
      </c>
    </row>
    <row r="6" spans="1:6" x14ac:dyDescent="0.35">
      <c r="A6" s="8" t="s">
        <v>4</v>
      </c>
      <c r="B6" s="1">
        <v>2809.4865399999994</v>
      </c>
      <c r="C6" s="1">
        <v>162.99273682</v>
      </c>
      <c r="D6" s="1">
        <v>162.99273682</v>
      </c>
      <c r="E6" s="1">
        <v>651.97094727000001</v>
      </c>
      <c r="F6" s="9">
        <f t="shared" si="0"/>
        <v>3787.4429609099998</v>
      </c>
    </row>
    <row r="7" spans="1:6" x14ac:dyDescent="0.35">
      <c r="A7" s="8" t="s">
        <v>5</v>
      </c>
      <c r="B7" s="1">
        <v>2751.2915400000002</v>
      </c>
      <c r="C7" s="1">
        <v>141.58514403999999</v>
      </c>
      <c r="D7" s="1">
        <v>141.58514403999999</v>
      </c>
      <c r="E7" s="1">
        <v>566.34057616999996</v>
      </c>
      <c r="F7" s="9">
        <f t="shared" si="0"/>
        <v>3600.8024042500006</v>
      </c>
    </row>
    <row r="8" spans="1:6" x14ac:dyDescent="0.35">
      <c r="A8" s="8" t="s">
        <v>6</v>
      </c>
      <c r="B8" s="1">
        <v>2405.4017400000002</v>
      </c>
      <c r="C8" s="1">
        <v>156.29855347</v>
      </c>
      <c r="D8" s="1">
        <v>156.29855347</v>
      </c>
      <c r="E8" s="1">
        <v>625.19421387</v>
      </c>
      <c r="F8" s="9">
        <f t="shared" si="0"/>
        <v>3343.1930608100006</v>
      </c>
    </row>
    <row r="9" spans="1:6" x14ac:dyDescent="0.35">
      <c r="A9" s="8" t="s">
        <v>17</v>
      </c>
      <c r="B9" s="1">
        <v>2183.1470899999995</v>
      </c>
      <c r="C9" s="1">
        <v>180.76933288999999</v>
      </c>
      <c r="D9" s="1">
        <v>180.76933288999999</v>
      </c>
      <c r="E9" s="1">
        <v>723.07733154000005</v>
      </c>
      <c r="F9" s="9">
        <f t="shared" si="0"/>
        <v>3267.7630873199996</v>
      </c>
    </row>
    <row r="10" spans="1:6" x14ac:dyDescent="0.35">
      <c r="A10" s="8" t="s">
        <v>8</v>
      </c>
      <c r="B10" s="1">
        <v>1927.4330299999999</v>
      </c>
      <c r="C10" s="1">
        <v>252.51646423</v>
      </c>
      <c r="D10" s="1">
        <v>252.51646423</v>
      </c>
      <c r="E10" s="1">
        <v>1010.06585693</v>
      </c>
      <c r="F10" s="9">
        <f t="shared" si="0"/>
        <v>3442.5318153899998</v>
      </c>
    </row>
    <row r="11" spans="1:6" x14ac:dyDescent="0.35">
      <c r="A11" s="8" t="s">
        <v>9</v>
      </c>
      <c r="B11" s="1">
        <v>1454.7065600000003</v>
      </c>
      <c r="C11" s="1">
        <v>312.96704102000001</v>
      </c>
      <c r="D11" s="1">
        <v>312.96704102000001</v>
      </c>
      <c r="E11" s="1">
        <v>1251.86816406</v>
      </c>
      <c r="F11" s="9">
        <f t="shared" si="0"/>
        <v>3332.5088061000006</v>
      </c>
    </row>
    <row r="12" spans="1:6" x14ac:dyDescent="0.35">
      <c r="A12" s="8" t="s">
        <v>10</v>
      </c>
      <c r="B12" s="1">
        <v>1037.4734500000002</v>
      </c>
      <c r="C12" s="1">
        <v>354.20629882999998</v>
      </c>
      <c r="D12" s="1">
        <v>354.20629882999998</v>
      </c>
      <c r="E12" s="1">
        <v>1416.82519531</v>
      </c>
      <c r="F12" s="9">
        <f t="shared" si="0"/>
        <v>3162.7112429700001</v>
      </c>
    </row>
    <row r="13" spans="1:6" ht="15" thickBot="1" x14ac:dyDescent="0.4">
      <c r="A13" s="10" t="s">
        <v>11</v>
      </c>
      <c r="B13" s="11">
        <v>604.92453999999998</v>
      </c>
      <c r="C13" s="11">
        <v>350.74371337999997</v>
      </c>
      <c r="D13" s="11">
        <v>350.74371337999997</v>
      </c>
      <c r="E13" s="11">
        <v>1402.9748535199999</v>
      </c>
      <c r="F13" s="12">
        <f t="shared" si="0"/>
        <v>2709.3868202799995</v>
      </c>
    </row>
    <row r="14" spans="1:6" ht="15" thickTop="1" x14ac:dyDescent="0.35">
      <c r="A14" s="13" t="s">
        <v>26</v>
      </c>
      <c r="B14" s="14">
        <f>SUM(B2:B13)</f>
        <v>22174.67958</v>
      </c>
      <c r="C14" s="14">
        <f t="shared" ref="C14:F14" si="1">SUM(C2:C13)</f>
        <v>3104.2093200899999</v>
      </c>
      <c r="D14" s="14">
        <f t="shared" si="1"/>
        <v>3104.2093200899999</v>
      </c>
      <c r="E14" s="14">
        <f t="shared" si="1"/>
        <v>12416.837280260001</v>
      </c>
      <c r="F14" s="15">
        <f t="shared" si="1"/>
        <v>40799.935500440006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4.5" x14ac:dyDescent="0.35"/>
  <cols>
    <col min="1" max="1" width="10.81640625" customWidth="1"/>
    <col min="2" max="2" width="13.6328125" bestFit="1" customWidth="1"/>
  </cols>
  <sheetData>
    <row r="1" spans="1:2" ht="29.5" thickBot="1" x14ac:dyDescent="0.4">
      <c r="A1" s="3" t="s">
        <v>20</v>
      </c>
      <c r="B1" s="19" t="s">
        <v>14</v>
      </c>
    </row>
    <row r="2" spans="1:2" ht="15" thickTop="1" x14ac:dyDescent="0.35">
      <c r="A2" s="20" t="s">
        <v>0</v>
      </c>
      <c r="B2" s="2">
        <v>1752340.6339639532</v>
      </c>
    </row>
    <row r="3" spans="1:2" x14ac:dyDescent="0.35">
      <c r="A3" s="20" t="s">
        <v>1</v>
      </c>
      <c r="B3" s="2">
        <v>3159100.9604127463</v>
      </c>
    </row>
    <row r="4" spans="1:2" x14ac:dyDescent="0.35">
      <c r="A4" s="20" t="s">
        <v>2</v>
      </c>
      <c r="B4" s="2">
        <v>3351066.8613447859</v>
      </c>
    </row>
    <row r="5" spans="1:2" x14ac:dyDescent="0.35">
      <c r="A5" s="20" t="s">
        <v>3</v>
      </c>
      <c r="B5" s="2">
        <v>3188851.8522258624</v>
      </c>
    </row>
    <row r="6" spans="1:2" x14ac:dyDescent="0.35">
      <c r="A6" s="20" t="s">
        <v>15</v>
      </c>
      <c r="B6" s="2">
        <v>2397330.532105519</v>
      </c>
    </row>
    <row r="7" spans="1:2" x14ac:dyDescent="0.35">
      <c r="A7" s="20" t="s">
        <v>5</v>
      </c>
      <c r="B7" s="2">
        <v>2255471.9678764702</v>
      </c>
    </row>
    <row r="8" spans="1:2" x14ac:dyDescent="0.35">
      <c r="A8" s="20" t="s">
        <v>16</v>
      </c>
      <c r="B8" s="2">
        <v>2205524.7050754479</v>
      </c>
    </row>
    <row r="9" spans="1:2" x14ac:dyDescent="0.35">
      <c r="A9" s="20" t="s">
        <v>17</v>
      </c>
      <c r="B9" s="2">
        <v>3195315.5126370923</v>
      </c>
    </row>
    <row r="10" spans="1:2" x14ac:dyDescent="0.35">
      <c r="A10" s="20" t="s">
        <v>8</v>
      </c>
      <c r="B10" s="2">
        <v>4925662.4956951113</v>
      </c>
    </row>
    <row r="11" spans="1:2" x14ac:dyDescent="0.35">
      <c r="A11" s="20" t="s">
        <v>9</v>
      </c>
      <c r="B11" s="2">
        <v>4147203.7029479844</v>
      </c>
    </row>
    <row r="12" spans="1:2" x14ac:dyDescent="0.35">
      <c r="A12" s="20" t="s">
        <v>10</v>
      </c>
      <c r="B12" s="2">
        <v>3304507.9833631353</v>
      </c>
    </row>
    <row r="13" spans="1:2" ht="15" thickBot="1" x14ac:dyDescent="0.4">
      <c r="A13" s="21" t="s">
        <v>18</v>
      </c>
      <c r="B13" s="17">
        <v>2961987.3120434112</v>
      </c>
    </row>
    <row r="14" spans="1:2" ht="15" thickTop="1" x14ac:dyDescent="0.35">
      <c r="A14" s="3" t="s">
        <v>26</v>
      </c>
      <c r="B14" s="18">
        <f>SUM(B2:B13)</f>
        <v>36844364.519691519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4.5" x14ac:dyDescent="0.35"/>
  <cols>
    <col min="1" max="1" width="12.08984375" customWidth="1"/>
    <col min="3" max="3" width="10.26953125" customWidth="1"/>
    <col min="5" max="5" width="10.81640625" customWidth="1"/>
  </cols>
  <sheetData>
    <row r="1" spans="1:5" x14ac:dyDescent="0.35">
      <c r="A1" t="s">
        <v>27</v>
      </c>
      <c r="B1" t="s">
        <v>28</v>
      </c>
    </row>
    <row r="2" spans="1:5" x14ac:dyDescent="0.35">
      <c r="A2" t="s">
        <v>29</v>
      </c>
      <c r="B2" t="s">
        <v>30</v>
      </c>
    </row>
    <row r="3" spans="1:5" x14ac:dyDescent="0.35">
      <c r="A3" t="s">
        <v>31</v>
      </c>
      <c r="B3" t="s">
        <v>32</v>
      </c>
    </row>
    <row r="4" spans="1:5" x14ac:dyDescent="0.35">
      <c r="A4" t="s">
        <v>33</v>
      </c>
      <c r="B4" t="s">
        <v>34</v>
      </c>
    </row>
    <row r="5" spans="1:5" x14ac:dyDescent="0.35">
      <c r="A5" t="s">
        <v>35</v>
      </c>
      <c r="B5" t="s">
        <v>36</v>
      </c>
    </row>
    <row r="7" spans="1:5" ht="29.5" thickBot="1" x14ac:dyDescent="0.4">
      <c r="A7" s="24" t="s">
        <v>37</v>
      </c>
      <c r="B7" s="24" t="s">
        <v>38</v>
      </c>
      <c r="C7" s="24" t="s">
        <v>40</v>
      </c>
      <c r="D7" s="24" t="s">
        <v>39</v>
      </c>
      <c r="E7" s="24" t="s">
        <v>41</v>
      </c>
    </row>
    <row r="8" spans="1:5" ht="15" thickTop="1" x14ac:dyDescent="0.35">
      <c r="A8" s="22">
        <v>44531</v>
      </c>
      <c r="B8">
        <v>588.70000000000005</v>
      </c>
      <c r="C8">
        <v>0</v>
      </c>
      <c r="D8">
        <v>0</v>
      </c>
      <c r="E8">
        <v>0</v>
      </c>
    </row>
    <row r="9" spans="1:5" x14ac:dyDescent="0.35">
      <c r="A9" s="22">
        <v>44562</v>
      </c>
      <c r="B9">
        <v>568.1</v>
      </c>
      <c r="C9">
        <v>0.03</v>
      </c>
      <c r="D9">
        <v>2.6</v>
      </c>
      <c r="E9">
        <v>0.03</v>
      </c>
    </row>
    <row r="10" spans="1:5" x14ac:dyDescent="0.35">
      <c r="A10" s="22">
        <v>44593</v>
      </c>
      <c r="B10">
        <v>532.4</v>
      </c>
      <c r="C10">
        <v>0.04</v>
      </c>
      <c r="D10">
        <v>2.2000000000000002</v>
      </c>
      <c r="E10">
        <v>0.04</v>
      </c>
    </row>
    <row r="11" spans="1:5" x14ac:dyDescent="0.35">
      <c r="A11" s="22">
        <v>44621</v>
      </c>
      <c r="B11">
        <v>543.1</v>
      </c>
      <c r="C11">
        <v>0.06</v>
      </c>
      <c r="D11">
        <v>0</v>
      </c>
      <c r="E11">
        <v>0.06</v>
      </c>
    </row>
    <row r="12" spans="1:5" x14ac:dyDescent="0.35">
      <c r="A12" s="22">
        <v>44652</v>
      </c>
      <c r="B12">
        <v>519.70000000000005</v>
      </c>
      <c r="C12">
        <v>0</v>
      </c>
      <c r="D12">
        <v>0</v>
      </c>
      <c r="E12">
        <v>0</v>
      </c>
    </row>
    <row r="13" spans="1:5" x14ac:dyDescent="0.35">
      <c r="A13" s="22">
        <v>44682</v>
      </c>
      <c r="B13">
        <v>422.5</v>
      </c>
      <c r="C13">
        <v>0</v>
      </c>
      <c r="D13">
        <v>0.1</v>
      </c>
      <c r="E13">
        <v>0</v>
      </c>
    </row>
    <row r="14" spans="1:5" x14ac:dyDescent="0.35">
      <c r="A14" s="22">
        <v>44713</v>
      </c>
      <c r="B14">
        <v>268.8</v>
      </c>
      <c r="C14">
        <v>0</v>
      </c>
      <c r="D14">
        <v>3.8</v>
      </c>
      <c r="E14">
        <v>0</v>
      </c>
    </row>
    <row r="15" spans="1:5" x14ac:dyDescent="0.35">
      <c r="A15" s="22">
        <v>44743</v>
      </c>
      <c r="B15">
        <v>247.1</v>
      </c>
      <c r="C15">
        <v>0</v>
      </c>
      <c r="D15">
        <v>1.1000000000000001</v>
      </c>
      <c r="E15">
        <v>0</v>
      </c>
    </row>
    <row r="16" spans="1:5" x14ac:dyDescent="0.35">
      <c r="A16" s="22">
        <v>44774</v>
      </c>
      <c r="B16">
        <v>194</v>
      </c>
      <c r="C16">
        <v>0</v>
      </c>
      <c r="D16">
        <v>3.5</v>
      </c>
      <c r="E16">
        <v>0</v>
      </c>
    </row>
    <row r="17" spans="1:5" x14ac:dyDescent="0.35">
      <c r="A17" s="22">
        <v>44805</v>
      </c>
      <c r="B17">
        <v>240.4</v>
      </c>
      <c r="C17">
        <v>0</v>
      </c>
      <c r="D17">
        <v>2.7</v>
      </c>
      <c r="E17">
        <v>0</v>
      </c>
    </row>
    <row r="18" spans="1:5" x14ac:dyDescent="0.35">
      <c r="A18" s="22">
        <v>44835</v>
      </c>
      <c r="B18">
        <v>390.7</v>
      </c>
      <c r="C18">
        <v>0</v>
      </c>
      <c r="D18">
        <v>0.3</v>
      </c>
      <c r="E18">
        <v>0</v>
      </c>
    </row>
    <row r="19" spans="1:5" x14ac:dyDescent="0.35">
      <c r="A19" s="22">
        <v>44866</v>
      </c>
      <c r="B19">
        <v>569.4</v>
      </c>
      <c r="C19">
        <v>7.0000000000000007E-2</v>
      </c>
      <c r="D19">
        <v>0</v>
      </c>
      <c r="E19">
        <v>7.0000000000000007E-2</v>
      </c>
    </row>
    <row r="20" spans="1:5" ht="15" thickBot="1" x14ac:dyDescent="0.4">
      <c r="A20" s="23">
        <v>44896</v>
      </c>
      <c r="B20" s="16">
        <v>581.4</v>
      </c>
      <c r="C20" s="16">
        <v>0.06</v>
      </c>
      <c r="D20" s="16">
        <v>0</v>
      </c>
      <c r="E20" s="16">
        <v>0.06</v>
      </c>
    </row>
    <row r="21" spans="1:5" ht="15" thickTop="1" x14ac:dyDescent="0.35">
      <c r="A21" t="s">
        <v>26</v>
      </c>
      <c r="B21">
        <f>SUM(B8:B20)</f>
        <v>5666.2999999999993</v>
      </c>
      <c r="D21">
        <f>SUM(D8:D20)</f>
        <v>16.3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OP 5 Builing Energy Efficiency</vt:lpstr>
      <vt:lpstr>OP 6 Clean andRenewable Eenrgy </vt:lpstr>
      <vt:lpstr>OP 21 Water Use 2022</vt:lpstr>
      <vt:lpstr>HDD and CDD</vt:lpstr>
    </vt:vector>
  </TitlesOfParts>
  <Company>Humboldt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ala25</dc:creator>
  <cp:lastModifiedBy>ala25</cp:lastModifiedBy>
  <dcterms:created xsi:type="dcterms:W3CDTF">2023-02-10T03:17:38Z</dcterms:created>
  <dcterms:modified xsi:type="dcterms:W3CDTF">2023-02-10T21:59:52Z</dcterms:modified>
</cp:coreProperties>
</file>