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b115\Documents\JB Files\201812 JB OPP Filing Cabinet\LEED\CWM\"/>
    </mc:Choice>
  </mc:AlternateContent>
  <xr:revisionPtr revIDLastSave="0" documentId="13_ncr:1_{CF77D06C-3A6F-4898-A61B-AE59781F58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4" i="1"/>
  <c r="B26" i="1"/>
  <c r="E4" i="1" l="1"/>
  <c r="E5" i="1"/>
  <c r="E6" i="1" l="1"/>
  <c r="E7" i="1"/>
  <c r="E9" i="1"/>
  <c r="E8" i="1" l="1"/>
  <c r="D23" i="1"/>
  <c r="E23" i="1" s="1"/>
  <c r="D19" i="1"/>
  <c r="E19" i="1" s="1"/>
  <c r="D15" i="1"/>
  <c r="E15" i="1"/>
  <c r="D25" i="1"/>
  <c r="E25" i="1"/>
  <c r="D17" i="1"/>
  <c r="E17" i="1"/>
  <c r="D22" i="1"/>
  <c r="E22" i="1" s="1"/>
  <c r="D14" i="1"/>
  <c r="E14" i="1"/>
  <c r="D21" i="1"/>
  <c r="E21" i="1"/>
  <c r="D13" i="1"/>
  <c r="E13" i="1"/>
  <c r="D20" i="1"/>
  <c r="E20" i="1" s="1"/>
  <c r="D12" i="1"/>
  <c r="E12" i="1"/>
  <c r="D18" i="1"/>
  <c r="E18" i="1"/>
  <c r="D24" i="1"/>
  <c r="E24" i="1"/>
  <c r="D16" i="1"/>
  <c r="E16" i="1" s="1"/>
  <c r="C10" i="1"/>
  <c r="E10" i="1"/>
  <c r="C26" i="1"/>
  <c r="D11" i="1"/>
  <c r="D26" i="1" s="1"/>
  <c r="E26" i="1" s="1"/>
  <c r="E11" i="1" l="1"/>
</calcChain>
</file>

<file path=xl/sharedStrings.xml><?xml version="1.0" encoding="utf-8"?>
<sst xmlns="http://schemas.openxmlformats.org/spreadsheetml/2006/main" count="29" uniqueCount="29">
  <si>
    <t>Total Waste (tons)</t>
  </si>
  <si>
    <t>Project Location</t>
  </si>
  <si>
    <t xml:space="preserve">TOTALS    </t>
  </si>
  <si>
    <t>Findlay Commons Dining Hall Renovations (00-03513.00) Turner</t>
  </si>
  <si>
    <t>DE Athletic Commons (00-04045.01) Gilbane</t>
  </si>
  <si>
    <t>East Halls Phase 1C (Clayco)</t>
  </si>
  <si>
    <t>Ag Digester (Mascaro)</t>
  </si>
  <si>
    <t>Pattee Library (Alexander)</t>
  </si>
  <si>
    <t>Paterno Library (Alexander)</t>
  </si>
  <si>
    <t>CBEB (Barton Malow)</t>
  </si>
  <si>
    <t>Innovation Park Builing 200 Technology Center Upgrades (00-04638.00) McCrossin</t>
  </si>
  <si>
    <t>AA Maple Hall Bathroom Renovations (00-04858.00) JC Orr</t>
  </si>
  <si>
    <t xml:space="preserve">Hastings Road Reconstruction Phase 3 (00-04976.00) John Nastase Construction </t>
  </si>
  <si>
    <t>GV Knowledge Commons Reno  (00-05140.00) F.W. Houder, Inc.</t>
  </si>
  <si>
    <t>WWTP Replace Belt Press with Rotary Press (00-05384.00) Poole Anderson</t>
  </si>
  <si>
    <t xml:space="preserve">MK - McKeesport Hall BR/Kitchen Reno (00-06860.00) TBI Contracting, Inc. </t>
  </si>
  <si>
    <t xml:space="preserve">DE Orchard Hall Restroom Tile (00-06819.00) Rumford &amp; Rumford, Inc. </t>
  </si>
  <si>
    <t>Beaver Hall Roof Replacement (00-06786.00) Mid-State Roofing and Coating, Inc</t>
  </si>
  <si>
    <t>Willard Reno Midtown Square Swingspace (000-05743.00) Serviam Construction, LLC</t>
  </si>
  <si>
    <t>Research East ESP - Mechanical and Building Envelope upgrades (00-05014.00) McClure</t>
  </si>
  <si>
    <t>Outdoor Pool Painting (00-06080.00) Avalotis</t>
  </si>
  <si>
    <t>Horse Barn Shed Demolition (00-05615.00) Leonard S. Fiore</t>
  </si>
  <si>
    <t xml:space="preserve">AA Willow Building Demo (00-06636.00) G&amp;R Excavating &amp; Demolition </t>
  </si>
  <si>
    <t>PSU OPP Construction Project Waste Data (2019)</t>
  </si>
  <si>
    <t>North Campus Chilled Water Plant Expansion (Massaro)</t>
  </si>
  <si>
    <t>Landfill Waste (tons)</t>
  </si>
  <si>
    <t>Percentage Recycled/Salvaged</t>
  </si>
  <si>
    <t>Recycled/Salvaged Waste (tons)</t>
  </si>
  <si>
    <t>HN Mobile Classroom Building Temporary Classroom Relocation (00-06533.00) Vanguard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</si>
</sst>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3" fillId="2" borderId="2" xfId="2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/>
    <xf numFmtId="0" fontId="2" fillId="0" borderId="1" xfId="1" applyAlignment="1">
      <alignment vertical="center" wrapText="1"/>
    </xf>
    <xf numFmtId="0" fontId="0" fillId="0" borderId="3" xfId="0" applyFill="1" applyBorder="1" applyAlignment="1">
      <alignment vertical="center" wrapText="1"/>
    </xf>
    <xf numFmtId="2" fontId="4" fillId="0" borderId="3" xfId="0" applyNumberFormat="1" applyFont="1" applyFill="1" applyBorder="1" applyAlignment="1">
      <alignment vertical="center" wrapText="1"/>
    </xf>
    <xf numFmtId="10" fontId="4" fillId="0" borderId="2" xfId="0" applyNumberFormat="1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vertical="center" wrapText="1"/>
    </xf>
    <xf numFmtId="2" fontId="5" fillId="0" borderId="4" xfId="0" applyNumberFormat="1" applyFont="1" applyBorder="1" applyAlignment="1">
      <alignment vertical="center" wrapText="1"/>
    </xf>
    <xf numFmtId="10" fontId="5" fillId="0" borderId="4" xfId="0" applyNumberFormat="1" applyFont="1" applyBorder="1" applyAlignment="1">
      <alignment vertical="center" wrapText="1"/>
    </xf>
    <xf numFmtId="0" fontId="6" fillId="0" borderId="1" xfId="1" applyFont="1" applyAlignment="1">
      <alignment vertical="center" wrapText="1"/>
    </xf>
    <xf numFmtId="0" fontId="3" fillId="2" borderId="2" xfId="2" applyFont="1" applyBorder="1" applyAlignment="1">
      <alignment horizontal="left" vertical="center" wrapText="1"/>
    </xf>
  </cellXfs>
  <cellStyles count="3">
    <cellStyle name="20% - Accent1" xfId="2" builtinId="30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6"/>
  <sheetViews>
    <sheetView tabSelected="1" zoomScaleNormal="100" workbookViewId="0">
      <pane ySplit="3" topLeftCell="A4" activePane="bottomLeft" state="frozen"/>
      <selection pane="bottomLeft" activeCell="G11" sqref="G11"/>
    </sheetView>
  </sheetViews>
  <sheetFormatPr defaultRowHeight="15" x14ac:dyDescent="0.25"/>
  <cols>
    <col min="1" max="1" width="80.5703125" style="1" customWidth="1"/>
    <col min="2" max="2" width="18.7109375" style="1" customWidth="1"/>
    <col min="3" max="3" width="17.140625" style="1" customWidth="1"/>
    <col min="4" max="4" width="15.85546875" style="1" customWidth="1"/>
    <col min="5" max="5" width="19.7109375" style="1" customWidth="1"/>
  </cols>
  <sheetData>
    <row r="2" spans="1:5" ht="32.25" customHeight="1" thickBot="1" x14ac:dyDescent="0.3">
      <c r="A2" s="13" t="s">
        <v>23</v>
      </c>
      <c r="B2" s="6"/>
      <c r="C2" s="6"/>
      <c r="D2" s="6"/>
      <c r="E2" s="6"/>
    </row>
    <row r="3" spans="1:5" ht="45" customHeight="1" thickTop="1" x14ac:dyDescent="0.25">
      <c r="A3" s="14" t="s">
        <v>1</v>
      </c>
      <c r="B3" s="2" t="s">
        <v>27</v>
      </c>
      <c r="C3" s="2" t="s">
        <v>25</v>
      </c>
      <c r="D3" s="2" t="s">
        <v>0</v>
      </c>
      <c r="E3" s="2" t="s">
        <v>26</v>
      </c>
    </row>
    <row r="4" spans="1:5" s="5" customFormat="1" ht="20.25" customHeight="1" x14ac:dyDescent="0.25">
      <c r="A4" s="7" t="s">
        <v>5</v>
      </c>
      <c r="B4" s="8">
        <v>4531.93</v>
      </c>
      <c r="C4" s="8">
        <f>D4-B4</f>
        <v>1056.4299999999994</v>
      </c>
      <c r="D4" s="8">
        <v>5588.36</v>
      </c>
      <c r="E4" s="9">
        <f t="shared" ref="E4:E10" si="0">SUM(B4/D4)</f>
        <v>0.81095885018144864</v>
      </c>
    </row>
    <row r="5" spans="1:5" s="5" customFormat="1" ht="20.100000000000001" customHeight="1" x14ac:dyDescent="0.25">
      <c r="A5" s="4" t="s">
        <v>6</v>
      </c>
      <c r="B5" s="10">
        <v>41.95</v>
      </c>
      <c r="C5" s="8">
        <f>D5-B5</f>
        <v>83.259999999999991</v>
      </c>
      <c r="D5" s="10">
        <v>125.21</v>
      </c>
      <c r="E5" s="9">
        <f t="shared" si="0"/>
        <v>0.3350371376088172</v>
      </c>
    </row>
    <row r="6" spans="1:5" ht="21" customHeight="1" x14ac:dyDescent="0.25">
      <c r="A6" s="4" t="s">
        <v>7</v>
      </c>
      <c r="B6" s="10">
        <v>603.6</v>
      </c>
      <c r="C6" s="8">
        <f t="shared" ref="C6:C11" si="1">D6-B6</f>
        <v>144.53999999999996</v>
      </c>
      <c r="D6" s="10">
        <v>748.14</v>
      </c>
      <c r="E6" s="9">
        <f t="shared" si="0"/>
        <v>0.80680086614804725</v>
      </c>
    </row>
    <row r="7" spans="1:5" ht="20.25" customHeight="1" x14ac:dyDescent="0.25">
      <c r="A7" s="4" t="s">
        <v>8</v>
      </c>
      <c r="B7" s="10">
        <v>129.22999999999999</v>
      </c>
      <c r="C7" s="8">
        <f t="shared" si="1"/>
        <v>108.62</v>
      </c>
      <c r="D7" s="10">
        <v>237.85</v>
      </c>
      <c r="E7" s="9">
        <f t="shared" si="0"/>
        <v>0.54332562539415596</v>
      </c>
    </row>
    <row r="8" spans="1:5" s="5" customFormat="1" ht="20.100000000000001" customHeight="1" x14ac:dyDescent="0.25">
      <c r="A8" s="4" t="s">
        <v>9</v>
      </c>
      <c r="B8" s="10">
        <v>4954.8779999999997</v>
      </c>
      <c r="C8" s="8">
        <f t="shared" si="1"/>
        <v>769.64200000000073</v>
      </c>
      <c r="D8" s="10">
        <v>5724.52</v>
      </c>
      <c r="E8" s="9">
        <f t="shared" si="0"/>
        <v>0.86555344378218602</v>
      </c>
    </row>
    <row r="9" spans="1:5" s="5" customFormat="1" ht="20.100000000000001" customHeight="1" x14ac:dyDescent="0.25">
      <c r="A9" s="4" t="s">
        <v>24</v>
      </c>
      <c r="B9" s="10">
        <v>451.5</v>
      </c>
      <c r="C9" s="8">
        <f t="shared" si="1"/>
        <v>44.860000000000014</v>
      </c>
      <c r="D9" s="10">
        <v>496.36</v>
      </c>
      <c r="E9" s="9">
        <f t="shared" si="0"/>
        <v>0.90962204851317585</v>
      </c>
    </row>
    <row r="10" spans="1:5" s="5" customFormat="1" ht="20.100000000000001" customHeight="1" x14ac:dyDescent="0.25">
      <c r="A10" s="4" t="s">
        <v>3</v>
      </c>
      <c r="B10" s="10">
        <v>141.87</v>
      </c>
      <c r="C10" s="10">
        <f>D10-B10</f>
        <v>112.13</v>
      </c>
      <c r="D10" s="10">
        <v>254</v>
      </c>
      <c r="E10" s="9">
        <f t="shared" si="0"/>
        <v>0.55854330708661415</v>
      </c>
    </row>
    <row r="11" spans="1:5" s="5" customFormat="1" ht="20.100000000000001" customHeight="1" x14ac:dyDescent="0.25">
      <c r="A11" s="4" t="s">
        <v>4</v>
      </c>
      <c r="B11" s="10">
        <v>219.35</v>
      </c>
      <c r="C11" s="10">
        <v>49.48</v>
      </c>
      <c r="D11" s="10">
        <f>SUM(B11:C11)</f>
        <v>268.83</v>
      </c>
      <c r="E11" s="9">
        <f>SUM(B11/D11)</f>
        <v>0.81594316110553144</v>
      </c>
    </row>
    <row r="12" spans="1:5" s="5" customFormat="1" ht="20.100000000000001" customHeight="1" x14ac:dyDescent="0.25">
      <c r="A12" s="4" t="s">
        <v>10</v>
      </c>
      <c r="B12" s="10">
        <v>20.54</v>
      </c>
      <c r="C12" s="10">
        <v>0</v>
      </c>
      <c r="D12" s="10">
        <f>SUM(B12:C12)</f>
        <v>20.54</v>
      </c>
      <c r="E12" s="9">
        <f>SUM(B12/D12)</f>
        <v>1</v>
      </c>
    </row>
    <row r="13" spans="1:5" s="5" customFormat="1" ht="20.100000000000001" customHeight="1" x14ac:dyDescent="0.25">
      <c r="A13" s="4" t="s">
        <v>11</v>
      </c>
      <c r="B13" s="10">
        <v>3.1</v>
      </c>
      <c r="C13" s="10">
        <v>0.9</v>
      </c>
      <c r="D13" s="10">
        <f>SUM(B13:C13)</f>
        <v>4</v>
      </c>
      <c r="E13" s="9">
        <f>SUM(B13/D13)</f>
        <v>0.77500000000000002</v>
      </c>
    </row>
    <row r="14" spans="1:5" s="5" customFormat="1" ht="20.100000000000001" customHeight="1" x14ac:dyDescent="0.25">
      <c r="A14" s="4" t="s">
        <v>12</v>
      </c>
      <c r="B14" s="10">
        <v>940</v>
      </c>
      <c r="C14" s="10">
        <v>0</v>
      </c>
      <c r="D14" s="10">
        <f>SUM(B14:C14)</f>
        <v>940</v>
      </c>
      <c r="E14" s="9">
        <f>SUM(B14/D14)</f>
        <v>1</v>
      </c>
    </row>
    <row r="15" spans="1:5" s="5" customFormat="1" ht="21" customHeight="1" x14ac:dyDescent="0.25">
      <c r="A15" s="4" t="s">
        <v>19</v>
      </c>
      <c r="B15" s="10">
        <v>6.92</v>
      </c>
      <c r="C15" s="10">
        <v>1.75</v>
      </c>
      <c r="D15" s="10">
        <f t="shared" ref="D15:D25" si="2">SUM(B15:C15)</f>
        <v>8.67</v>
      </c>
      <c r="E15" s="9">
        <f t="shared" ref="E15:E25" si="3">SUM(B15/D15)</f>
        <v>0.79815455594002305</v>
      </c>
    </row>
    <row r="16" spans="1:5" s="5" customFormat="1" ht="20.100000000000001" customHeight="1" x14ac:dyDescent="0.25">
      <c r="A16" s="4" t="s">
        <v>13</v>
      </c>
      <c r="B16" s="10">
        <v>33.72</v>
      </c>
      <c r="C16" s="10">
        <v>36.409999999999997</v>
      </c>
      <c r="D16" s="10">
        <f t="shared" si="2"/>
        <v>70.13</v>
      </c>
      <c r="E16" s="9">
        <f t="shared" si="3"/>
        <v>0.48082133181234848</v>
      </c>
    </row>
    <row r="17" spans="1:5" s="5" customFormat="1" ht="20.100000000000001" customHeight="1" x14ac:dyDescent="0.25">
      <c r="A17" s="4" t="s">
        <v>14</v>
      </c>
      <c r="B17" s="10">
        <v>23.01</v>
      </c>
      <c r="C17" s="10">
        <v>30.8</v>
      </c>
      <c r="D17" s="10">
        <f t="shared" si="2"/>
        <v>53.81</v>
      </c>
      <c r="E17" s="9">
        <f t="shared" si="3"/>
        <v>0.42761568481694856</v>
      </c>
    </row>
    <row r="18" spans="1:5" s="5" customFormat="1" ht="20.100000000000001" customHeight="1" x14ac:dyDescent="0.25">
      <c r="A18" s="4" t="s">
        <v>21</v>
      </c>
      <c r="B18" s="10">
        <v>1.44</v>
      </c>
      <c r="C18" s="10">
        <v>4.9000000000000004</v>
      </c>
      <c r="D18" s="10">
        <f t="shared" si="2"/>
        <v>6.34</v>
      </c>
      <c r="E18" s="9">
        <f t="shared" si="3"/>
        <v>0.22712933753943218</v>
      </c>
    </row>
    <row r="19" spans="1:5" s="5" customFormat="1" ht="20.100000000000001" customHeight="1" x14ac:dyDescent="0.25">
      <c r="A19" s="4" t="s">
        <v>18</v>
      </c>
      <c r="B19" s="10">
        <v>0.9</v>
      </c>
      <c r="C19" s="10">
        <v>0.3</v>
      </c>
      <c r="D19" s="10">
        <f t="shared" si="2"/>
        <v>1.2</v>
      </c>
      <c r="E19" s="9">
        <f t="shared" si="3"/>
        <v>0.75</v>
      </c>
    </row>
    <row r="20" spans="1:5" s="5" customFormat="1" ht="20.100000000000001" customHeight="1" x14ac:dyDescent="0.25">
      <c r="A20" s="4" t="s">
        <v>20</v>
      </c>
      <c r="B20" s="10">
        <v>5</v>
      </c>
      <c r="C20" s="10">
        <v>0</v>
      </c>
      <c r="D20" s="10">
        <f t="shared" si="2"/>
        <v>5</v>
      </c>
      <c r="E20" s="9">
        <f t="shared" si="3"/>
        <v>1</v>
      </c>
    </row>
    <row r="21" spans="1:5" s="5" customFormat="1" ht="20.100000000000001" customHeight="1" x14ac:dyDescent="0.25">
      <c r="A21" s="4" t="s">
        <v>22</v>
      </c>
      <c r="B21" s="10">
        <v>6.14</v>
      </c>
      <c r="C21" s="10">
        <v>0</v>
      </c>
      <c r="D21" s="10">
        <f t="shared" si="2"/>
        <v>6.14</v>
      </c>
      <c r="E21" s="9">
        <f t="shared" si="3"/>
        <v>1</v>
      </c>
    </row>
    <row r="22" spans="1:5" s="5" customFormat="1" ht="21.75" customHeight="1" x14ac:dyDescent="0.25">
      <c r="A22" s="4" t="s">
        <v>28</v>
      </c>
      <c r="B22" s="10">
        <v>2</v>
      </c>
      <c r="C22" s="10">
        <v>0</v>
      </c>
      <c r="D22" s="10">
        <f t="shared" si="2"/>
        <v>2</v>
      </c>
      <c r="E22" s="9">
        <f t="shared" si="3"/>
        <v>1</v>
      </c>
    </row>
    <row r="23" spans="1:5" s="5" customFormat="1" ht="20.100000000000001" customHeight="1" x14ac:dyDescent="0.25">
      <c r="A23" s="4" t="s">
        <v>17</v>
      </c>
      <c r="B23" s="10">
        <v>1.75</v>
      </c>
      <c r="C23" s="10">
        <v>3.51</v>
      </c>
      <c r="D23" s="10">
        <f t="shared" si="2"/>
        <v>5.26</v>
      </c>
      <c r="E23" s="9">
        <f t="shared" si="3"/>
        <v>0.33269961977186313</v>
      </c>
    </row>
    <row r="24" spans="1:5" s="5" customFormat="1" ht="20.100000000000001" customHeight="1" x14ac:dyDescent="0.25">
      <c r="A24" s="4" t="s">
        <v>16</v>
      </c>
      <c r="B24" s="10">
        <v>7.32</v>
      </c>
      <c r="C24" s="10">
        <v>2.0499999999999998</v>
      </c>
      <c r="D24" s="10">
        <f t="shared" si="2"/>
        <v>9.370000000000001</v>
      </c>
      <c r="E24" s="9">
        <f t="shared" si="3"/>
        <v>0.78121664887940234</v>
      </c>
    </row>
    <row r="25" spans="1:5" s="5" customFormat="1" ht="20.100000000000001" customHeight="1" thickBot="1" x14ac:dyDescent="0.3">
      <c r="A25" s="4" t="s">
        <v>15</v>
      </c>
      <c r="B25" s="10">
        <v>0.01</v>
      </c>
      <c r="C25" s="10">
        <v>0</v>
      </c>
      <c r="D25" s="10">
        <f t="shared" si="2"/>
        <v>0.01</v>
      </c>
      <c r="E25" s="9">
        <f t="shared" si="3"/>
        <v>1</v>
      </c>
    </row>
    <row r="26" spans="1:5" ht="27.75" customHeight="1" thickBot="1" x14ac:dyDescent="0.3">
      <c r="A26" s="3" t="s">
        <v>2</v>
      </c>
      <c r="B26" s="11">
        <f>SUM(B4:B25)</f>
        <v>12126.158000000001</v>
      </c>
      <c r="C26" s="11">
        <f>SUM(C4:C25)</f>
        <v>2449.5820000000012</v>
      </c>
      <c r="D26" s="11">
        <f>SUM(D4:D25)</f>
        <v>14575.740000000003</v>
      </c>
      <c r="E26" s="12">
        <f>(B26/D26)</f>
        <v>0.83194115701844285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Penn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Hannad E. Noss</dc:creator>
  <cp:lastModifiedBy>John R. Bechtel</cp:lastModifiedBy>
  <dcterms:created xsi:type="dcterms:W3CDTF">2014-07-30T11:05:17Z</dcterms:created>
  <dcterms:modified xsi:type="dcterms:W3CDTF">2020-07-07T17:34:21Z</dcterms:modified>
</cp:coreProperties>
</file>