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ccstaff\Desktop\STARS\Operations\Electronics\"/>
    </mc:Choice>
  </mc:AlternateContent>
  <bookViews>
    <workbookView xWindow="0" yWindow="0" windowWidth="17340" windowHeight="7020" firstSheet="1" activeTab="6"/>
  </bookViews>
  <sheets>
    <sheet name="Xerox-QBSI" sheetId="2" r:id="rId1"/>
    <sheet name="CDWG-North" sheetId="5" r:id="rId2"/>
    <sheet name="CDWG_Central" sheetId="6" r:id="rId3"/>
    <sheet name="CDWG-South" sheetId="7" r:id="rId4"/>
    <sheet name="Dell-North" sheetId="9" r:id="rId5"/>
    <sheet name="Dell-Central" sheetId="10" r:id="rId6"/>
    <sheet name="Dell-South" sheetId="11" r:id="rId7"/>
  </sheets>
  <definedNames>
    <definedName name="_xlnm._FilterDatabase" localSheetId="2" hidden="1">CDWG_Central!$A$2:$M$54</definedName>
    <definedName name="_xlnm._FilterDatabase" localSheetId="1" hidden="1">'CDWG-North'!$A$1:$M$1</definedName>
    <definedName name="_xlnm._FilterDatabase" localSheetId="5" hidden="1">'Dell-Central'!$A$1:$U$61</definedName>
    <definedName name="_xlnm._FilterDatabase" localSheetId="4" hidden="1">'Dell-North'!$A$1:$T$14</definedName>
    <definedName name="_xlnm._FilterDatabase" localSheetId="6" hidden="1">'Dell-South'!$A$1:$U$20</definedName>
  </definedNames>
  <calcPr calcId="162913"/>
</workbook>
</file>

<file path=xl/calcChain.xml><?xml version="1.0" encoding="utf-8"?>
<calcChain xmlns="http://schemas.openxmlformats.org/spreadsheetml/2006/main">
  <c r="P63" i="10" l="1"/>
  <c r="P62" i="10"/>
  <c r="P17" i="11"/>
  <c r="P58" i="10"/>
  <c r="O14" i="9"/>
  <c r="O13" i="9"/>
  <c r="O11" i="9"/>
  <c r="M25" i="7" l="1"/>
  <c r="M24" i="7"/>
  <c r="M22" i="7"/>
  <c r="M21" i="7"/>
  <c r="M57" i="6"/>
  <c r="M56" i="6"/>
  <c r="M54" i="6"/>
  <c r="M53" i="6"/>
  <c r="M37" i="5"/>
  <c r="M36" i="5"/>
  <c r="M34" i="5"/>
  <c r="M33" i="5"/>
</calcChain>
</file>

<file path=xl/comments1.xml><?xml version="1.0" encoding="utf-8"?>
<comments xmlns="http://schemas.openxmlformats.org/spreadsheetml/2006/main">
  <authors>
    <author>SCC Staff</author>
  </authors>
  <commentList>
    <comment ref="N37" authorId="0" shapeId="0">
      <text>
        <r>
          <rPr>
            <b/>
            <sz val="9"/>
            <color indexed="81"/>
            <rFont val="Tahoma"/>
            <family val="2"/>
          </rPr>
          <t>SCC Staff:</t>
        </r>
        <r>
          <rPr>
            <sz val="9"/>
            <color indexed="81"/>
            <rFont val="Tahoma"/>
            <family val="2"/>
          </rPr>
          <t xml:space="preserve">
Cannot also be EPEAT certified</t>
        </r>
      </text>
    </comment>
  </commentList>
</comments>
</file>

<file path=xl/comments2.xml><?xml version="1.0" encoding="utf-8"?>
<comments xmlns="http://schemas.openxmlformats.org/spreadsheetml/2006/main">
  <authors>
    <author>SCC Staff</author>
  </authors>
  <commentList>
    <comment ref="N57" authorId="0" shapeId="0">
      <text>
        <r>
          <rPr>
            <b/>
            <sz val="9"/>
            <color indexed="81"/>
            <rFont val="Tahoma"/>
            <family val="2"/>
          </rPr>
          <t>SCC Staff:</t>
        </r>
        <r>
          <rPr>
            <sz val="9"/>
            <color indexed="81"/>
            <rFont val="Tahoma"/>
            <family val="2"/>
          </rPr>
          <t xml:space="preserve">
Cannot also be EPEAT certified</t>
        </r>
      </text>
    </comment>
  </commentList>
</comments>
</file>

<file path=xl/comments3.xml><?xml version="1.0" encoding="utf-8"?>
<comments xmlns="http://schemas.openxmlformats.org/spreadsheetml/2006/main">
  <authors>
    <author>SCC Staff</author>
  </authors>
  <commentList>
    <comment ref="N25" authorId="0" shapeId="0">
      <text>
        <r>
          <rPr>
            <b/>
            <sz val="9"/>
            <color indexed="81"/>
            <rFont val="Tahoma"/>
            <family val="2"/>
          </rPr>
          <t>SCC Staff:</t>
        </r>
        <r>
          <rPr>
            <sz val="9"/>
            <color indexed="81"/>
            <rFont val="Tahoma"/>
            <family val="2"/>
          </rPr>
          <t xml:space="preserve">
Cannot also be EPEAT certified</t>
        </r>
      </text>
    </comment>
  </commentList>
</comments>
</file>

<file path=xl/sharedStrings.xml><?xml version="1.0" encoding="utf-8"?>
<sst xmlns="http://schemas.openxmlformats.org/spreadsheetml/2006/main" count="2226" uniqueCount="686">
  <si>
    <t>Xerox Financial Services</t>
  </si>
  <si>
    <t>SEATTLE CENTRAL COLLEGE</t>
  </si>
  <si>
    <t>SO724331D</t>
  </si>
  <si>
    <t>SO724331C</t>
  </si>
  <si>
    <t>SO724331B</t>
  </si>
  <si>
    <t>SO724331</t>
  </si>
  <si>
    <t>SO693246</t>
  </si>
  <si>
    <t>SO675210</t>
  </si>
  <si>
    <t>SO667228</t>
  </si>
  <si>
    <t xml:space="preserve">SEATTLE CENTRAL COLLEGE  </t>
  </si>
  <si>
    <t>SO650780F</t>
  </si>
  <si>
    <t>SO650780E</t>
  </si>
  <si>
    <t>SO650780D</t>
  </si>
  <si>
    <t>SO650780C</t>
  </si>
  <si>
    <t>SO650780B</t>
  </si>
  <si>
    <t>SO650780</t>
  </si>
  <si>
    <t>Order number</t>
  </si>
  <si>
    <t>Customer</t>
  </si>
  <si>
    <t>Date</t>
  </si>
  <si>
    <t>Order Type</t>
  </si>
  <si>
    <t>Description</t>
  </si>
  <si>
    <t>NORTH SEATTLE COLLEGE</t>
  </si>
  <si>
    <t>SOUTH SEATTLE COLLEGE</t>
  </si>
  <si>
    <t>SO711603</t>
  </si>
  <si>
    <t>SO704508</t>
  </si>
  <si>
    <t>SO704485</t>
  </si>
  <si>
    <t>SO695441</t>
  </si>
  <si>
    <t>SO688037</t>
  </si>
  <si>
    <t>SO683566</t>
  </si>
  <si>
    <t>SO677669</t>
  </si>
  <si>
    <t>SO667454</t>
  </si>
  <si>
    <t>SO658450</t>
  </si>
  <si>
    <t>Xerox AltaLink C8045</t>
  </si>
  <si>
    <t>Xerox VersaLink C505</t>
  </si>
  <si>
    <t>Xerox D125P</t>
  </si>
  <si>
    <t>EPEAT</t>
  </si>
  <si>
    <t>Energy Star</t>
  </si>
  <si>
    <t>Blue Angel</t>
  </si>
  <si>
    <t>Gold</t>
  </si>
  <si>
    <t>Silver</t>
  </si>
  <si>
    <t>X</t>
  </si>
  <si>
    <t>Invoiced</t>
  </si>
  <si>
    <t>Dell 24 Monitor - P2419H</t>
  </si>
  <si>
    <t>210-AQDX</t>
  </si>
  <si>
    <t>DELL MONITOR P2419H</t>
  </si>
  <si>
    <t>Displays</t>
  </si>
  <si>
    <t>10348158140</t>
  </si>
  <si>
    <t>536943284</t>
  </si>
  <si>
    <t>539958</t>
  </si>
  <si>
    <t>6000 16TH AVE SW</t>
  </si>
  <si>
    <t>SEATTLE COMMUNITY COLLEGE</t>
  </si>
  <si>
    <t>OPTIPLEX 5070</t>
  </si>
  <si>
    <t>OptiPlex Desktops</t>
  </si>
  <si>
    <t>536943276</t>
  </si>
  <si>
    <t>OptiPlex 5070 SFF XCTO</t>
  </si>
  <si>
    <t>210-ASDL</t>
  </si>
  <si>
    <t>Elo 31.5 Inch LED TV 3202L Projected Capacitive HDTV</t>
  </si>
  <si>
    <t>A8902703</t>
  </si>
  <si>
    <t>PARTNER</t>
  </si>
  <si>
    <t>DISPLAYS</t>
  </si>
  <si>
    <t>10343975564</t>
  </si>
  <si>
    <t>531513967</t>
  </si>
  <si>
    <t>539600</t>
  </si>
  <si>
    <t>10337314289</t>
  </si>
  <si>
    <t>512406124</t>
  </si>
  <si>
    <t>539248</t>
  </si>
  <si>
    <t>POWEREDGE R740XD</t>
  </si>
  <si>
    <t>PowerEdge</t>
  </si>
  <si>
    <t>10321563504</t>
  </si>
  <si>
    <t>492078877</t>
  </si>
  <si>
    <t>539977</t>
  </si>
  <si>
    <t>PowerEdge R740XD Server</t>
  </si>
  <si>
    <t>210-AKZR</t>
  </si>
  <si>
    <t>492078869</t>
  </si>
  <si>
    <t>OPTIPLEX 5060</t>
  </si>
  <si>
    <t>10317461086</t>
  </si>
  <si>
    <t>486088171</t>
  </si>
  <si>
    <t>511900</t>
  </si>
  <si>
    <t>OptiPlex 5060 Small Form Factor CTO</t>
  </si>
  <si>
    <t>210-AOJZ</t>
  </si>
  <si>
    <t>Dell 23 Monitor - P2319H</t>
  </si>
  <si>
    <t>210-AQCI</t>
  </si>
  <si>
    <t>DELL MONITOR P2319H</t>
  </si>
  <si>
    <t>486088155</t>
  </si>
  <si>
    <t>10311724328</t>
  </si>
  <si>
    <t>475643044</t>
  </si>
  <si>
    <t>511899</t>
  </si>
  <si>
    <t>LATITUDE 7290</t>
  </si>
  <si>
    <t>Latitude</t>
  </si>
  <si>
    <t>10309480019</t>
  </si>
  <si>
    <t>470248971</t>
  </si>
  <si>
    <t>540735</t>
  </si>
  <si>
    <t>Dell Latitude 7290</t>
  </si>
  <si>
    <t>210-ANOS</t>
  </si>
  <si>
    <t>10307811267</t>
  </si>
  <si>
    <t>465964962</t>
  </si>
  <si>
    <t>540718</t>
  </si>
  <si>
    <t>465964947</t>
  </si>
  <si>
    <t>10295634820</t>
  </si>
  <si>
    <t>447893784</t>
  </si>
  <si>
    <t>511704</t>
  </si>
  <si>
    <t>10296023630</t>
  </si>
  <si>
    <t>442398128</t>
  </si>
  <si>
    <t>10291157631</t>
  </si>
  <si>
    <t>442398110</t>
  </si>
  <si>
    <t>Fixed Workstations</t>
  </si>
  <si>
    <t>LATITUDE 3500</t>
  </si>
  <si>
    <t>10355316920</t>
  </si>
  <si>
    <t>549229630</t>
  </si>
  <si>
    <t>540067</t>
  </si>
  <si>
    <t>1702 HARVARD AVE</t>
  </si>
  <si>
    <t>Dell Latitude 3500 CTO</t>
  </si>
  <si>
    <t>210-ARRH</t>
  </si>
  <si>
    <t>OPTIPLEX 7070</t>
  </si>
  <si>
    <t>10349852390</t>
  </si>
  <si>
    <t>542120257</t>
  </si>
  <si>
    <t>539602</t>
  </si>
  <si>
    <t>Optiplex 7070 SFF XCTO</t>
  </si>
  <si>
    <t>210-ASEC</t>
  </si>
  <si>
    <t>10328236962</t>
  </si>
  <si>
    <t>506405124</t>
  </si>
  <si>
    <t>DELL MONITOR P2219H</t>
  </si>
  <si>
    <t>10328313139</t>
  </si>
  <si>
    <t>506405116</t>
  </si>
  <si>
    <t>Dell 22 Monitor - P2219H</t>
  </si>
  <si>
    <t>210-AQBK</t>
  </si>
  <si>
    <t>LATITUDE 5490</t>
  </si>
  <si>
    <t>10330061461</t>
  </si>
  <si>
    <t>505065127</t>
  </si>
  <si>
    <t>539955</t>
  </si>
  <si>
    <t>Dell Latitude 5490 XCTO</t>
  </si>
  <si>
    <t>210-ANMX</t>
  </si>
  <si>
    <t>10322736470</t>
  </si>
  <si>
    <t>494278954</t>
  </si>
  <si>
    <t>539989</t>
  </si>
  <si>
    <t>10314487028</t>
  </si>
  <si>
    <t>483317714</t>
  </si>
  <si>
    <t>OPTIPLEX 7060</t>
  </si>
  <si>
    <t>10310850540</t>
  </si>
  <si>
    <t>474626982</t>
  </si>
  <si>
    <t>540739</t>
  </si>
  <si>
    <t>OptiPlex 7060 Small Form Factor XCTO</t>
  </si>
  <si>
    <t>210-AOKU</t>
  </si>
  <si>
    <t>Dell UltraSharp 24 Monitor  U2415</t>
  </si>
  <si>
    <t>210-AGSU</t>
  </si>
  <si>
    <t>DELL ULTRASHARP U2415</t>
  </si>
  <si>
    <t>474626966</t>
  </si>
  <si>
    <t>10310850524</t>
  </si>
  <si>
    <t>474361119</t>
  </si>
  <si>
    <t>540740</t>
  </si>
  <si>
    <t>9600 COLLEGE WAY N</t>
  </si>
  <si>
    <t>474361101</t>
  </si>
  <si>
    <t>10308257689</t>
  </si>
  <si>
    <t>472307866</t>
  </si>
  <si>
    <t>10307534394</t>
  </si>
  <si>
    <t>471200013</t>
  </si>
  <si>
    <t>10303019638</t>
  </si>
  <si>
    <t>463840099</t>
  </si>
  <si>
    <t>10299895558</t>
  </si>
  <si>
    <t>456894152</t>
  </si>
  <si>
    <t>511714</t>
  </si>
  <si>
    <t>DELL PRECISION TOWER 3620</t>
  </si>
  <si>
    <t>10293784214</t>
  </si>
  <si>
    <t>445200008</t>
  </si>
  <si>
    <t>511707</t>
  </si>
  <si>
    <t>Dell Precision Tower 3620 XCTO BASE</t>
  </si>
  <si>
    <t>210-AFLI</t>
  </si>
  <si>
    <t>445199994</t>
  </si>
  <si>
    <t>445199986</t>
  </si>
  <si>
    <t>PRECISION 7730</t>
  </si>
  <si>
    <t>Mobile Workstations</t>
  </si>
  <si>
    <t>445199978</t>
  </si>
  <si>
    <t>Mobile Precision 7730 XCTO BASE</t>
  </si>
  <si>
    <t>210-AOQB</t>
  </si>
  <si>
    <t>Dell 27 Monitor - P2719H</t>
  </si>
  <si>
    <t>210-AQCS</t>
  </si>
  <si>
    <t>DELL MONITOR P2719H</t>
  </si>
  <si>
    <t>445199895</t>
  </si>
  <si>
    <t>10297627105</t>
  </si>
  <si>
    <t>511705</t>
  </si>
  <si>
    <t>1500 HARVARD AVE</t>
  </si>
  <si>
    <t>LATITUDE 5290 2-IN-1</t>
  </si>
  <si>
    <t>444527336</t>
  </si>
  <si>
    <t>Dell Latitude 5290 2-in-1 XCTO Base</t>
  </si>
  <si>
    <t>210-ANWG</t>
  </si>
  <si>
    <t>LATITUDE 5400</t>
  </si>
  <si>
    <t>10361888590</t>
  </si>
  <si>
    <t>565883658</t>
  </si>
  <si>
    <t>540083</t>
  </si>
  <si>
    <t>Latitude 5400 BTX Base</t>
  </si>
  <si>
    <t>210-ARXJ</t>
  </si>
  <si>
    <t>10358449297</t>
  </si>
  <si>
    <t>550538960</t>
  </si>
  <si>
    <t>540076</t>
  </si>
  <si>
    <t>550538952</t>
  </si>
  <si>
    <t>550538945</t>
  </si>
  <si>
    <t>550538937</t>
  </si>
  <si>
    <t>LG 75 inch TV 2019 LED 4K Ultra HD HDR Smart TV UM6970PUB Series 75UM6970PUB</t>
  </si>
  <si>
    <t>AA757390</t>
  </si>
  <si>
    <t>10352498081</t>
  </si>
  <si>
    <t>549636149</t>
  </si>
  <si>
    <t>540070</t>
  </si>
  <si>
    <t>10340613353</t>
  </si>
  <si>
    <t>539250</t>
  </si>
  <si>
    <t>CHROMEBOOK 3400</t>
  </si>
  <si>
    <t>Chrome</t>
  </si>
  <si>
    <t>524212726</t>
  </si>
  <si>
    <t>Dell Chromebook 3400</t>
  </si>
  <si>
    <t>210-ARJN</t>
  </si>
  <si>
    <t>LG TV 75 Inch LED 4K Ultra HD HDR Smart TV UM7570PUD Series 75UM7570PUD 2019</t>
  </si>
  <si>
    <t>AA579589</t>
  </si>
  <si>
    <t>10339476052</t>
  </si>
  <si>
    <t>523767852</t>
  </si>
  <si>
    <t>539258</t>
  </si>
  <si>
    <t>LG TV 82 Inch LED 4K Ultra HD HDR Smart TV UM8070PUA Series 82UM8070PUA 2019</t>
  </si>
  <si>
    <t>AA649269</t>
  </si>
  <si>
    <t>10338399416</t>
  </si>
  <si>
    <t>522020253</t>
  </si>
  <si>
    <t>OPTIPLEX 7770 AIO</t>
  </si>
  <si>
    <t>10338572226</t>
  </si>
  <si>
    <t>520338681</t>
  </si>
  <si>
    <t>509282</t>
  </si>
  <si>
    <t>OptiPlex 7770 All-in-One XCTO</t>
  </si>
  <si>
    <t>210-ASFB</t>
  </si>
  <si>
    <t>10334930343</t>
  </si>
  <si>
    <t>515029253</t>
  </si>
  <si>
    <t>539255</t>
  </si>
  <si>
    <t>10329385732</t>
  </si>
  <si>
    <t>496302364</t>
  </si>
  <si>
    <t>539988</t>
  </si>
  <si>
    <t>Dell Latitude 5490 BTX</t>
  </si>
  <si>
    <t>210-ANMF</t>
  </si>
  <si>
    <t>Samsung TV 75 Inch  LED 4K Ultra HD HDR Smart TV NU6900 Series UN75NU6900FXZA 2019</t>
  </si>
  <si>
    <t>AA348596</t>
  </si>
  <si>
    <t>10322435464</t>
  </si>
  <si>
    <t>496299891</t>
  </si>
  <si>
    <t>539993</t>
  </si>
  <si>
    <t>10322435851</t>
  </si>
  <si>
    <t>493056849</t>
  </si>
  <si>
    <t>539975</t>
  </si>
  <si>
    <t>493056831</t>
  </si>
  <si>
    <t>492292171</t>
  </si>
  <si>
    <t>10322724291</t>
  </si>
  <si>
    <t>491726666</t>
  </si>
  <si>
    <t>539984</t>
  </si>
  <si>
    <t>491726658</t>
  </si>
  <si>
    <t>10316197225</t>
  </si>
  <si>
    <t>482881157</t>
  </si>
  <si>
    <t>539678</t>
  </si>
  <si>
    <t>482881140</t>
  </si>
  <si>
    <t>482881132</t>
  </si>
  <si>
    <t>482881124</t>
  </si>
  <si>
    <t>482881116</t>
  </si>
  <si>
    <t>10313877700</t>
  </si>
  <si>
    <t>504675</t>
  </si>
  <si>
    <t>CHROMEBOOK 13 3380</t>
  </si>
  <si>
    <t>479036427</t>
  </si>
  <si>
    <t>Dell Chromebook 13 3380, BTX</t>
  </si>
  <si>
    <t>210-AKSK</t>
  </si>
  <si>
    <t>LATITUDE 3590</t>
  </si>
  <si>
    <t>10313020598</t>
  </si>
  <si>
    <t>474928446</t>
  </si>
  <si>
    <t>511895</t>
  </si>
  <si>
    <t>Dell Latitude 3590 XCTO</t>
  </si>
  <si>
    <t>210-ANYM</t>
  </si>
  <si>
    <t>10307847051</t>
  </si>
  <si>
    <t>467950035</t>
  </si>
  <si>
    <t>540728</t>
  </si>
  <si>
    <t>Dell Latitude 5490 CTO</t>
  </si>
  <si>
    <t>210-ANMG</t>
  </si>
  <si>
    <t>10306697531</t>
  </si>
  <si>
    <t>467475116</t>
  </si>
  <si>
    <t>540734</t>
  </si>
  <si>
    <t>OPTIPLEX 7060 Micro XCTO</t>
  </si>
  <si>
    <t>210-AOLK</t>
  </si>
  <si>
    <t>LATITUDE 5591</t>
  </si>
  <si>
    <t>10305924657</t>
  </si>
  <si>
    <t>464717262</t>
  </si>
  <si>
    <t>540714</t>
  </si>
  <si>
    <t>Dell Latitude 5591 XCTO</t>
  </si>
  <si>
    <t>210-AOSV</t>
  </si>
  <si>
    <t>10300962003</t>
  </si>
  <si>
    <t>511722</t>
  </si>
  <si>
    <t>459594064</t>
  </si>
  <si>
    <t>10299492403</t>
  </si>
  <si>
    <t>456644045</t>
  </si>
  <si>
    <t>511715</t>
  </si>
  <si>
    <t>10293522831</t>
  </si>
  <si>
    <t>447915165</t>
  </si>
  <si>
    <t>ITSouth-Replacements</t>
  </si>
  <si>
    <t>10292826149</t>
  </si>
  <si>
    <t>446883810</t>
  </si>
  <si>
    <t>ITS-FinAid</t>
  </si>
  <si>
    <t>10293784302</t>
  </si>
  <si>
    <t>511655</t>
  </si>
  <si>
    <t>446367731</t>
  </si>
  <si>
    <t>10363095511</t>
  </si>
  <si>
    <t>566056791</t>
  </si>
  <si>
    <t>540082</t>
  </si>
  <si>
    <t>10322398236</t>
  </si>
  <si>
    <t>495316266</t>
  </si>
  <si>
    <t>539985</t>
  </si>
  <si>
    <t>10316010239</t>
  </si>
  <si>
    <t>483222831</t>
  </si>
  <si>
    <t>539686</t>
  </si>
  <si>
    <t>483222823</t>
  </si>
  <si>
    <t>483222815</t>
  </si>
  <si>
    <t>483222807</t>
  </si>
  <si>
    <t>483222799</t>
  </si>
  <si>
    <t>10307978370</t>
  </si>
  <si>
    <t>470035246</t>
  </si>
  <si>
    <t>540733</t>
  </si>
  <si>
    <t>470035238</t>
  </si>
  <si>
    <t>Inv Date</t>
  </si>
  <si>
    <t>Shipped Date</t>
  </si>
  <si>
    <t>Ship By Date</t>
  </si>
  <si>
    <t>Order Date</t>
  </si>
  <si>
    <t>Order Status Desc</t>
  </si>
  <si>
    <t>Item Long Name</t>
  </si>
  <si>
    <t>Item Num</t>
  </si>
  <si>
    <t>Brand Desc</t>
  </si>
  <si>
    <t>Product Desc</t>
  </si>
  <si>
    <t>Invoice Num</t>
  </si>
  <si>
    <t>Master Inv Num</t>
  </si>
  <si>
    <t>Dell Order Number</t>
  </si>
  <si>
    <t>PO Num</t>
  </si>
  <si>
    <t>Company Name Shipping</t>
  </si>
  <si>
    <t>Invoice  Date</t>
  </si>
  <si>
    <t>Invoice  Number</t>
  </si>
  <si>
    <t>Order  Number</t>
  </si>
  <si>
    <t>Ship to Address</t>
  </si>
  <si>
    <t>EnergyStar</t>
  </si>
  <si>
    <t>Manufacturer Part #</t>
  </si>
  <si>
    <t>Item Description</t>
  </si>
  <si>
    <t>Brand</t>
  </si>
  <si>
    <t>Item Type Description</t>
  </si>
  <si>
    <t>Quantity</t>
  </si>
  <si>
    <t>Total Invoiced Sales</t>
  </si>
  <si>
    <t>QNV9200</t>
  </si>
  <si>
    <t>KHZM907</t>
  </si>
  <si>
    <t>9600 COLLEGE WAY NORTH</t>
  </si>
  <si>
    <t>No</t>
  </si>
  <si>
    <t>NP17LP</t>
  </si>
  <si>
    <t>NEC REPLACEMENT LAMP F/P350W &amp; P420X (2311080)</t>
  </si>
  <si>
    <t>NEC</t>
  </si>
  <si>
    <t>Video &amp; Audio (V)</t>
  </si>
  <si>
    <t>QWF4760</t>
  </si>
  <si>
    <t>KKDT893</t>
  </si>
  <si>
    <t>F2A69A#BGJ</t>
  </si>
  <si>
    <t>HP LASERJET ENT M506DN PRINTER (3826591)</t>
  </si>
  <si>
    <t>HP INC</t>
  </si>
  <si>
    <t>Printing &amp; Document Scanning (P)</t>
  </si>
  <si>
    <t>RDK8077</t>
  </si>
  <si>
    <t>KLBV917</t>
  </si>
  <si>
    <t>PT-VW545NU</t>
  </si>
  <si>
    <t>PANASONIC PT-VW545NU WXGA PROJ 5500L (4805439)</t>
  </si>
  <si>
    <t>PANASONIC</t>
  </si>
  <si>
    <t>RLL2892</t>
  </si>
  <si>
    <t>KMDP736</t>
  </si>
  <si>
    <t>LQ6-00016-EDU</t>
  </si>
  <si>
    <t>SURFACE PRO 6 I5 8 256 W10 BLACK EDU (5298710)</t>
  </si>
  <si>
    <t>MICROSOFT</t>
  </si>
  <si>
    <t>Notebook/Mobile Devices (L)</t>
  </si>
  <si>
    <t>RPV3554</t>
  </si>
  <si>
    <t>KMSJ076</t>
  </si>
  <si>
    <t>LQ6-00001</t>
  </si>
  <si>
    <t>SURFACE PRO 6 I5 8 256 W10 PLAT (5298671)</t>
  </si>
  <si>
    <t>RTF1477</t>
  </si>
  <si>
    <t>KMZZ485</t>
  </si>
  <si>
    <t>FJS-00001-CS</t>
  </si>
  <si>
    <t>MS SURFACE PRO M 4GB 128GB W10 EDU (4762794)</t>
  </si>
  <si>
    <t>SBS7602</t>
  </si>
  <si>
    <t>KPHB413</t>
  </si>
  <si>
    <t>EPEAT Gold</t>
  </si>
  <si>
    <t>Yes</t>
  </si>
  <si>
    <t>MNE92LL/A</t>
  </si>
  <si>
    <t>APPLE IMAC 27/3.4Q/8GB/1TBFD/RP570 (4647201)</t>
  </si>
  <si>
    <t>APPLE</t>
  </si>
  <si>
    <t>Desktop Computers (C)</t>
  </si>
  <si>
    <t>SBX9823</t>
  </si>
  <si>
    <t>KPKC520</t>
  </si>
  <si>
    <t>CF389A#BGJ</t>
  </si>
  <si>
    <t>HP COLOR LJ PRO M452DN (3808157)</t>
  </si>
  <si>
    <t>SBZ8720</t>
  </si>
  <si>
    <t>KPKC438</t>
  </si>
  <si>
    <t>MR7G2LL/A</t>
  </si>
  <si>
    <t>APPLE IPAD WI-FI 32GB SILVER (5035161)</t>
  </si>
  <si>
    <t>SDG9793</t>
  </si>
  <si>
    <t>KPNK854</t>
  </si>
  <si>
    <t>HCU8</t>
  </si>
  <si>
    <t>HOVERCAM ULTRA 8 DOCUMENT CAMERA (4276771)</t>
  </si>
  <si>
    <t>HOVERCAM</t>
  </si>
  <si>
    <t>SJJ9885</t>
  </si>
  <si>
    <t>KQHN309</t>
  </si>
  <si>
    <t>1353</t>
  </si>
  <si>
    <t>ELMO LX-1 DOC CAM FULL HD 96X ZOOM (4216677)</t>
  </si>
  <si>
    <t>ELMO PROJECTORS</t>
  </si>
  <si>
    <t>SKK8255</t>
  </si>
  <si>
    <t>SLG3994</t>
  </si>
  <si>
    <t>KQHP055</t>
  </si>
  <si>
    <t>Z0VX-2000413082</t>
  </si>
  <si>
    <t>APPLE IM 21.5 3.6 16GB 1TBFU RP555X (5503993)</t>
  </si>
  <si>
    <t>SLG5808</t>
  </si>
  <si>
    <t>KQPT598</t>
  </si>
  <si>
    <t>SLR4260</t>
  </si>
  <si>
    <t>SMC0849</t>
  </si>
  <si>
    <t>SQM8624</t>
  </si>
  <si>
    <t>KQZF529</t>
  </si>
  <si>
    <t>PT-VMW50U</t>
  </si>
  <si>
    <t>PANASONIC PT-VMW50U WXGA PROJ 5000L (5470293)</t>
  </si>
  <si>
    <t>SQW7170</t>
  </si>
  <si>
    <t>SRQ7435</t>
  </si>
  <si>
    <t>KRNJ939</t>
  </si>
  <si>
    <t>LQ6-00016</t>
  </si>
  <si>
    <t>SURFACE PRO 6 I5 8 256 W10 BLACK (5298673)</t>
  </si>
  <si>
    <t>SSG9892</t>
  </si>
  <si>
    <t>KQWR932</t>
  </si>
  <si>
    <t>SST8777</t>
  </si>
  <si>
    <t>STC5223</t>
  </si>
  <si>
    <t>KRNK120</t>
  </si>
  <si>
    <t>STF5555</t>
  </si>
  <si>
    <t>KRTV540</t>
  </si>
  <si>
    <t>THM9542</t>
  </si>
  <si>
    <t>1BZ6V2Q</t>
  </si>
  <si>
    <t>MR7F2LL/A</t>
  </si>
  <si>
    <t>APPLE IPAD WI-FI 32GB SPACE GRAY (5035159)</t>
  </si>
  <si>
    <t>THV3799</t>
  </si>
  <si>
    <t>KTPT349</t>
  </si>
  <si>
    <t>C7000/DN</t>
  </si>
  <si>
    <t>VERSALINK C7000 COLOR PRINTER 35PPM (4636421)</t>
  </si>
  <si>
    <t>XEROX</t>
  </si>
  <si>
    <t>TJF8087</t>
  </si>
  <si>
    <t>KTRC134</t>
  </si>
  <si>
    <t>TJR2346</t>
  </si>
  <si>
    <t>KTTF758</t>
  </si>
  <si>
    <t>VX3211-2K-MHD</t>
  </si>
  <si>
    <t>VIEWSONIC 32IN WQHD LED ON HDMI (4705122)</t>
  </si>
  <si>
    <t>VIEWSONIC</t>
  </si>
  <si>
    <t>TJV3468</t>
  </si>
  <si>
    <t>KTHS865</t>
  </si>
  <si>
    <t>Z0W4-2000443730</t>
  </si>
  <si>
    <t>APPLE MBP TB 13 1.7 16GB 256GB SG (5642474)</t>
  </si>
  <si>
    <t>TTR4998</t>
  </si>
  <si>
    <t>KWGK151</t>
  </si>
  <si>
    <t>TVK6371</t>
  </si>
  <si>
    <t>1BZL8J9</t>
  </si>
  <si>
    <t>1367</t>
  </si>
  <si>
    <t>ELMO MX-P VISUAL PRESENTER (5188536)</t>
  </si>
  <si>
    <t>VRW8156</t>
  </si>
  <si>
    <t>LBHB324</t>
  </si>
  <si>
    <t>LQP-00001</t>
  </si>
  <si>
    <t>SURFACE LAPTOP 2 I5 8 256 PLATINUM (5302448)</t>
  </si>
  <si>
    <t>Total Expenses</t>
  </si>
  <si>
    <t>Green Expenses</t>
  </si>
  <si>
    <t>EPEAT Silver</t>
  </si>
  <si>
    <t>Energy Star only</t>
  </si>
  <si>
    <t>QRF5379</t>
  </si>
  <si>
    <t>KJKT751</t>
  </si>
  <si>
    <t>FJS-00001</t>
  </si>
  <si>
    <t>MS SURFACE PRO M 4GB 128GB W10 (4634731)</t>
  </si>
  <si>
    <t>QRK8111</t>
  </si>
  <si>
    <t>KJMS496</t>
  </si>
  <si>
    <t>FJY-00001</t>
  </si>
  <si>
    <t>MS SURFACE PRO I5 8GB 256GB W10 (4634733)</t>
  </si>
  <si>
    <t>RDC2438</t>
  </si>
  <si>
    <t>KKFW718</t>
  </si>
  <si>
    <t>RHL8560</t>
  </si>
  <si>
    <t>KLMZ634</t>
  </si>
  <si>
    <t>HCSS</t>
  </si>
  <si>
    <t>HOVERCAM SOLO SPARK DOCUMENT CAMERA (5308929)</t>
  </si>
  <si>
    <t>RLB8424</t>
  </si>
  <si>
    <t>KMBR273</t>
  </si>
  <si>
    <t>LQJ-00016-EDU</t>
  </si>
  <si>
    <t>SURFACE PRO 6 I7 16 512 W10 BLK EDU (5298707)</t>
  </si>
  <si>
    <t>RQS5036</t>
  </si>
  <si>
    <t>KMXJ854</t>
  </si>
  <si>
    <t>RRJ0303</t>
  </si>
  <si>
    <t>KNBB215</t>
  </si>
  <si>
    <t>RTX2622</t>
  </si>
  <si>
    <t>KNHH867</t>
  </si>
  <si>
    <t>RWB7146</t>
  </si>
  <si>
    <t>KNRS963</t>
  </si>
  <si>
    <t>RWB7175</t>
  </si>
  <si>
    <t>KNRT051</t>
  </si>
  <si>
    <t>12TH AVE S</t>
  </si>
  <si>
    <t>SCB7179</t>
  </si>
  <si>
    <t>KPGX837</t>
  </si>
  <si>
    <t>SCP6772</t>
  </si>
  <si>
    <t>KPLG283</t>
  </si>
  <si>
    <t>MRR12LL/A</t>
  </si>
  <si>
    <t>APPLE 27IN IMAC RET 5K 3.7GHZ I5 2TB (5498406)</t>
  </si>
  <si>
    <t>SFK6971</t>
  </si>
  <si>
    <t>KPSN157</t>
  </si>
  <si>
    <t>MR962LL/A</t>
  </si>
  <si>
    <t>APPLE MBP TB 15.4 SL 2.2 16GB 256GB (5179764)</t>
  </si>
  <si>
    <t>SGJ4720</t>
  </si>
  <si>
    <t>KPXN438</t>
  </si>
  <si>
    <t>SKK8476</t>
  </si>
  <si>
    <t>KQCP070</t>
  </si>
  <si>
    <t>Z0VY-2000413289</t>
  </si>
  <si>
    <t>APPLE IM 21.5 3.0 16GB 1TBFU RP560X (5504020)</t>
  </si>
  <si>
    <t>SLF7028</t>
  </si>
  <si>
    <t>KQCP121</t>
  </si>
  <si>
    <t>Z0VQ-2000410428</t>
  </si>
  <si>
    <t>APPLE IMAC 27/3.0/16GB/1TBFU/RP570X (5503006)</t>
  </si>
  <si>
    <t>SLG3494</t>
  </si>
  <si>
    <t>KPSN219</t>
  </si>
  <si>
    <t>MNYF2LL/A</t>
  </si>
  <si>
    <t>APPLE MB 12.0 SG 1.2GHZ 8GB 256GB (4648165)</t>
  </si>
  <si>
    <t>SMJ4389</t>
  </si>
  <si>
    <t>KQVK498</t>
  </si>
  <si>
    <t>SNK3778</t>
  </si>
  <si>
    <t>KQZV352</t>
  </si>
  <si>
    <t>SPQ5200</t>
  </si>
  <si>
    <t>KRCB574</t>
  </si>
  <si>
    <t>1200 12TH AVE S, STE 202</t>
  </si>
  <si>
    <t>45-478-216</t>
  </si>
  <si>
    <t>ERGOTRON HX WALL MON ARM BRIGHT WHTE (4433290)</t>
  </si>
  <si>
    <t>ERGOTRON</t>
  </si>
  <si>
    <t>SQT1659</t>
  </si>
  <si>
    <t>KRLK714</t>
  </si>
  <si>
    <t>MRE92LL/A</t>
  </si>
  <si>
    <t>APPLE MBA 13" 1.6GHZ 256GB SPACE GRY (5337562)</t>
  </si>
  <si>
    <t>SRF5477</t>
  </si>
  <si>
    <t>KRLV314</t>
  </si>
  <si>
    <t>CF379A#BGJ</t>
  </si>
  <si>
    <t>HP COLOR LASERJET MFP M477FDW (3827426)</t>
  </si>
  <si>
    <t>SRQ5448</t>
  </si>
  <si>
    <t>KRFG419</t>
  </si>
  <si>
    <t>Z0VR-2000411863</t>
  </si>
  <si>
    <t>APPLE IMAC 27/3.1/16GB/256GB/RP575X (5503033)</t>
  </si>
  <si>
    <t>SSG8710</t>
  </si>
  <si>
    <t>KQMQ578</t>
  </si>
  <si>
    <t>SSG9885</t>
  </si>
  <si>
    <t>KQGT428</t>
  </si>
  <si>
    <t>SVV2866</t>
  </si>
  <si>
    <t>1BYXVX6</t>
  </si>
  <si>
    <t>1702 HARVARD AVENUE</t>
  </si>
  <si>
    <t>SWC3999</t>
  </si>
  <si>
    <t>KRVS535</t>
  </si>
  <si>
    <t>SXM1159</t>
  </si>
  <si>
    <t>SZT3367</t>
  </si>
  <si>
    <t>1BZ1641</t>
  </si>
  <si>
    <t>V13H010L75</t>
  </si>
  <si>
    <t>EPSON REPLACEMENT PROJ LAMP F/1940W (2716703)</t>
  </si>
  <si>
    <t>EPSON</t>
  </si>
  <si>
    <t>TBS4388</t>
  </si>
  <si>
    <t>KSTF758</t>
  </si>
  <si>
    <t>TLL9119</t>
  </si>
  <si>
    <t>KVBQ673</t>
  </si>
  <si>
    <t>MTEL2LL/A</t>
  </si>
  <si>
    <t>APPLE IPAD PRO 12 WIFI 64GB SG GEN3 (5337668)</t>
  </si>
  <si>
    <t>TLL9156</t>
  </si>
  <si>
    <t>KVBR510</t>
  </si>
  <si>
    <t>MQD32LL/A</t>
  </si>
  <si>
    <t>APPLE MB AIR 13.3 1.8GHZ 8GB 128GB (4648185)</t>
  </si>
  <si>
    <t>TLW5296</t>
  </si>
  <si>
    <t>KVCN010</t>
  </si>
  <si>
    <t>MV932LL/A</t>
  </si>
  <si>
    <t>APPLE MBP 15 2.3 9G I9 512GB SILVER (5577919)</t>
  </si>
  <si>
    <t>TNV9005</t>
  </si>
  <si>
    <t>KVCN405</t>
  </si>
  <si>
    <t>Z0VT-2000411996</t>
  </si>
  <si>
    <t>APPLE IMAC 27/3.6/32GB/1TBSSD/VEGA48 (5503142)</t>
  </si>
  <si>
    <t>TPR4567</t>
  </si>
  <si>
    <t>TQG4056</t>
  </si>
  <si>
    <t>KVRG937</t>
  </si>
  <si>
    <t>TRS5292</t>
  </si>
  <si>
    <t>1BZGXRD</t>
  </si>
  <si>
    <t>TTZ9100</t>
  </si>
  <si>
    <t>KWHX559</t>
  </si>
  <si>
    <t>TWK1221</t>
  </si>
  <si>
    <t>KWNJ225</t>
  </si>
  <si>
    <t>TZG0710</t>
  </si>
  <si>
    <t>1BZPBS1</t>
  </si>
  <si>
    <t>V13H010L77</t>
  </si>
  <si>
    <t>EPSON REPL LAMP F/SELECT PL (3081760)</t>
  </si>
  <si>
    <t>VFD5182</t>
  </si>
  <si>
    <t>KXLS953</t>
  </si>
  <si>
    <t>VFF4407</t>
  </si>
  <si>
    <t>1BZT2L0</t>
  </si>
  <si>
    <t>V13H010L93</t>
  </si>
  <si>
    <t>EPSON ELPLP93 REPL PROJECTOR LAMP (4118362)</t>
  </si>
  <si>
    <t>VFH5320</t>
  </si>
  <si>
    <t>1BZT1XN</t>
  </si>
  <si>
    <t>ELPLP76-ER</t>
  </si>
  <si>
    <t>EREPLACEMENTS ELPLP76-ER BULB (3723941)</t>
  </si>
  <si>
    <t>EREPLACEMENTS</t>
  </si>
  <si>
    <t>VGV7766</t>
  </si>
  <si>
    <t>KXDF795</t>
  </si>
  <si>
    <t>Z0VR-2000410449</t>
  </si>
  <si>
    <t>APPLE IMAC 27/3.1/32GB/2TBFU/RP575X (5503026)</t>
  </si>
  <si>
    <t>VNH0005</t>
  </si>
  <si>
    <t>KZQR912</t>
  </si>
  <si>
    <t>LQH-00001</t>
  </si>
  <si>
    <t>SURFACE PRO 6 I7 8 256 W10 PLAT (5298664)</t>
  </si>
  <si>
    <t>VRB2894</t>
  </si>
  <si>
    <t>LBDB707</t>
  </si>
  <si>
    <t>LSQ-00001</t>
  </si>
  <si>
    <t>MS SURFACE PRO 6 I7 16GB 512GB TAA (5360182)</t>
  </si>
  <si>
    <t>VWR4570</t>
  </si>
  <si>
    <t>LBJG005</t>
  </si>
  <si>
    <t>Z0W4-2000443729</t>
  </si>
  <si>
    <t>APPLE MBP TB 13 1.7 8GB 256GB SG (5642473)</t>
  </si>
  <si>
    <t>VZC8179</t>
  </si>
  <si>
    <t>LCFC470</t>
  </si>
  <si>
    <t>WFD2719</t>
  </si>
  <si>
    <t>1C0K5SV</t>
  </si>
  <si>
    <t>WFN8704</t>
  </si>
  <si>
    <t>LCGV298</t>
  </si>
  <si>
    <t>Z0VT-2000411940</t>
  </si>
  <si>
    <t>APPLE IMAC 27/3.6/64GB/1TBFL/RP580X (5503103)</t>
  </si>
  <si>
    <t>QWZ3972</t>
  </si>
  <si>
    <t>KKFW576</t>
  </si>
  <si>
    <t>RTD5347</t>
  </si>
  <si>
    <t>KNJT929</t>
  </si>
  <si>
    <t>RXK1981</t>
  </si>
  <si>
    <t>KNSZ150</t>
  </si>
  <si>
    <t>SSG9883</t>
  </si>
  <si>
    <t>KPXN353</t>
  </si>
  <si>
    <t>SVM1662</t>
  </si>
  <si>
    <t>1BYXMSM</t>
  </si>
  <si>
    <t>M74F6</t>
  </si>
  <si>
    <t>DELL 7390 I5-8350U 256/8 W10P (4969612)</t>
  </si>
  <si>
    <t>DELL</t>
  </si>
  <si>
    <t>TGW2021</t>
  </si>
  <si>
    <t>KTMD518</t>
  </si>
  <si>
    <t>TGZ5685</t>
  </si>
  <si>
    <t>KQWR666</t>
  </si>
  <si>
    <t>V150</t>
  </si>
  <si>
    <t>BOGEN 8INPUT 150W PWR VECTOR AMP (1620991)</t>
  </si>
  <si>
    <t>BOGEN</t>
  </si>
  <si>
    <t>TXZ1288</t>
  </si>
  <si>
    <t>KWTN799</t>
  </si>
  <si>
    <t>VCF6109</t>
  </si>
  <si>
    <t>KXBK752</t>
  </si>
  <si>
    <t>MTFT2LL/A</t>
  </si>
  <si>
    <t>APPLE IPAD PRO 12 WIFI 1TB SL GEN3 (5337675)</t>
  </si>
  <si>
    <t>VLZ3446</t>
  </si>
  <si>
    <t>1BZZWQT</t>
  </si>
  <si>
    <t>V13H010L92-TM</t>
  </si>
  <si>
    <t>TOTAL MICRO 300W PROJ LAMP F/EB-1400 (5202985)</t>
  </si>
  <si>
    <t>TOTAL MICRO TECHNOLOGIES</t>
  </si>
  <si>
    <t>VNF7507</t>
  </si>
  <si>
    <t>WCL2757</t>
  </si>
  <si>
    <t>LCLN242</t>
  </si>
  <si>
    <t>MVVK2LL/A</t>
  </si>
  <si>
    <t>APPLE MBP 16.0 SG/2.3GHZ 8C/16GB/1TB (5837498)</t>
  </si>
  <si>
    <t>WDB8535</t>
  </si>
  <si>
    <t>LCRG096</t>
  </si>
  <si>
    <t>WDD8765</t>
  </si>
  <si>
    <t>LCRJ493</t>
  </si>
  <si>
    <t>DG9ND</t>
  </si>
  <si>
    <t>DELL 5500 I7-8665U 512/16 W10P (5555988)</t>
  </si>
  <si>
    <t>WDN0465</t>
  </si>
  <si>
    <t>Z0X1-2000443701</t>
  </si>
  <si>
    <t>APPLE MBA 8THGEN 13 1.6 16GB 512 SG (5642783)</t>
  </si>
  <si>
    <t>WDW1957</t>
  </si>
  <si>
    <t>4H2FR</t>
  </si>
  <si>
    <t>DELL 7300 I7-8665U 256/16 W10P (5641497)</t>
  </si>
  <si>
    <t>WFV6031</t>
  </si>
  <si>
    <t>Z0VR-2000410444</t>
  </si>
  <si>
    <t>APPLE IMAC 27/3.1/32GB/1TBFU/RP575X (5503021)</t>
  </si>
  <si>
    <t>-</t>
  </si>
  <si>
    <t>Energy Star Only</t>
  </si>
  <si>
    <t>one unit at Central</t>
  </si>
  <si>
    <t>two units at South</t>
  </si>
  <si>
    <t xml:space="preserve">Note: The above list includes all imaging equipment leased through SBSI in 2019. After going through all of your current leases for both Xerox Financial Services and NASPO, below is the information you had requested:
Seattle Colleges District
# of Units Leased: 120
Total Amount Leased per Month: $16,970.58. Per year= $203,646.96
Average $ per Device per year: $1,697.01
                       North       South                    Central                    District Office
XFS                   31              18                            10                                          7
NASPO             0               22                            32                                           0
TOTALS           31              40                            42                                           7
               $52,607.31    $67,880.4              $71,274.42                          $11,879.07
                                       Gold= $8,485.05       Gold=$69,577.41                 
                                       Silver= $3,394.02      Silver= $1,697.01                                                
</t>
  </si>
  <si>
    <t>Dell Contract Code</t>
  </si>
  <si>
    <t>EPEAT Certified</t>
  </si>
  <si>
    <t>EPEAT level</t>
  </si>
  <si>
    <t>System Qty</t>
  </si>
  <si>
    <t>Order Qty</t>
  </si>
  <si>
    <t>Sales Revenue Discount USD</t>
  </si>
  <si>
    <t>WN34AGW</t>
  </si>
  <si>
    <t>Y</t>
  </si>
  <si>
    <t>SILVER</t>
  </si>
  <si>
    <t>GOLD</t>
  </si>
  <si>
    <t>BRONZE</t>
  </si>
  <si>
    <t>N</t>
  </si>
  <si>
    <t>n/a</t>
  </si>
  <si>
    <t>y</t>
  </si>
  <si>
    <t>C000000010849</t>
  </si>
  <si>
    <t>Total</t>
  </si>
  <si>
    <t>Energy STAR</t>
  </si>
  <si>
    <t>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</si>
</sst>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8" formatCode="&quot;$&quot;#,##0.00_);[Red]\(&quot;$&quot;#,##0.00\)"/>
    <numFmt numFmtId="164" formatCode="[$-10409]m/d/yyyy"/>
    <numFmt numFmtId="165" formatCode="&quot;$&quot;#,##0.00"/>
    <numFmt numFmtId="166" formatCode="mm/dd/yyyy"/>
    <numFmt numFmtId="167" formatCode="&quot;$&quot;#,##0.00;\-&quot;$&quot;#,##0.00"/>
    <numFmt numFmtId="168" formatCode="[$-10409]#,##0;\-#,##0"/>
    <numFmt numFmtId="169" formatCode="[$-10409]&quot;$&quot;#,##0.00;\(&quot;$&quot;#,##0.00\)"/>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sz val="8"/>
      <color rgb="FF000000"/>
      <name val="Calibri"/>
      <family val="2"/>
    </font>
    <font>
      <b/>
      <sz val="9"/>
      <color rgb="FFF5F5F5"/>
      <name val="Calibri"/>
      <family val="2"/>
    </font>
    <font>
      <b/>
      <sz val="10"/>
      <color theme="1"/>
      <name val="Calibri"/>
      <family val="2"/>
      <scheme val="minor"/>
    </font>
    <font>
      <sz val="10"/>
      <color indexed="8"/>
      <name val="Arial"/>
      <family val="2"/>
    </font>
    <font>
      <sz val="10"/>
      <color theme="1"/>
      <name val="Arial"/>
      <family val="2"/>
    </font>
    <font>
      <b/>
      <sz val="9"/>
      <color indexed="81"/>
      <name val="Tahoma"/>
      <family val="2"/>
    </font>
    <font>
      <sz val="9"/>
      <color indexed="81"/>
      <name val="Tahoma"/>
      <family val="2"/>
    </font>
    <font>
      <b/>
      <sz val="9"/>
      <color rgb="FFF5F5F5"/>
      <name val="Calibri"/>
      <family val="2"/>
    </font>
    <font>
      <sz val="11"/>
      <name val="Calibri"/>
      <family val="2"/>
    </font>
    <font>
      <sz val="8"/>
      <color rgb="FF000000"/>
      <name val="Calibri"/>
      <family val="2"/>
    </font>
  </fonts>
  <fills count="8">
    <fill>
      <patternFill patternType="none"/>
    </fill>
    <fill>
      <patternFill patternType="gray125"/>
    </fill>
    <fill>
      <patternFill patternType="solid">
        <fgColor rgb="FFF5F5F5"/>
        <bgColor rgb="FFF5F5F5"/>
      </patternFill>
    </fill>
    <fill>
      <patternFill patternType="solid">
        <fgColor rgb="FF000000"/>
        <bgColor rgb="FF000000"/>
      </patternFill>
    </fill>
    <fill>
      <patternFill patternType="solid">
        <fgColor theme="0" tint="-0.249977111117893"/>
        <bgColor indexed="64"/>
      </patternFill>
    </fill>
    <fill>
      <patternFill patternType="solid">
        <fgColor rgb="FF92D050"/>
        <bgColor indexed="64"/>
      </patternFill>
    </fill>
    <fill>
      <patternFill patternType="solid">
        <fgColor rgb="FF92D050"/>
        <bgColor rgb="FF000000"/>
      </patternFill>
    </fill>
    <fill>
      <patternFill patternType="solid">
        <fgColor rgb="FF92D050"/>
        <bgColor rgb="FFF5F5F5"/>
      </patternFill>
    </fill>
  </fills>
  <borders count="5">
    <border>
      <left/>
      <right/>
      <top/>
      <bottom/>
      <diagonal/>
    </border>
    <border>
      <left style="thin">
        <color rgb="FFFFFFFF"/>
      </left>
      <right style="thin">
        <color rgb="FFFFFFFF"/>
      </right>
      <top/>
      <bottom/>
      <diagonal/>
    </border>
    <border>
      <left style="thin">
        <color rgb="FFC0C0C0"/>
      </left>
      <right style="thin">
        <color rgb="FFC0C0C0"/>
      </right>
      <top/>
      <bottom/>
      <diagonal/>
    </border>
    <border>
      <left/>
      <right style="thin">
        <color rgb="FFC0C0C0"/>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62">
    <xf numFmtId="0" fontId="0" fillId="0" borderId="0" xfId="0"/>
    <xf numFmtId="0" fontId="1" fillId="0" borderId="0" xfId="0" applyFont="1"/>
    <xf numFmtId="14" fontId="1" fillId="0" borderId="0" xfId="0" applyNumberFormat="1" applyFont="1"/>
    <xf numFmtId="0" fontId="0" fillId="0" borderId="0" xfId="0"/>
    <xf numFmtId="49" fontId="0" fillId="0" borderId="0" xfId="0" applyNumberFormat="1" applyFill="1"/>
    <xf numFmtId="14" fontId="0" fillId="0" borderId="0" xfId="0" applyNumberFormat="1" applyFill="1"/>
    <xf numFmtId="14" fontId="0" fillId="0" borderId="0" xfId="0" applyNumberFormat="1"/>
    <xf numFmtId="49" fontId="0" fillId="0" borderId="0" xfId="0" applyNumberFormat="1" applyFill="1" applyAlignment="1">
      <alignment horizontal="center"/>
    </xf>
    <xf numFmtId="0" fontId="5" fillId="0" borderId="4" xfId="0" applyFont="1" applyFill="1" applyBorder="1" applyAlignment="1">
      <alignment horizontal="center"/>
    </xf>
    <xf numFmtId="1" fontId="5" fillId="0" borderId="4" xfId="0" applyNumberFormat="1" applyFont="1" applyFill="1" applyBorder="1" applyAlignment="1">
      <alignment horizontal="center"/>
    </xf>
    <xf numFmtId="165" fontId="5" fillId="0" borderId="4" xfId="0" applyNumberFormat="1" applyFont="1" applyFill="1" applyBorder="1" applyAlignment="1">
      <alignment horizontal="center"/>
    </xf>
    <xf numFmtId="166" fontId="6" fillId="0" borderId="0" xfId="0" applyNumberFormat="1" applyFont="1" applyFill="1" applyAlignment="1">
      <alignment horizontal="center"/>
    </xf>
    <xf numFmtId="49" fontId="6" fillId="0" borderId="0" xfId="0" applyNumberFormat="1" applyFont="1" applyFill="1" applyAlignment="1">
      <alignment horizontal="center"/>
    </xf>
    <xf numFmtId="1" fontId="6" fillId="0" borderId="0" xfId="0" applyNumberFormat="1" applyFont="1" applyFill="1" applyAlignment="1">
      <alignment horizontal="center"/>
    </xf>
    <xf numFmtId="49" fontId="6" fillId="0" borderId="0" xfId="0" applyNumberFormat="1" applyFont="1" applyFill="1" applyAlignment="1">
      <alignment horizontal="left"/>
    </xf>
    <xf numFmtId="49" fontId="6" fillId="0" borderId="0" xfId="0" applyNumberFormat="1" applyFont="1" applyFill="1" applyAlignment="1"/>
    <xf numFmtId="0" fontId="6" fillId="0" borderId="0" xfId="0" applyFont="1" applyFill="1" applyAlignment="1"/>
    <xf numFmtId="167" fontId="6" fillId="0" borderId="0" xfId="0" applyNumberFormat="1" applyFont="1" applyFill="1" applyAlignment="1"/>
    <xf numFmtId="166" fontId="7" fillId="0" borderId="0" xfId="0" applyNumberFormat="1" applyFont="1" applyFill="1" applyBorder="1" applyAlignment="1">
      <alignment horizontal="center"/>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Border="1" applyAlignment="1"/>
    <xf numFmtId="8" fontId="7" fillId="0" borderId="0" xfId="0" applyNumberFormat="1" applyFont="1" applyFill="1" applyBorder="1" applyAlignment="1"/>
    <xf numFmtId="167" fontId="0" fillId="0" borderId="0" xfId="0" applyNumberFormat="1"/>
    <xf numFmtId="0" fontId="0" fillId="4" borderId="0" xfId="0" applyFill="1"/>
    <xf numFmtId="8" fontId="0" fillId="0" borderId="0" xfId="0" applyNumberFormat="1"/>
    <xf numFmtId="0" fontId="0" fillId="5" borderId="0" xfId="0" applyFill="1"/>
    <xf numFmtId="0" fontId="5" fillId="4" borderId="4" xfId="0" applyFont="1" applyFill="1" applyBorder="1" applyAlignment="1">
      <alignment horizontal="center"/>
    </xf>
    <xf numFmtId="1" fontId="5" fillId="4" borderId="4" xfId="0" applyNumberFormat="1" applyFont="1" applyFill="1" applyBorder="1" applyAlignment="1">
      <alignment horizontal="center"/>
    </xf>
    <xf numFmtId="165" fontId="5" fillId="4" borderId="4" xfId="0" applyNumberFormat="1" applyFont="1" applyFill="1" applyBorder="1" applyAlignment="1">
      <alignment horizontal="center"/>
    </xf>
    <xf numFmtId="167" fontId="0" fillId="4" borderId="0" xfId="0" applyNumberFormat="1" applyFill="1"/>
    <xf numFmtId="8" fontId="0" fillId="4" borderId="0" xfId="0" applyNumberFormat="1" applyFill="1"/>
    <xf numFmtId="8" fontId="0" fillId="5" borderId="0" xfId="0" applyNumberFormat="1" applyFill="1"/>
    <xf numFmtId="8" fontId="0" fillId="0" borderId="0" xfId="0" applyNumberFormat="1" applyAlignment="1">
      <alignment horizontal="center"/>
    </xf>
    <xf numFmtId="0" fontId="10" fillId="3" borderId="3" xfId="1" applyNumberFormat="1" applyFont="1" applyFill="1" applyBorder="1" applyAlignment="1">
      <alignment horizontal="center" wrapText="1" readingOrder="1"/>
    </xf>
    <xf numFmtId="0" fontId="10" fillId="3" borderId="2" xfId="1" applyNumberFormat="1" applyFont="1" applyFill="1" applyBorder="1" applyAlignment="1">
      <alignment horizontal="center" wrapText="1" readingOrder="1"/>
    </xf>
    <xf numFmtId="0" fontId="10" fillId="6" borderId="2" xfId="1" applyNumberFormat="1" applyFont="1" applyFill="1" applyBorder="1" applyAlignment="1">
      <alignment horizontal="center" wrapText="1" readingOrder="1"/>
    </xf>
    <xf numFmtId="0" fontId="11" fillId="0" borderId="0" xfId="1" applyFont="1" applyFill="1" applyBorder="1"/>
    <xf numFmtId="0" fontId="12" fillId="0" borderId="0" xfId="1" applyNumberFormat="1" applyFont="1" applyFill="1" applyBorder="1" applyAlignment="1">
      <alignment horizontal="center" vertical="top" wrapText="1" readingOrder="1"/>
    </xf>
    <xf numFmtId="0" fontId="12" fillId="2" borderId="1" xfId="1" applyNumberFormat="1" applyFont="1" applyFill="1" applyBorder="1" applyAlignment="1">
      <alignment horizontal="center" vertical="center" wrapText="1" readingOrder="1"/>
    </xf>
    <xf numFmtId="0" fontId="12" fillId="7" borderId="1" xfId="1" applyNumberFormat="1" applyFont="1" applyFill="1" applyBorder="1" applyAlignment="1">
      <alignment horizontal="center" vertical="center" wrapText="1" readingOrder="1"/>
    </xf>
    <xf numFmtId="168" fontId="12" fillId="2" borderId="1" xfId="1" applyNumberFormat="1" applyFont="1" applyFill="1" applyBorder="1" applyAlignment="1">
      <alignment horizontal="center" vertical="center" wrapText="1" readingOrder="1"/>
    </xf>
    <xf numFmtId="169" fontId="12" fillId="0" borderId="0" xfId="1" applyNumberFormat="1" applyFont="1" applyFill="1" applyBorder="1" applyAlignment="1">
      <alignment horizontal="center" vertical="top" wrapText="1" readingOrder="1"/>
    </xf>
    <xf numFmtId="164" fontId="12" fillId="0" borderId="0" xfId="1" applyNumberFormat="1" applyFont="1" applyFill="1" applyBorder="1" applyAlignment="1">
      <alignment horizontal="center" vertical="top" wrapText="1" readingOrder="1"/>
    </xf>
    <xf numFmtId="0" fontId="1" fillId="4" borderId="0" xfId="0" applyFont="1" applyFill="1"/>
    <xf numFmtId="169" fontId="1" fillId="4" borderId="0" xfId="0" applyNumberFormat="1" applyFont="1" applyFill="1"/>
    <xf numFmtId="165" fontId="1" fillId="4" borderId="0" xfId="0" applyNumberFormat="1" applyFont="1" applyFill="1"/>
    <xf numFmtId="7" fontId="1" fillId="4" borderId="0" xfId="0" applyNumberFormat="1" applyFont="1" applyFill="1"/>
    <xf numFmtId="0" fontId="12" fillId="0" borderId="4" xfId="1" applyNumberFormat="1" applyFont="1" applyFill="1" applyBorder="1" applyAlignment="1">
      <alignment horizontal="center" vertical="top" wrapText="1" readingOrder="1"/>
    </xf>
    <xf numFmtId="0" fontId="12" fillId="2" borderId="4" xfId="1" applyNumberFormat="1" applyFont="1" applyFill="1" applyBorder="1" applyAlignment="1">
      <alignment horizontal="center" vertical="center" wrapText="1" readingOrder="1"/>
    </xf>
    <xf numFmtId="0" fontId="12" fillId="7" borderId="4" xfId="1" applyNumberFormat="1" applyFont="1" applyFill="1" applyBorder="1" applyAlignment="1">
      <alignment horizontal="center" vertical="center" wrapText="1" readingOrder="1"/>
    </xf>
    <xf numFmtId="168" fontId="12" fillId="2" borderId="4" xfId="1" applyNumberFormat="1" applyFont="1" applyFill="1" applyBorder="1" applyAlignment="1">
      <alignment horizontal="center" vertical="center" wrapText="1" readingOrder="1"/>
    </xf>
    <xf numFmtId="169" fontId="12" fillId="0" borderId="4" xfId="1" applyNumberFormat="1" applyFont="1" applyFill="1" applyBorder="1" applyAlignment="1">
      <alignment horizontal="center" vertical="top" wrapText="1" readingOrder="1"/>
    </xf>
    <xf numFmtId="164" fontId="12" fillId="0" borderId="4" xfId="1" applyNumberFormat="1" applyFont="1" applyFill="1" applyBorder="1" applyAlignment="1">
      <alignment horizontal="center" vertical="top" wrapText="1" readingOrder="1"/>
    </xf>
    <xf numFmtId="0" fontId="3" fillId="7" borderId="4" xfId="1" applyNumberFormat="1" applyFont="1" applyFill="1" applyBorder="1" applyAlignment="1">
      <alignment horizontal="center" vertical="center" wrapText="1" readingOrder="1"/>
    </xf>
    <xf numFmtId="0" fontId="3" fillId="2" borderId="4" xfId="1" applyNumberFormat="1" applyFont="1" applyFill="1" applyBorder="1" applyAlignment="1">
      <alignment horizontal="center" vertical="center" wrapText="1" readingOrder="1"/>
    </xf>
    <xf numFmtId="0" fontId="4" fillId="6" borderId="2" xfId="1" applyNumberFormat="1" applyFont="1" applyFill="1" applyBorder="1" applyAlignment="1">
      <alignment horizontal="center" wrapText="1" readingOrder="1"/>
    </xf>
    <xf numFmtId="0" fontId="3" fillId="0" borderId="4" xfId="1" applyNumberFormat="1" applyFont="1" applyFill="1" applyBorder="1" applyAlignment="1">
      <alignment horizontal="center" vertical="top" wrapText="1" readingOrder="1"/>
    </xf>
    <xf numFmtId="0" fontId="3" fillId="7" borderId="1" xfId="1" applyNumberFormat="1" applyFont="1" applyFill="1" applyBorder="1" applyAlignment="1">
      <alignment horizontal="center" vertical="center" wrapText="1" readingOrder="1"/>
    </xf>
    <xf numFmtId="0" fontId="3" fillId="2" borderId="1" xfId="1" applyNumberFormat="1" applyFont="1" applyFill="1" applyBorder="1" applyAlignment="1">
      <alignment horizontal="center" vertical="center" wrapText="1" readingOrder="1"/>
    </xf>
    <xf numFmtId="0" fontId="1" fillId="4" borderId="0" xfId="0" applyFont="1" applyFill="1" applyBorder="1"/>
    <xf numFmtId="0" fontId="0" fillId="0" borderId="0" xfId="0" applyAlignment="1">
      <alignment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I27"/>
  <sheetViews>
    <sheetView topLeftCell="A25" workbookViewId="0">
      <selection activeCell="D28" sqref="D28"/>
    </sheetView>
  </sheetViews>
  <sheetFormatPr defaultRowHeight="15" x14ac:dyDescent="0.25"/>
  <cols>
    <col min="1" max="1" width="13.7109375" bestFit="1" customWidth="1"/>
    <col min="2" max="2" width="31.7109375" bestFit="1" customWidth="1"/>
    <col min="3" max="3" width="14.5703125" style="6" customWidth="1"/>
    <col min="4" max="4" width="28" bestFit="1" customWidth="1"/>
    <col min="5" max="5" width="23.5703125" customWidth="1"/>
    <col min="6" max="6" width="9.140625" customWidth="1"/>
    <col min="7" max="7" width="11.85546875" customWidth="1"/>
    <col min="8" max="8" width="12" customWidth="1"/>
  </cols>
  <sheetData>
    <row r="1" spans="1:8" s="1" customFormat="1" x14ac:dyDescent="0.25">
      <c r="A1" s="1" t="s">
        <v>16</v>
      </c>
      <c r="B1" s="1" t="s">
        <v>17</v>
      </c>
      <c r="C1" s="2" t="s">
        <v>18</v>
      </c>
      <c r="D1" s="1" t="s">
        <v>19</v>
      </c>
      <c r="E1" s="1" t="s">
        <v>20</v>
      </c>
      <c r="F1" s="1" t="s">
        <v>35</v>
      </c>
      <c r="G1" s="1" t="s">
        <v>36</v>
      </c>
      <c r="H1" s="1" t="s">
        <v>37</v>
      </c>
    </row>
    <row r="2" spans="1:8" x14ac:dyDescent="0.25">
      <c r="A2" s="4" t="s">
        <v>26</v>
      </c>
      <c r="B2" s="4" t="s">
        <v>21</v>
      </c>
      <c r="C2" s="5">
        <v>43574</v>
      </c>
      <c r="D2" s="4" t="s">
        <v>0</v>
      </c>
      <c r="E2" s="4" t="s">
        <v>32</v>
      </c>
      <c r="F2" s="4" t="s">
        <v>38</v>
      </c>
      <c r="G2" s="7" t="s">
        <v>40</v>
      </c>
      <c r="H2" s="7" t="s">
        <v>40</v>
      </c>
    </row>
    <row r="3" spans="1:8" x14ac:dyDescent="0.25">
      <c r="A3" s="4" t="s">
        <v>29</v>
      </c>
      <c r="B3" s="4" t="s">
        <v>21</v>
      </c>
      <c r="C3" s="5">
        <v>43532</v>
      </c>
      <c r="D3" s="4" t="s">
        <v>0</v>
      </c>
      <c r="E3" s="4" t="s">
        <v>32</v>
      </c>
      <c r="F3" s="4" t="s">
        <v>38</v>
      </c>
      <c r="G3" s="7" t="s">
        <v>40</v>
      </c>
      <c r="H3" s="7" t="s">
        <v>40</v>
      </c>
    </row>
    <row r="4" spans="1:8" x14ac:dyDescent="0.25">
      <c r="A4" s="4" t="s">
        <v>23</v>
      </c>
      <c r="B4" s="4" t="s">
        <v>21</v>
      </c>
      <c r="C4" s="5">
        <v>43619</v>
      </c>
      <c r="D4" s="4" t="s">
        <v>0</v>
      </c>
      <c r="E4" s="4" t="s">
        <v>32</v>
      </c>
      <c r="F4" s="4" t="s">
        <v>38</v>
      </c>
      <c r="G4" s="7" t="s">
        <v>40</v>
      </c>
      <c r="H4" s="7" t="s">
        <v>40</v>
      </c>
    </row>
    <row r="5" spans="1:8" x14ac:dyDescent="0.25">
      <c r="A5" s="4" t="s">
        <v>25</v>
      </c>
      <c r="B5" s="4" t="s">
        <v>21</v>
      </c>
      <c r="C5" s="5">
        <v>43599</v>
      </c>
      <c r="D5" s="4" t="s">
        <v>0</v>
      </c>
      <c r="E5" s="4" t="s">
        <v>32</v>
      </c>
      <c r="F5" s="4" t="s">
        <v>38</v>
      </c>
      <c r="G5" s="7" t="s">
        <v>40</v>
      </c>
      <c r="H5" s="7" t="s">
        <v>40</v>
      </c>
    </row>
    <row r="6" spans="1:8" x14ac:dyDescent="0.25">
      <c r="A6" s="3" t="s">
        <v>7</v>
      </c>
      <c r="B6" s="3" t="s">
        <v>1</v>
      </c>
      <c r="C6" s="6">
        <v>43529</v>
      </c>
      <c r="D6" s="3" t="s">
        <v>0</v>
      </c>
      <c r="E6" s="4" t="s">
        <v>32</v>
      </c>
      <c r="F6" s="4" t="s">
        <v>38</v>
      </c>
      <c r="G6" s="7" t="s">
        <v>40</v>
      </c>
      <c r="H6" s="7" t="s">
        <v>40</v>
      </c>
    </row>
    <row r="7" spans="1:8" x14ac:dyDescent="0.25">
      <c r="A7" s="3" t="s">
        <v>6</v>
      </c>
      <c r="B7" s="3" t="s">
        <v>1</v>
      </c>
      <c r="C7" s="6">
        <v>43570</v>
      </c>
      <c r="D7" s="3" t="s">
        <v>0</v>
      </c>
      <c r="E7" s="4" t="s">
        <v>32</v>
      </c>
      <c r="F7" s="4" t="s">
        <v>38</v>
      </c>
      <c r="G7" s="7" t="s">
        <v>40</v>
      </c>
      <c r="H7" s="7" t="s">
        <v>40</v>
      </c>
    </row>
    <row r="8" spans="1:8" x14ac:dyDescent="0.25">
      <c r="A8" s="3" t="s">
        <v>11</v>
      </c>
      <c r="B8" s="3" t="s">
        <v>9</v>
      </c>
      <c r="C8" s="6">
        <v>43472</v>
      </c>
      <c r="D8" s="3" t="s">
        <v>0</v>
      </c>
      <c r="E8" s="4" t="s">
        <v>32</v>
      </c>
      <c r="F8" s="4" t="s">
        <v>38</v>
      </c>
      <c r="G8" s="7" t="s">
        <v>40</v>
      </c>
      <c r="H8" s="7" t="s">
        <v>40</v>
      </c>
    </row>
    <row r="9" spans="1:8" x14ac:dyDescent="0.25">
      <c r="A9" s="3" t="s">
        <v>12</v>
      </c>
      <c r="B9" s="3" t="s">
        <v>9</v>
      </c>
      <c r="C9" s="6">
        <v>43472</v>
      </c>
      <c r="D9" s="3" t="s">
        <v>0</v>
      </c>
      <c r="E9" s="4" t="s">
        <v>32</v>
      </c>
      <c r="F9" s="4" t="s">
        <v>38</v>
      </c>
      <c r="G9" s="7" t="s">
        <v>40</v>
      </c>
      <c r="H9" s="7" t="s">
        <v>40</v>
      </c>
    </row>
    <row r="10" spans="1:8" x14ac:dyDescent="0.25">
      <c r="A10" s="3" t="s">
        <v>8</v>
      </c>
      <c r="B10" s="3" t="s">
        <v>9</v>
      </c>
      <c r="C10" s="6">
        <v>43510</v>
      </c>
      <c r="D10" s="3" t="s">
        <v>0</v>
      </c>
      <c r="E10" s="4" t="s">
        <v>32</v>
      </c>
      <c r="F10" s="4" t="s">
        <v>38</v>
      </c>
      <c r="G10" s="7" t="s">
        <v>40</v>
      </c>
      <c r="H10" s="7" t="s">
        <v>40</v>
      </c>
    </row>
    <row r="11" spans="1:8" x14ac:dyDescent="0.25">
      <c r="A11" s="3" t="s">
        <v>15</v>
      </c>
      <c r="B11" s="3" t="s">
        <v>9</v>
      </c>
      <c r="C11" s="6">
        <v>43472</v>
      </c>
      <c r="D11" s="3" t="s">
        <v>0</v>
      </c>
      <c r="E11" s="4" t="s">
        <v>32</v>
      </c>
      <c r="F11" s="4" t="s">
        <v>38</v>
      </c>
      <c r="G11" s="7" t="s">
        <v>40</v>
      </c>
      <c r="H11" s="7" t="s">
        <v>40</v>
      </c>
    </row>
    <row r="12" spans="1:8" x14ac:dyDescent="0.25">
      <c r="A12" s="3" t="s">
        <v>13</v>
      </c>
      <c r="B12" s="3" t="s">
        <v>9</v>
      </c>
      <c r="C12" s="6">
        <v>43472</v>
      </c>
      <c r="D12" s="3" t="s">
        <v>0</v>
      </c>
      <c r="E12" s="4" t="s">
        <v>32</v>
      </c>
      <c r="F12" s="4" t="s">
        <v>38</v>
      </c>
      <c r="G12" s="7" t="s">
        <v>40</v>
      </c>
      <c r="H12" s="7" t="s">
        <v>40</v>
      </c>
    </row>
    <row r="13" spans="1:8" x14ac:dyDescent="0.25">
      <c r="A13" s="3" t="s">
        <v>14</v>
      </c>
      <c r="B13" s="3" t="s">
        <v>9</v>
      </c>
      <c r="C13" s="6">
        <v>43472</v>
      </c>
      <c r="D13" s="3" t="s">
        <v>0</v>
      </c>
      <c r="E13" s="4" t="s">
        <v>32</v>
      </c>
      <c r="F13" s="4" t="s">
        <v>38</v>
      </c>
      <c r="G13" s="7" t="s">
        <v>40</v>
      </c>
      <c r="H13" s="7" t="s">
        <v>40</v>
      </c>
    </row>
    <row r="14" spans="1:8" x14ac:dyDescent="0.25">
      <c r="A14" s="3" t="s">
        <v>10</v>
      </c>
      <c r="B14" s="3" t="s">
        <v>9</v>
      </c>
      <c r="C14" s="6">
        <v>43472</v>
      </c>
      <c r="D14" s="3" t="s">
        <v>0</v>
      </c>
      <c r="E14" s="4" t="s">
        <v>32</v>
      </c>
      <c r="F14" s="4" t="s">
        <v>38</v>
      </c>
      <c r="G14" s="7" t="s">
        <v>40</v>
      </c>
      <c r="H14" s="7" t="s">
        <v>40</v>
      </c>
    </row>
    <row r="15" spans="1:8" x14ac:dyDescent="0.25">
      <c r="A15" s="3" t="s">
        <v>2</v>
      </c>
      <c r="B15" s="3" t="s">
        <v>9</v>
      </c>
      <c r="C15" s="6">
        <v>43649</v>
      </c>
      <c r="D15" s="3" t="s">
        <v>0</v>
      </c>
      <c r="E15" s="3" t="s">
        <v>33</v>
      </c>
      <c r="F15" s="4" t="s">
        <v>38</v>
      </c>
      <c r="G15" s="7" t="s">
        <v>40</v>
      </c>
      <c r="H15" s="7" t="s">
        <v>40</v>
      </c>
    </row>
    <row r="16" spans="1:8" x14ac:dyDescent="0.25">
      <c r="A16" s="3" t="s">
        <v>3</v>
      </c>
      <c r="B16" s="3" t="s">
        <v>9</v>
      </c>
      <c r="C16" s="6">
        <v>43649</v>
      </c>
      <c r="D16" s="3" t="s">
        <v>0</v>
      </c>
      <c r="E16" s="4" t="s">
        <v>32</v>
      </c>
      <c r="F16" s="4" t="s">
        <v>38</v>
      </c>
      <c r="G16" s="7" t="s">
        <v>40</v>
      </c>
      <c r="H16" s="7" t="s">
        <v>40</v>
      </c>
    </row>
    <row r="17" spans="1:9" x14ac:dyDescent="0.25">
      <c r="A17" s="3" t="s">
        <v>5</v>
      </c>
      <c r="B17" s="3" t="s">
        <v>9</v>
      </c>
      <c r="C17" s="6">
        <v>43649</v>
      </c>
      <c r="D17" s="3" t="s">
        <v>0</v>
      </c>
      <c r="E17" s="3" t="s">
        <v>34</v>
      </c>
      <c r="F17" s="4" t="s">
        <v>39</v>
      </c>
      <c r="G17" s="7" t="s">
        <v>40</v>
      </c>
      <c r="H17" s="7" t="s">
        <v>40</v>
      </c>
      <c r="I17" t="s">
        <v>665</v>
      </c>
    </row>
    <row r="18" spans="1:9" x14ac:dyDescent="0.25">
      <c r="A18" s="3" t="s">
        <v>4</v>
      </c>
      <c r="B18" s="3" t="s">
        <v>9</v>
      </c>
      <c r="C18" s="6">
        <v>43649</v>
      </c>
      <c r="D18" s="3" t="s">
        <v>0</v>
      </c>
      <c r="E18" s="3" t="s">
        <v>34</v>
      </c>
      <c r="F18" s="4" t="s">
        <v>39</v>
      </c>
      <c r="G18" s="7" t="s">
        <v>40</v>
      </c>
      <c r="H18" s="7" t="s">
        <v>40</v>
      </c>
      <c r="I18" t="s">
        <v>666</v>
      </c>
    </row>
    <row r="19" spans="1:9" x14ac:dyDescent="0.25">
      <c r="A19" s="4" t="s">
        <v>27</v>
      </c>
      <c r="B19" s="4" t="s">
        <v>22</v>
      </c>
      <c r="C19" s="5">
        <v>43559</v>
      </c>
      <c r="D19" s="4" t="s">
        <v>0</v>
      </c>
      <c r="E19" s="4" t="s">
        <v>32</v>
      </c>
      <c r="F19" s="4" t="s">
        <v>38</v>
      </c>
      <c r="G19" s="7" t="s">
        <v>40</v>
      </c>
      <c r="H19" s="7" t="s">
        <v>40</v>
      </c>
    </row>
    <row r="20" spans="1:9" x14ac:dyDescent="0.25">
      <c r="A20" s="4" t="s">
        <v>28</v>
      </c>
      <c r="B20" s="4" t="s">
        <v>22</v>
      </c>
      <c r="C20" s="5">
        <v>43546</v>
      </c>
      <c r="D20" s="4" t="s">
        <v>0</v>
      </c>
      <c r="E20" s="4" t="s">
        <v>32</v>
      </c>
      <c r="F20" s="4" t="s">
        <v>38</v>
      </c>
      <c r="G20" s="7" t="s">
        <v>40</v>
      </c>
      <c r="H20" s="7" t="s">
        <v>40</v>
      </c>
    </row>
    <row r="21" spans="1:9" x14ac:dyDescent="0.25">
      <c r="A21" s="4" t="s">
        <v>30</v>
      </c>
      <c r="B21" s="4" t="s">
        <v>22</v>
      </c>
      <c r="C21" s="5">
        <v>43510</v>
      </c>
      <c r="D21" s="4" t="s">
        <v>0</v>
      </c>
      <c r="E21" s="4" t="s">
        <v>32</v>
      </c>
      <c r="F21" s="4" t="s">
        <v>38</v>
      </c>
      <c r="G21" s="7" t="s">
        <v>40</v>
      </c>
      <c r="H21" s="7" t="s">
        <v>40</v>
      </c>
    </row>
    <row r="22" spans="1:9" x14ac:dyDescent="0.25">
      <c r="A22" s="4" t="s">
        <v>31</v>
      </c>
      <c r="B22" s="4" t="s">
        <v>22</v>
      </c>
      <c r="C22" s="5">
        <v>43488</v>
      </c>
      <c r="D22" s="4" t="s">
        <v>0</v>
      </c>
      <c r="E22" s="4" t="s">
        <v>32</v>
      </c>
      <c r="F22" s="4" t="s">
        <v>38</v>
      </c>
      <c r="G22" s="7" t="s">
        <v>40</v>
      </c>
      <c r="H22" s="7" t="s">
        <v>40</v>
      </c>
    </row>
    <row r="23" spans="1:9" x14ac:dyDescent="0.25">
      <c r="A23" s="4" t="s">
        <v>24</v>
      </c>
      <c r="B23" s="4" t="s">
        <v>22</v>
      </c>
      <c r="C23" s="5">
        <v>43599</v>
      </c>
      <c r="D23" s="4" t="s">
        <v>0</v>
      </c>
      <c r="E23" s="4" t="s">
        <v>32</v>
      </c>
      <c r="F23" s="4" t="s">
        <v>38</v>
      </c>
      <c r="G23" s="7" t="s">
        <v>40</v>
      </c>
      <c r="H23" s="7" t="s">
        <v>40</v>
      </c>
    </row>
    <row r="25" spans="1:9" ht="231.75" customHeight="1" x14ac:dyDescent="0.25">
      <c r="A25" s="61" t="s">
        <v>667</v>
      </c>
      <c r="B25" s="61"/>
      <c r="C25" s="61"/>
      <c r="D25" s="61"/>
      <c r="E25" s="61"/>
      <c r="F25" s="61"/>
      <c r="G25" s="61"/>
      <c r="H25" s="61"/>
    </row>
    <row r="27" spans="1:9" x14ac:dyDescent="0.25">
      <c r="B27" s="25"/>
    </row>
  </sheetData>
  <sortState ref="A2:H23">
    <sortCondition ref="B2"/>
  </sortState>
  <mergeCells count="1">
    <mergeCell ref="A25:H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37"/>
  <sheetViews>
    <sheetView topLeftCell="A22" workbookViewId="0">
      <selection activeCell="M38" sqref="M38"/>
    </sheetView>
  </sheetViews>
  <sheetFormatPr defaultRowHeight="15" x14ac:dyDescent="0.25"/>
  <cols>
    <col min="1" max="1" width="11" style="3" bestFit="1" customWidth="1"/>
    <col min="2" max="2" width="14" style="3" bestFit="1" customWidth="1"/>
    <col min="3" max="3" width="13.28515625" style="3" bestFit="1" customWidth="1"/>
    <col min="4" max="4" width="10.140625" style="3" bestFit="1" customWidth="1"/>
    <col min="5" max="5" width="26.7109375" style="3" bestFit="1" customWidth="1"/>
    <col min="6" max="6" width="11.5703125" style="3" bestFit="1" customWidth="1"/>
    <col min="7" max="7" width="9.42578125" style="3" bestFit="1" customWidth="1"/>
    <col min="8" max="8" width="9.28515625" style="3" hidden="1" customWidth="1"/>
    <col min="9" max="9" width="53" style="3" hidden="1" customWidth="1"/>
    <col min="10" max="10" width="19.5703125" style="3" hidden="1" customWidth="1"/>
    <col min="11" max="11" width="30.140625" style="3" hidden="1" customWidth="1"/>
    <col min="12" max="12" width="7.5703125" style="3" hidden="1" customWidth="1"/>
    <col min="13" max="13" width="16.140625" style="3" bestFit="1" customWidth="1"/>
    <col min="14" max="14" width="16" style="3" customWidth="1"/>
    <col min="15" max="256" width="9.140625" style="3"/>
    <col min="257" max="257" width="11" style="3" bestFit="1" customWidth="1"/>
    <col min="258" max="258" width="14" style="3" bestFit="1" customWidth="1"/>
    <col min="259" max="259" width="13.28515625" style="3" bestFit="1" customWidth="1"/>
    <col min="260" max="260" width="10.140625" style="3" bestFit="1" customWidth="1"/>
    <col min="261" max="261" width="26.7109375" style="3" bestFit="1" customWidth="1"/>
    <col min="262" max="262" width="11.5703125" style="3" bestFit="1" customWidth="1"/>
    <col min="263" max="263" width="9.42578125" style="3" bestFit="1" customWidth="1"/>
    <col min="264" max="268" width="0" style="3" hidden="1" customWidth="1"/>
    <col min="269" max="269" width="16.140625" style="3" bestFit="1" customWidth="1"/>
    <col min="270" max="270" width="16" style="3" customWidth="1"/>
    <col min="271" max="512" width="9.140625" style="3"/>
    <col min="513" max="513" width="11" style="3" bestFit="1" customWidth="1"/>
    <col min="514" max="514" width="14" style="3" bestFit="1" customWidth="1"/>
    <col min="515" max="515" width="13.28515625" style="3" bestFit="1" customWidth="1"/>
    <col min="516" max="516" width="10.140625" style="3" bestFit="1" customWidth="1"/>
    <col min="517" max="517" width="26.7109375" style="3" bestFit="1" customWidth="1"/>
    <col min="518" max="518" width="11.5703125" style="3" bestFit="1" customWidth="1"/>
    <col min="519" max="519" width="9.42578125" style="3" bestFit="1" customWidth="1"/>
    <col min="520" max="524" width="0" style="3" hidden="1" customWidth="1"/>
    <col min="525" max="525" width="16.140625" style="3" bestFit="1" customWidth="1"/>
    <col min="526" max="526" width="16" style="3" customWidth="1"/>
    <col min="527" max="768" width="9.140625" style="3"/>
    <col min="769" max="769" width="11" style="3" bestFit="1" customWidth="1"/>
    <col min="770" max="770" width="14" style="3" bestFit="1" customWidth="1"/>
    <col min="771" max="771" width="13.28515625" style="3" bestFit="1" customWidth="1"/>
    <col min="772" max="772" width="10.140625" style="3" bestFit="1" customWidth="1"/>
    <col min="773" max="773" width="26.7109375" style="3" bestFit="1" customWidth="1"/>
    <col min="774" max="774" width="11.5703125" style="3" bestFit="1" customWidth="1"/>
    <col min="775" max="775" width="9.42578125" style="3" bestFit="1" customWidth="1"/>
    <col min="776" max="780" width="0" style="3" hidden="1" customWidth="1"/>
    <col min="781" max="781" width="16.140625" style="3" bestFit="1" customWidth="1"/>
    <col min="782" max="782" width="16" style="3" customWidth="1"/>
    <col min="783" max="1024" width="9.140625" style="3"/>
    <col min="1025" max="1025" width="11" style="3" bestFit="1" customWidth="1"/>
    <col min="1026" max="1026" width="14" style="3" bestFit="1" customWidth="1"/>
    <col min="1027" max="1027" width="13.28515625" style="3" bestFit="1" customWidth="1"/>
    <col min="1028" max="1028" width="10.140625" style="3" bestFit="1" customWidth="1"/>
    <col min="1029" max="1029" width="26.7109375" style="3" bestFit="1" customWidth="1"/>
    <col min="1030" max="1030" width="11.5703125" style="3" bestFit="1" customWidth="1"/>
    <col min="1031" max="1031" width="9.42578125" style="3" bestFit="1" customWidth="1"/>
    <col min="1032" max="1036" width="0" style="3" hidden="1" customWidth="1"/>
    <col min="1037" max="1037" width="16.140625" style="3" bestFit="1" customWidth="1"/>
    <col min="1038" max="1038" width="16" style="3" customWidth="1"/>
    <col min="1039" max="1280" width="9.140625" style="3"/>
    <col min="1281" max="1281" width="11" style="3" bestFit="1" customWidth="1"/>
    <col min="1282" max="1282" width="14" style="3" bestFit="1" customWidth="1"/>
    <col min="1283" max="1283" width="13.28515625" style="3" bestFit="1" customWidth="1"/>
    <col min="1284" max="1284" width="10.140625" style="3" bestFit="1" customWidth="1"/>
    <col min="1285" max="1285" width="26.7109375" style="3" bestFit="1" customWidth="1"/>
    <col min="1286" max="1286" width="11.5703125" style="3" bestFit="1" customWidth="1"/>
    <col min="1287" max="1287" width="9.42578125" style="3" bestFit="1" customWidth="1"/>
    <col min="1288" max="1292" width="0" style="3" hidden="1" customWidth="1"/>
    <col min="1293" max="1293" width="16.140625" style="3" bestFit="1" customWidth="1"/>
    <col min="1294" max="1294" width="16" style="3" customWidth="1"/>
    <col min="1295" max="1536" width="9.140625" style="3"/>
    <col min="1537" max="1537" width="11" style="3" bestFit="1" customWidth="1"/>
    <col min="1538" max="1538" width="14" style="3" bestFit="1" customWidth="1"/>
    <col min="1539" max="1539" width="13.28515625" style="3" bestFit="1" customWidth="1"/>
    <col min="1540" max="1540" width="10.140625" style="3" bestFit="1" customWidth="1"/>
    <col min="1541" max="1541" width="26.7109375" style="3" bestFit="1" customWidth="1"/>
    <col min="1542" max="1542" width="11.5703125" style="3" bestFit="1" customWidth="1"/>
    <col min="1543" max="1543" width="9.42578125" style="3" bestFit="1" customWidth="1"/>
    <col min="1544" max="1548" width="0" style="3" hidden="1" customWidth="1"/>
    <col min="1549" max="1549" width="16.140625" style="3" bestFit="1" customWidth="1"/>
    <col min="1550" max="1550" width="16" style="3" customWidth="1"/>
    <col min="1551" max="1792" width="9.140625" style="3"/>
    <col min="1793" max="1793" width="11" style="3" bestFit="1" customWidth="1"/>
    <col min="1794" max="1794" width="14" style="3" bestFit="1" customWidth="1"/>
    <col min="1795" max="1795" width="13.28515625" style="3" bestFit="1" customWidth="1"/>
    <col min="1796" max="1796" width="10.140625" style="3" bestFit="1" customWidth="1"/>
    <col min="1797" max="1797" width="26.7109375" style="3" bestFit="1" customWidth="1"/>
    <col min="1798" max="1798" width="11.5703125" style="3" bestFit="1" customWidth="1"/>
    <col min="1799" max="1799" width="9.42578125" style="3" bestFit="1" customWidth="1"/>
    <col min="1800" max="1804" width="0" style="3" hidden="1" customWidth="1"/>
    <col min="1805" max="1805" width="16.140625" style="3" bestFit="1" customWidth="1"/>
    <col min="1806" max="1806" width="16" style="3" customWidth="1"/>
    <col min="1807" max="2048" width="9.140625" style="3"/>
    <col min="2049" max="2049" width="11" style="3" bestFit="1" customWidth="1"/>
    <col min="2050" max="2050" width="14" style="3" bestFit="1" customWidth="1"/>
    <col min="2051" max="2051" width="13.28515625" style="3" bestFit="1" customWidth="1"/>
    <col min="2052" max="2052" width="10.140625" style="3" bestFit="1" customWidth="1"/>
    <col min="2053" max="2053" width="26.7109375" style="3" bestFit="1" customWidth="1"/>
    <col min="2054" max="2054" width="11.5703125" style="3" bestFit="1" customWidth="1"/>
    <col min="2055" max="2055" width="9.42578125" style="3" bestFit="1" customWidth="1"/>
    <col min="2056" max="2060" width="0" style="3" hidden="1" customWidth="1"/>
    <col min="2061" max="2061" width="16.140625" style="3" bestFit="1" customWidth="1"/>
    <col min="2062" max="2062" width="16" style="3" customWidth="1"/>
    <col min="2063" max="2304" width="9.140625" style="3"/>
    <col min="2305" max="2305" width="11" style="3" bestFit="1" customWidth="1"/>
    <col min="2306" max="2306" width="14" style="3" bestFit="1" customWidth="1"/>
    <col min="2307" max="2307" width="13.28515625" style="3" bestFit="1" customWidth="1"/>
    <col min="2308" max="2308" width="10.140625" style="3" bestFit="1" customWidth="1"/>
    <col min="2309" max="2309" width="26.7109375" style="3" bestFit="1" customWidth="1"/>
    <col min="2310" max="2310" width="11.5703125" style="3" bestFit="1" customWidth="1"/>
    <col min="2311" max="2311" width="9.42578125" style="3" bestFit="1" customWidth="1"/>
    <col min="2312" max="2316" width="0" style="3" hidden="1" customWidth="1"/>
    <col min="2317" max="2317" width="16.140625" style="3" bestFit="1" customWidth="1"/>
    <col min="2318" max="2318" width="16" style="3" customWidth="1"/>
    <col min="2319" max="2560" width="9.140625" style="3"/>
    <col min="2561" max="2561" width="11" style="3" bestFit="1" customWidth="1"/>
    <col min="2562" max="2562" width="14" style="3" bestFit="1" customWidth="1"/>
    <col min="2563" max="2563" width="13.28515625" style="3" bestFit="1" customWidth="1"/>
    <col min="2564" max="2564" width="10.140625" style="3" bestFit="1" customWidth="1"/>
    <col min="2565" max="2565" width="26.7109375" style="3" bestFit="1" customWidth="1"/>
    <col min="2566" max="2566" width="11.5703125" style="3" bestFit="1" customWidth="1"/>
    <col min="2567" max="2567" width="9.42578125" style="3" bestFit="1" customWidth="1"/>
    <col min="2568" max="2572" width="0" style="3" hidden="1" customWidth="1"/>
    <col min="2573" max="2573" width="16.140625" style="3" bestFit="1" customWidth="1"/>
    <col min="2574" max="2574" width="16" style="3" customWidth="1"/>
    <col min="2575" max="2816" width="9.140625" style="3"/>
    <col min="2817" max="2817" width="11" style="3" bestFit="1" customWidth="1"/>
    <col min="2818" max="2818" width="14" style="3" bestFit="1" customWidth="1"/>
    <col min="2819" max="2819" width="13.28515625" style="3" bestFit="1" customWidth="1"/>
    <col min="2820" max="2820" width="10.140625" style="3" bestFit="1" customWidth="1"/>
    <col min="2821" max="2821" width="26.7109375" style="3" bestFit="1" customWidth="1"/>
    <col min="2822" max="2822" width="11.5703125" style="3" bestFit="1" customWidth="1"/>
    <col min="2823" max="2823" width="9.42578125" style="3" bestFit="1" customWidth="1"/>
    <col min="2824" max="2828" width="0" style="3" hidden="1" customWidth="1"/>
    <col min="2829" max="2829" width="16.140625" style="3" bestFit="1" customWidth="1"/>
    <col min="2830" max="2830" width="16" style="3" customWidth="1"/>
    <col min="2831" max="3072" width="9.140625" style="3"/>
    <col min="3073" max="3073" width="11" style="3" bestFit="1" customWidth="1"/>
    <col min="3074" max="3074" width="14" style="3" bestFit="1" customWidth="1"/>
    <col min="3075" max="3075" width="13.28515625" style="3" bestFit="1" customWidth="1"/>
    <col min="3076" max="3076" width="10.140625" style="3" bestFit="1" customWidth="1"/>
    <col min="3077" max="3077" width="26.7109375" style="3" bestFit="1" customWidth="1"/>
    <col min="3078" max="3078" width="11.5703125" style="3" bestFit="1" customWidth="1"/>
    <col min="3079" max="3079" width="9.42578125" style="3" bestFit="1" customWidth="1"/>
    <col min="3080" max="3084" width="0" style="3" hidden="1" customWidth="1"/>
    <col min="3085" max="3085" width="16.140625" style="3" bestFit="1" customWidth="1"/>
    <col min="3086" max="3086" width="16" style="3" customWidth="1"/>
    <col min="3087" max="3328" width="9.140625" style="3"/>
    <col min="3329" max="3329" width="11" style="3" bestFit="1" customWidth="1"/>
    <col min="3330" max="3330" width="14" style="3" bestFit="1" customWidth="1"/>
    <col min="3331" max="3331" width="13.28515625" style="3" bestFit="1" customWidth="1"/>
    <col min="3332" max="3332" width="10.140625" style="3" bestFit="1" customWidth="1"/>
    <col min="3333" max="3333" width="26.7109375" style="3" bestFit="1" customWidth="1"/>
    <col min="3334" max="3334" width="11.5703125" style="3" bestFit="1" customWidth="1"/>
    <col min="3335" max="3335" width="9.42578125" style="3" bestFit="1" customWidth="1"/>
    <col min="3336" max="3340" width="0" style="3" hidden="1" customWidth="1"/>
    <col min="3341" max="3341" width="16.140625" style="3" bestFit="1" customWidth="1"/>
    <col min="3342" max="3342" width="16" style="3" customWidth="1"/>
    <col min="3343" max="3584" width="9.140625" style="3"/>
    <col min="3585" max="3585" width="11" style="3" bestFit="1" customWidth="1"/>
    <col min="3586" max="3586" width="14" style="3" bestFit="1" customWidth="1"/>
    <col min="3587" max="3587" width="13.28515625" style="3" bestFit="1" customWidth="1"/>
    <col min="3588" max="3588" width="10.140625" style="3" bestFit="1" customWidth="1"/>
    <col min="3589" max="3589" width="26.7109375" style="3" bestFit="1" customWidth="1"/>
    <col min="3590" max="3590" width="11.5703125" style="3" bestFit="1" customWidth="1"/>
    <col min="3591" max="3591" width="9.42578125" style="3" bestFit="1" customWidth="1"/>
    <col min="3592" max="3596" width="0" style="3" hidden="1" customWidth="1"/>
    <col min="3597" max="3597" width="16.140625" style="3" bestFit="1" customWidth="1"/>
    <col min="3598" max="3598" width="16" style="3" customWidth="1"/>
    <col min="3599" max="3840" width="9.140625" style="3"/>
    <col min="3841" max="3841" width="11" style="3" bestFit="1" customWidth="1"/>
    <col min="3842" max="3842" width="14" style="3" bestFit="1" customWidth="1"/>
    <col min="3843" max="3843" width="13.28515625" style="3" bestFit="1" customWidth="1"/>
    <col min="3844" max="3844" width="10.140625" style="3" bestFit="1" customWidth="1"/>
    <col min="3845" max="3845" width="26.7109375" style="3" bestFit="1" customWidth="1"/>
    <col min="3846" max="3846" width="11.5703125" style="3" bestFit="1" customWidth="1"/>
    <col min="3847" max="3847" width="9.42578125" style="3" bestFit="1" customWidth="1"/>
    <col min="3848" max="3852" width="0" style="3" hidden="1" customWidth="1"/>
    <col min="3853" max="3853" width="16.140625" style="3" bestFit="1" customWidth="1"/>
    <col min="3854" max="3854" width="16" style="3" customWidth="1"/>
    <col min="3855" max="4096" width="9.140625" style="3"/>
    <col min="4097" max="4097" width="11" style="3" bestFit="1" customWidth="1"/>
    <col min="4098" max="4098" width="14" style="3" bestFit="1" customWidth="1"/>
    <col min="4099" max="4099" width="13.28515625" style="3" bestFit="1" customWidth="1"/>
    <col min="4100" max="4100" width="10.140625" style="3" bestFit="1" customWidth="1"/>
    <col min="4101" max="4101" width="26.7109375" style="3" bestFit="1" customWidth="1"/>
    <col min="4102" max="4102" width="11.5703125" style="3" bestFit="1" customWidth="1"/>
    <col min="4103" max="4103" width="9.42578125" style="3" bestFit="1" customWidth="1"/>
    <col min="4104" max="4108" width="0" style="3" hidden="1" customWidth="1"/>
    <col min="4109" max="4109" width="16.140625" style="3" bestFit="1" customWidth="1"/>
    <col min="4110" max="4110" width="16" style="3" customWidth="1"/>
    <col min="4111" max="4352" width="9.140625" style="3"/>
    <col min="4353" max="4353" width="11" style="3" bestFit="1" customWidth="1"/>
    <col min="4354" max="4354" width="14" style="3" bestFit="1" customWidth="1"/>
    <col min="4355" max="4355" width="13.28515625" style="3" bestFit="1" customWidth="1"/>
    <col min="4356" max="4356" width="10.140625" style="3" bestFit="1" customWidth="1"/>
    <col min="4357" max="4357" width="26.7109375" style="3" bestFit="1" customWidth="1"/>
    <col min="4358" max="4358" width="11.5703125" style="3" bestFit="1" customWidth="1"/>
    <col min="4359" max="4359" width="9.42578125" style="3" bestFit="1" customWidth="1"/>
    <col min="4360" max="4364" width="0" style="3" hidden="1" customWidth="1"/>
    <col min="4365" max="4365" width="16.140625" style="3" bestFit="1" customWidth="1"/>
    <col min="4366" max="4366" width="16" style="3" customWidth="1"/>
    <col min="4367" max="4608" width="9.140625" style="3"/>
    <col min="4609" max="4609" width="11" style="3" bestFit="1" customWidth="1"/>
    <col min="4610" max="4610" width="14" style="3" bestFit="1" customWidth="1"/>
    <col min="4611" max="4611" width="13.28515625" style="3" bestFit="1" customWidth="1"/>
    <col min="4612" max="4612" width="10.140625" style="3" bestFit="1" customWidth="1"/>
    <col min="4613" max="4613" width="26.7109375" style="3" bestFit="1" customWidth="1"/>
    <col min="4614" max="4614" width="11.5703125" style="3" bestFit="1" customWidth="1"/>
    <col min="4615" max="4615" width="9.42578125" style="3" bestFit="1" customWidth="1"/>
    <col min="4616" max="4620" width="0" style="3" hidden="1" customWidth="1"/>
    <col min="4621" max="4621" width="16.140625" style="3" bestFit="1" customWidth="1"/>
    <col min="4622" max="4622" width="16" style="3" customWidth="1"/>
    <col min="4623" max="4864" width="9.140625" style="3"/>
    <col min="4865" max="4865" width="11" style="3" bestFit="1" customWidth="1"/>
    <col min="4866" max="4866" width="14" style="3" bestFit="1" customWidth="1"/>
    <col min="4867" max="4867" width="13.28515625" style="3" bestFit="1" customWidth="1"/>
    <col min="4868" max="4868" width="10.140625" style="3" bestFit="1" customWidth="1"/>
    <col min="4869" max="4869" width="26.7109375" style="3" bestFit="1" customWidth="1"/>
    <col min="4870" max="4870" width="11.5703125" style="3" bestFit="1" customWidth="1"/>
    <col min="4871" max="4871" width="9.42578125" style="3" bestFit="1" customWidth="1"/>
    <col min="4872" max="4876" width="0" style="3" hidden="1" customWidth="1"/>
    <col min="4877" max="4877" width="16.140625" style="3" bestFit="1" customWidth="1"/>
    <col min="4878" max="4878" width="16" style="3" customWidth="1"/>
    <col min="4879" max="5120" width="9.140625" style="3"/>
    <col min="5121" max="5121" width="11" style="3" bestFit="1" customWidth="1"/>
    <col min="5122" max="5122" width="14" style="3" bestFit="1" customWidth="1"/>
    <col min="5123" max="5123" width="13.28515625" style="3" bestFit="1" customWidth="1"/>
    <col min="5124" max="5124" width="10.140625" style="3" bestFit="1" customWidth="1"/>
    <col min="5125" max="5125" width="26.7109375" style="3" bestFit="1" customWidth="1"/>
    <col min="5126" max="5126" width="11.5703125" style="3" bestFit="1" customWidth="1"/>
    <col min="5127" max="5127" width="9.42578125" style="3" bestFit="1" customWidth="1"/>
    <col min="5128" max="5132" width="0" style="3" hidden="1" customWidth="1"/>
    <col min="5133" max="5133" width="16.140625" style="3" bestFit="1" customWidth="1"/>
    <col min="5134" max="5134" width="16" style="3" customWidth="1"/>
    <col min="5135" max="5376" width="9.140625" style="3"/>
    <col min="5377" max="5377" width="11" style="3" bestFit="1" customWidth="1"/>
    <col min="5378" max="5378" width="14" style="3" bestFit="1" customWidth="1"/>
    <col min="5379" max="5379" width="13.28515625" style="3" bestFit="1" customWidth="1"/>
    <col min="5380" max="5380" width="10.140625" style="3" bestFit="1" customWidth="1"/>
    <col min="5381" max="5381" width="26.7109375" style="3" bestFit="1" customWidth="1"/>
    <col min="5382" max="5382" width="11.5703125" style="3" bestFit="1" customWidth="1"/>
    <col min="5383" max="5383" width="9.42578125" style="3" bestFit="1" customWidth="1"/>
    <col min="5384" max="5388" width="0" style="3" hidden="1" customWidth="1"/>
    <col min="5389" max="5389" width="16.140625" style="3" bestFit="1" customWidth="1"/>
    <col min="5390" max="5390" width="16" style="3" customWidth="1"/>
    <col min="5391" max="5632" width="9.140625" style="3"/>
    <col min="5633" max="5633" width="11" style="3" bestFit="1" customWidth="1"/>
    <col min="5634" max="5634" width="14" style="3" bestFit="1" customWidth="1"/>
    <col min="5635" max="5635" width="13.28515625" style="3" bestFit="1" customWidth="1"/>
    <col min="5636" max="5636" width="10.140625" style="3" bestFit="1" customWidth="1"/>
    <col min="5637" max="5637" width="26.7109375" style="3" bestFit="1" customWidth="1"/>
    <col min="5638" max="5638" width="11.5703125" style="3" bestFit="1" customWidth="1"/>
    <col min="5639" max="5639" width="9.42578125" style="3" bestFit="1" customWidth="1"/>
    <col min="5640" max="5644" width="0" style="3" hidden="1" customWidth="1"/>
    <col min="5645" max="5645" width="16.140625" style="3" bestFit="1" customWidth="1"/>
    <col min="5646" max="5646" width="16" style="3" customWidth="1"/>
    <col min="5647" max="5888" width="9.140625" style="3"/>
    <col min="5889" max="5889" width="11" style="3" bestFit="1" customWidth="1"/>
    <col min="5890" max="5890" width="14" style="3" bestFit="1" customWidth="1"/>
    <col min="5891" max="5891" width="13.28515625" style="3" bestFit="1" customWidth="1"/>
    <col min="5892" max="5892" width="10.140625" style="3" bestFit="1" customWidth="1"/>
    <col min="5893" max="5893" width="26.7109375" style="3" bestFit="1" customWidth="1"/>
    <col min="5894" max="5894" width="11.5703125" style="3" bestFit="1" customWidth="1"/>
    <col min="5895" max="5895" width="9.42578125" style="3" bestFit="1" customWidth="1"/>
    <col min="5896" max="5900" width="0" style="3" hidden="1" customWidth="1"/>
    <col min="5901" max="5901" width="16.140625" style="3" bestFit="1" customWidth="1"/>
    <col min="5902" max="5902" width="16" style="3" customWidth="1"/>
    <col min="5903" max="6144" width="9.140625" style="3"/>
    <col min="6145" max="6145" width="11" style="3" bestFit="1" customWidth="1"/>
    <col min="6146" max="6146" width="14" style="3" bestFit="1" customWidth="1"/>
    <col min="6147" max="6147" width="13.28515625" style="3" bestFit="1" customWidth="1"/>
    <col min="6148" max="6148" width="10.140625" style="3" bestFit="1" customWidth="1"/>
    <col min="6149" max="6149" width="26.7109375" style="3" bestFit="1" customWidth="1"/>
    <col min="6150" max="6150" width="11.5703125" style="3" bestFit="1" customWidth="1"/>
    <col min="6151" max="6151" width="9.42578125" style="3" bestFit="1" customWidth="1"/>
    <col min="6152" max="6156" width="0" style="3" hidden="1" customWidth="1"/>
    <col min="6157" max="6157" width="16.140625" style="3" bestFit="1" customWidth="1"/>
    <col min="6158" max="6158" width="16" style="3" customWidth="1"/>
    <col min="6159" max="6400" width="9.140625" style="3"/>
    <col min="6401" max="6401" width="11" style="3" bestFit="1" customWidth="1"/>
    <col min="6402" max="6402" width="14" style="3" bestFit="1" customWidth="1"/>
    <col min="6403" max="6403" width="13.28515625" style="3" bestFit="1" customWidth="1"/>
    <col min="6404" max="6404" width="10.140625" style="3" bestFit="1" customWidth="1"/>
    <col min="6405" max="6405" width="26.7109375" style="3" bestFit="1" customWidth="1"/>
    <col min="6406" max="6406" width="11.5703125" style="3" bestFit="1" customWidth="1"/>
    <col min="6407" max="6407" width="9.42578125" style="3" bestFit="1" customWidth="1"/>
    <col min="6408" max="6412" width="0" style="3" hidden="1" customWidth="1"/>
    <col min="6413" max="6413" width="16.140625" style="3" bestFit="1" customWidth="1"/>
    <col min="6414" max="6414" width="16" style="3" customWidth="1"/>
    <col min="6415" max="6656" width="9.140625" style="3"/>
    <col min="6657" max="6657" width="11" style="3" bestFit="1" customWidth="1"/>
    <col min="6658" max="6658" width="14" style="3" bestFit="1" customWidth="1"/>
    <col min="6659" max="6659" width="13.28515625" style="3" bestFit="1" customWidth="1"/>
    <col min="6660" max="6660" width="10.140625" style="3" bestFit="1" customWidth="1"/>
    <col min="6661" max="6661" width="26.7109375" style="3" bestFit="1" customWidth="1"/>
    <col min="6662" max="6662" width="11.5703125" style="3" bestFit="1" customWidth="1"/>
    <col min="6663" max="6663" width="9.42578125" style="3" bestFit="1" customWidth="1"/>
    <col min="6664" max="6668" width="0" style="3" hidden="1" customWidth="1"/>
    <col min="6669" max="6669" width="16.140625" style="3" bestFit="1" customWidth="1"/>
    <col min="6670" max="6670" width="16" style="3" customWidth="1"/>
    <col min="6671" max="6912" width="9.140625" style="3"/>
    <col min="6913" max="6913" width="11" style="3" bestFit="1" customWidth="1"/>
    <col min="6914" max="6914" width="14" style="3" bestFit="1" customWidth="1"/>
    <col min="6915" max="6915" width="13.28515625" style="3" bestFit="1" customWidth="1"/>
    <col min="6916" max="6916" width="10.140625" style="3" bestFit="1" customWidth="1"/>
    <col min="6917" max="6917" width="26.7109375" style="3" bestFit="1" customWidth="1"/>
    <col min="6918" max="6918" width="11.5703125" style="3" bestFit="1" customWidth="1"/>
    <col min="6919" max="6919" width="9.42578125" style="3" bestFit="1" customWidth="1"/>
    <col min="6920" max="6924" width="0" style="3" hidden="1" customWidth="1"/>
    <col min="6925" max="6925" width="16.140625" style="3" bestFit="1" customWidth="1"/>
    <col min="6926" max="6926" width="16" style="3" customWidth="1"/>
    <col min="6927" max="7168" width="9.140625" style="3"/>
    <col min="7169" max="7169" width="11" style="3" bestFit="1" customWidth="1"/>
    <col min="7170" max="7170" width="14" style="3" bestFit="1" customWidth="1"/>
    <col min="7171" max="7171" width="13.28515625" style="3" bestFit="1" customWidth="1"/>
    <col min="7172" max="7172" width="10.140625" style="3" bestFit="1" customWidth="1"/>
    <col min="7173" max="7173" width="26.7109375" style="3" bestFit="1" customWidth="1"/>
    <col min="7174" max="7174" width="11.5703125" style="3" bestFit="1" customWidth="1"/>
    <col min="7175" max="7175" width="9.42578125" style="3" bestFit="1" customWidth="1"/>
    <col min="7176" max="7180" width="0" style="3" hidden="1" customWidth="1"/>
    <col min="7181" max="7181" width="16.140625" style="3" bestFit="1" customWidth="1"/>
    <col min="7182" max="7182" width="16" style="3" customWidth="1"/>
    <col min="7183" max="7424" width="9.140625" style="3"/>
    <col min="7425" max="7425" width="11" style="3" bestFit="1" customWidth="1"/>
    <col min="7426" max="7426" width="14" style="3" bestFit="1" customWidth="1"/>
    <col min="7427" max="7427" width="13.28515625" style="3" bestFit="1" customWidth="1"/>
    <col min="7428" max="7428" width="10.140625" style="3" bestFit="1" customWidth="1"/>
    <col min="7429" max="7429" width="26.7109375" style="3" bestFit="1" customWidth="1"/>
    <col min="7430" max="7430" width="11.5703125" style="3" bestFit="1" customWidth="1"/>
    <col min="7431" max="7431" width="9.42578125" style="3" bestFit="1" customWidth="1"/>
    <col min="7432" max="7436" width="0" style="3" hidden="1" customWidth="1"/>
    <col min="7437" max="7437" width="16.140625" style="3" bestFit="1" customWidth="1"/>
    <col min="7438" max="7438" width="16" style="3" customWidth="1"/>
    <col min="7439" max="7680" width="9.140625" style="3"/>
    <col min="7681" max="7681" width="11" style="3" bestFit="1" customWidth="1"/>
    <col min="7682" max="7682" width="14" style="3" bestFit="1" customWidth="1"/>
    <col min="7683" max="7683" width="13.28515625" style="3" bestFit="1" customWidth="1"/>
    <col min="7684" max="7684" width="10.140625" style="3" bestFit="1" customWidth="1"/>
    <col min="7685" max="7685" width="26.7109375" style="3" bestFit="1" customWidth="1"/>
    <col min="7686" max="7686" width="11.5703125" style="3" bestFit="1" customWidth="1"/>
    <col min="7687" max="7687" width="9.42578125" style="3" bestFit="1" customWidth="1"/>
    <col min="7688" max="7692" width="0" style="3" hidden="1" customWidth="1"/>
    <col min="7693" max="7693" width="16.140625" style="3" bestFit="1" customWidth="1"/>
    <col min="7694" max="7694" width="16" style="3" customWidth="1"/>
    <col min="7695" max="7936" width="9.140625" style="3"/>
    <col min="7937" max="7937" width="11" style="3" bestFit="1" customWidth="1"/>
    <col min="7938" max="7938" width="14" style="3" bestFit="1" customWidth="1"/>
    <col min="7939" max="7939" width="13.28515625" style="3" bestFit="1" customWidth="1"/>
    <col min="7940" max="7940" width="10.140625" style="3" bestFit="1" customWidth="1"/>
    <col min="7941" max="7941" width="26.7109375" style="3" bestFit="1" customWidth="1"/>
    <col min="7942" max="7942" width="11.5703125" style="3" bestFit="1" customWidth="1"/>
    <col min="7943" max="7943" width="9.42578125" style="3" bestFit="1" customWidth="1"/>
    <col min="7944" max="7948" width="0" style="3" hidden="1" customWidth="1"/>
    <col min="7949" max="7949" width="16.140625" style="3" bestFit="1" customWidth="1"/>
    <col min="7950" max="7950" width="16" style="3" customWidth="1"/>
    <col min="7951" max="8192" width="9.140625" style="3"/>
    <col min="8193" max="8193" width="11" style="3" bestFit="1" customWidth="1"/>
    <col min="8194" max="8194" width="14" style="3" bestFit="1" customWidth="1"/>
    <col min="8195" max="8195" width="13.28515625" style="3" bestFit="1" customWidth="1"/>
    <col min="8196" max="8196" width="10.140625" style="3" bestFit="1" customWidth="1"/>
    <col min="8197" max="8197" width="26.7109375" style="3" bestFit="1" customWidth="1"/>
    <col min="8198" max="8198" width="11.5703125" style="3" bestFit="1" customWidth="1"/>
    <col min="8199" max="8199" width="9.42578125" style="3" bestFit="1" customWidth="1"/>
    <col min="8200" max="8204" width="0" style="3" hidden="1" customWidth="1"/>
    <col min="8205" max="8205" width="16.140625" style="3" bestFit="1" customWidth="1"/>
    <col min="8206" max="8206" width="16" style="3" customWidth="1"/>
    <col min="8207" max="8448" width="9.140625" style="3"/>
    <col min="8449" max="8449" width="11" style="3" bestFit="1" customWidth="1"/>
    <col min="8450" max="8450" width="14" style="3" bestFit="1" customWidth="1"/>
    <col min="8451" max="8451" width="13.28515625" style="3" bestFit="1" customWidth="1"/>
    <col min="8452" max="8452" width="10.140625" style="3" bestFit="1" customWidth="1"/>
    <col min="8453" max="8453" width="26.7109375" style="3" bestFit="1" customWidth="1"/>
    <col min="8454" max="8454" width="11.5703125" style="3" bestFit="1" customWidth="1"/>
    <col min="8455" max="8455" width="9.42578125" style="3" bestFit="1" customWidth="1"/>
    <col min="8456" max="8460" width="0" style="3" hidden="1" customWidth="1"/>
    <col min="8461" max="8461" width="16.140625" style="3" bestFit="1" customWidth="1"/>
    <col min="8462" max="8462" width="16" style="3" customWidth="1"/>
    <col min="8463" max="8704" width="9.140625" style="3"/>
    <col min="8705" max="8705" width="11" style="3" bestFit="1" customWidth="1"/>
    <col min="8706" max="8706" width="14" style="3" bestFit="1" customWidth="1"/>
    <col min="8707" max="8707" width="13.28515625" style="3" bestFit="1" customWidth="1"/>
    <col min="8708" max="8708" width="10.140625" style="3" bestFit="1" customWidth="1"/>
    <col min="8709" max="8709" width="26.7109375" style="3" bestFit="1" customWidth="1"/>
    <col min="8710" max="8710" width="11.5703125" style="3" bestFit="1" customWidth="1"/>
    <col min="8711" max="8711" width="9.42578125" style="3" bestFit="1" customWidth="1"/>
    <col min="8712" max="8716" width="0" style="3" hidden="1" customWidth="1"/>
    <col min="8717" max="8717" width="16.140625" style="3" bestFit="1" customWidth="1"/>
    <col min="8718" max="8718" width="16" style="3" customWidth="1"/>
    <col min="8719" max="8960" width="9.140625" style="3"/>
    <col min="8961" max="8961" width="11" style="3" bestFit="1" customWidth="1"/>
    <col min="8962" max="8962" width="14" style="3" bestFit="1" customWidth="1"/>
    <col min="8963" max="8963" width="13.28515625" style="3" bestFit="1" customWidth="1"/>
    <col min="8964" max="8964" width="10.140625" style="3" bestFit="1" customWidth="1"/>
    <col min="8965" max="8965" width="26.7109375" style="3" bestFit="1" customWidth="1"/>
    <col min="8966" max="8966" width="11.5703125" style="3" bestFit="1" customWidth="1"/>
    <col min="8967" max="8967" width="9.42578125" style="3" bestFit="1" customWidth="1"/>
    <col min="8968" max="8972" width="0" style="3" hidden="1" customWidth="1"/>
    <col min="8973" max="8973" width="16.140625" style="3" bestFit="1" customWidth="1"/>
    <col min="8974" max="8974" width="16" style="3" customWidth="1"/>
    <col min="8975" max="9216" width="9.140625" style="3"/>
    <col min="9217" max="9217" width="11" style="3" bestFit="1" customWidth="1"/>
    <col min="9218" max="9218" width="14" style="3" bestFit="1" customWidth="1"/>
    <col min="9219" max="9219" width="13.28515625" style="3" bestFit="1" customWidth="1"/>
    <col min="9220" max="9220" width="10.140625" style="3" bestFit="1" customWidth="1"/>
    <col min="9221" max="9221" width="26.7109375" style="3" bestFit="1" customWidth="1"/>
    <col min="9222" max="9222" width="11.5703125" style="3" bestFit="1" customWidth="1"/>
    <col min="9223" max="9223" width="9.42578125" style="3" bestFit="1" customWidth="1"/>
    <col min="9224" max="9228" width="0" style="3" hidden="1" customWidth="1"/>
    <col min="9229" max="9229" width="16.140625" style="3" bestFit="1" customWidth="1"/>
    <col min="9230" max="9230" width="16" style="3" customWidth="1"/>
    <col min="9231" max="9472" width="9.140625" style="3"/>
    <col min="9473" max="9473" width="11" style="3" bestFit="1" customWidth="1"/>
    <col min="9474" max="9474" width="14" style="3" bestFit="1" customWidth="1"/>
    <col min="9475" max="9475" width="13.28515625" style="3" bestFit="1" customWidth="1"/>
    <col min="9476" max="9476" width="10.140625" style="3" bestFit="1" customWidth="1"/>
    <col min="9477" max="9477" width="26.7109375" style="3" bestFit="1" customWidth="1"/>
    <col min="9478" max="9478" width="11.5703125" style="3" bestFit="1" customWidth="1"/>
    <col min="9479" max="9479" width="9.42578125" style="3" bestFit="1" customWidth="1"/>
    <col min="9480" max="9484" width="0" style="3" hidden="1" customWidth="1"/>
    <col min="9485" max="9485" width="16.140625" style="3" bestFit="1" customWidth="1"/>
    <col min="9486" max="9486" width="16" style="3" customWidth="1"/>
    <col min="9487" max="9728" width="9.140625" style="3"/>
    <col min="9729" max="9729" width="11" style="3" bestFit="1" customWidth="1"/>
    <col min="9730" max="9730" width="14" style="3" bestFit="1" customWidth="1"/>
    <col min="9731" max="9731" width="13.28515625" style="3" bestFit="1" customWidth="1"/>
    <col min="9732" max="9732" width="10.140625" style="3" bestFit="1" customWidth="1"/>
    <col min="9733" max="9733" width="26.7109375" style="3" bestFit="1" customWidth="1"/>
    <col min="9734" max="9734" width="11.5703125" style="3" bestFit="1" customWidth="1"/>
    <col min="9735" max="9735" width="9.42578125" style="3" bestFit="1" customWidth="1"/>
    <col min="9736" max="9740" width="0" style="3" hidden="1" customWidth="1"/>
    <col min="9741" max="9741" width="16.140625" style="3" bestFit="1" customWidth="1"/>
    <col min="9742" max="9742" width="16" style="3" customWidth="1"/>
    <col min="9743" max="9984" width="9.140625" style="3"/>
    <col min="9985" max="9985" width="11" style="3" bestFit="1" customWidth="1"/>
    <col min="9986" max="9986" width="14" style="3" bestFit="1" customWidth="1"/>
    <col min="9987" max="9987" width="13.28515625" style="3" bestFit="1" customWidth="1"/>
    <col min="9988" max="9988" width="10.140625" style="3" bestFit="1" customWidth="1"/>
    <col min="9989" max="9989" width="26.7109375" style="3" bestFit="1" customWidth="1"/>
    <col min="9990" max="9990" width="11.5703125" style="3" bestFit="1" customWidth="1"/>
    <col min="9991" max="9991" width="9.42578125" style="3" bestFit="1" customWidth="1"/>
    <col min="9992" max="9996" width="0" style="3" hidden="1" customWidth="1"/>
    <col min="9997" max="9997" width="16.140625" style="3" bestFit="1" customWidth="1"/>
    <col min="9998" max="9998" width="16" style="3" customWidth="1"/>
    <col min="9999" max="10240" width="9.140625" style="3"/>
    <col min="10241" max="10241" width="11" style="3" bestFit="1" customWidth="1"/>
    <col min="10242" max="10242" width="14" style="3" bestFit="1" customWidth="1"/>
    <col min="10243" max="10243" width="13.28515625" style="3" bestFit="1" customWidth="1"/>
    <col min="10244" max="10244" width="10.140625" style="3" bestFit="1" customWidth="1"/>
    <col min="10245" max="10245" width="26.7109375" style="3" bestFit="1" customWidth="1"/>
    <col min="10246" max="10246" width="11.5703125" style="3" bestFit="1" customWidth="1"/>
    <col min="10247" max="10247" width="9.42578125" style="3" bestFit="1" customWidth="1"/>
    <col min="10248" max="10252" width="0" style="3" hidden="1" customWidth="1"/>
    <col min="10253" max="10253" width="16.140625" style="3" bestFit="1" customWidth="1"/>
    <col min="10254" max="10254" width="16" style="3" customWidth="1"/>
    <col min="10255" max="10496" width="9.140625" style="3"/>
    <col min="10497" max="10497" width="11" style="3" bestFit="1" customWidth="1"/>
    <col min="10498" max="10498" width="14" style="3" bestFit="1" customWidth="1"/>
    <col min="10499" max="10499" width="13.28515625" style="3" bestFit="1" customWidth="1"/>
    <col min="10500" max="10500" width="10.140625" style="3" bestFit="1" customWidth="1"/>
    <col min="10501" max="10501" width="26.7109375" style="3" bestFit="1" customWidth="1"/>
    <col min="10502" max="10502" width="11.5703125" style="3" bestFit="1" customWidth="1"/>
    <col min="10503" max="10503" width="9.42578125" style="3" bestFit="1" customWidth="1"/>
    <col min="10504" max="10508" width="0" style="3" hidden="1" customWidth="1"/>
    <col min="10509" max="10509" width="16.140625" style="3" bestFit="1" customWidth="1"/>
    <col min="10510" max="10510" width="16" style="3" customWidth="1"/>
    <col min="10511" max="10752" width="9.140625" style="3"/>
    <col min="10753" max="10753" width="11" style="3" bestFit="1" customWidth="1"/>
    <col min="10754" max="10754" width="14" style="3" bestFit="1" customWidth="1"/>
    <col min="10755" max="10755" width="13.28515625" style="3" bestFit="1" customWidth="1"/>
    <col min="10756" max="10756" width="10.140625" style="3" bestFit="1" customWidth="1"/>
    <col min="10757" max="10757" width="26.7109375" style="3" bestFit="1" customWidth="1"/>
    <col min="10758" max="10758" width="11.5703125" style="3" bestFit="1" customWidth="1"/>
    <col min="10759" max="10759" width="9.42578125" style="3" bestFit="1" customWidth="1"/>
    <col min="10760" max="10764" width="0" style="3" hidden="1" customWidth="1"/>
    <col min="10765" max="10765" width="16.140625" style="3" bestFit="1" customWidth="1"/>
    <col min="10766" max="10766" width="16" style="3" customWidth="1"/>
    <col min="10767" max="11008" width="9.140625" style="3"/>
    <col min="11009" max="11009" width="11" style="3" bestFit="1" customWidth="1"/>
    <col min="11010" max="11010" width="14" style="3" bestFit="1" customWidth="1"/>
    <col min="11011" max="11011" width="13.28515625" style="3" bestFit="1" customWidth="1"/>
    <col min="11012" max="11012" width="10.140625" style="3" bestFit="1" customWidth="1"/>
    <col min="11013" max="11013" width="26.7109375" style="3" bestFit="1" customWidth="1"/>
    <col min="11014" max="11014" width="11.5703125" style="3" bestFit="1" customWidth="1"/>
    <col min="11015" max="11015" width="9.42578125" style="3" bestFit="1" customWidth="1"/>
    <col min="11016" max="11020" width="0" style="3" hidden="1" customWidth="1"/>
    <col min="11021" max="11021" width="16.140625" style="3" bestFit="1" customWidth="1"/>
    <col min="11022" max="11022" width="16" style="3" customWidth="1"/>
    <col min="11023" max="11264" width="9.140625" style="3"/>
    <col min="11265" max="11265" width="11" style="3" bestFit="1" customWidth="1"/>
    <col min="11266" max="11266" width="14" style="3" bestFit="1" customWidth="1"/>
    <col min="11267" max="11267" width="13.28515625" style="3" bestFit="1" customWidth="1"/>
    <col min="11268" max="11268" width="10.140625" style="3" bestFit="1" customWidth="1"/>
    <col min="11269" max="11269" width="26.7109375" style="3" bestFit="1" customWidth="1"/>
    <col min="11270" max="11270" width="11.5703125" style="3" bestFit="1" customWidth="1"/>
    <col min="11271" max="11271" width="9.42578125" style="3" bestFit="1" customWidth="1"/>
    <col min="11272" max="11276" width="0" style="3" hidden="1" customWidth="1"/>
    <col min="11277" max="11277" width="16.140625" style="3" bestFit="1" customWidth="1"/>
    <col min="11278" max="11278" width="16" style="3" customWidth="1"/>
    <col min="11279" max="11520" width="9.140625" style="3"/>
    <col min="11521" max="11521" width="11" style="3" bestFit="1" customWidth="1"/>
    <col min="11522" max="11522" width="14" style="3" bestFit="1" customWidth="1"/>
    <col min="11523" max="11523" width="13.28515625" style="3" bestFit="1" customWidth="1"/>
    <col min="11524" max="11524" width="10.140625" style="3" bestFit="1" customWidth="1"/>
    <col min="11525" max="11525" width="26.7109375" style="3" bestFit="1" customWidth="1"/>
    <col min="11526" max="11526" width="11.5703125" style="3" bestFit="1" customWidth="1"/>
    <col min="11527" max="11527" width="9.42578125" style="3" bestFit="1" customWidth="1"/>
    <col min="11528" max="11532" width="0" style="3" hidden="1" customWidth="1"/>
    <col min="11533" max="11533" width="16.140625" style="3" bestFit="1" customWidth="1"/>
    <col min="11534" max="11534" width="16" style="3" customWidth="1"/>
    <col min="11535" max="11776" width="9.140625" style="3"/>
    <col min="11777" max="11777" width="11" style="3" bestFit="1" customWidth="1"/>
    <col min="11778" max="11778" width="14" style="3" bestFit="1" customWidth="1"/>
    <col min="11779" max="11779" width="13.28515625" style="3" bestFit="1" customWidth="1"/>
    <col min="11780" max="11780" width="10.140625" style="3" bestFit="1" customWidth="1"/>
    <col min="11781" max="11781" width="26.7109375" style="3" bestFit="1" customWidth="1"/>
    <col min="11782" max="11782" width="11.5703125" style="3" bestFit="1" customWidth="1"/>
    <col min="11783" max="11783" width="9.42578125" style="3" bestFit="1" customWidth="1"/>
    <col min="11784" max="11788" width="0" style="3" hidden="1" customWidth="1"/>
    <col min="11789" max="11789" width="16.140625" style="3" bestFit="1" customWidth="1"/>
    <col min="11790" max="11790" width="16" style="3" customWidth="1"/>
    <col min="11791" max="12032" width="9.140625" style="3"/>
    <col min="12033" max="12033" width="11" style="3" bestFit="1" customWidth="1"/>
    <col min="12034" max="12034" width="14" style="3" bestFit="1" customWidth="1"/>
    <col min="12035" max="12035" width="13.28515625" style="3" bestFit="1" customWidth="1"/>
    <col min="12036" max="12036" width="10.140625" style="3" bestFit="1" customWidth="1"/>
    <col min="12037" max="12037" width="26.7109375" style="3" bestFit="1" customWidth="1"/>
    <col min="12038" max="12038" width="11.5703125" style="3" bestFit="1" customWidth="1"/>
    <col min="12039" max="12039" width="9.42578125" style="3" bestFit="1" customWidth="1"/>
    <col min="12040" max="12044" width="0" style="3" hidden="1" customWidth="1"/>
    <col min="12045" max="12045" width="16.140625" style="3" bestFit="1" customWidth="1"/>
    <col min="12046" max="12046" width="16" style="3" customWidth="1"/>
    <col min="12047" max="12288" width="9.140625" style="3"/>
    <col min="12289" max="12289" width="11" style="3" bestFit="1" customWidth="1"/>
    <col min="12290" max="12290" width="14" style="3" bestFit="1" customWidth="1"/>
    <col min="12291" max="12291" width="13.28515625" style="3" bestFit="1" customWidth="1"/>
    <col min="12292" max="12292" width="10.140625" style="3" bestFit="1" customWidth="1"/>
    <col min="12293" max="12293" width="26.7109375" style="3" bestFit="1" customWidth="1"/>
    <col min="12294" max="12294" width="11.5703125" style="3" bestFit="1" customWidth="1"/>
    <col min="12295" max="12295" width="9.42578125" style="3" bestFit="1" customWidth="1"/>
    <col min="12296" max="12300" width="0" style="3" hidden="1" customWidth="1"/>
    <col min="12301" max="12301" width="16.140625" style="3" bestFit="1" customWidth="1"/>
    <col min="12302" max="12302" width="16" style="3" customWidth="1"/>
    <col min="12303" max="12544" width="9.140625" style="3"/>
    <col min="12545" max="12545" width="11" style="3" bestFit="1" customWidth="1"/>
    <col min="12546" max="12546" width="14" style="3" bestFit="1" customWidth="1"/>
    <col min="12547" max="12547" width="13.28515625" style="3" bestFit="1" customWidth="1"/>
    <col min="12548" max="12548" width="10.140625" style="3" bestFit="1" customWidth="1"/>
    <col min="12549" max="12549" width="26.7109375" style="3" bestFit="1" customWidth="1"/>
    <col min="12550" max="12550" width="11.5703125" style="3" bestFit="1" customWidth="1"/>
    <col min="12551" max="12551" width="9.42578125" style="3" bestFit="1" customWidth="1"/>
    <col min="12552" max="12556" width="0" style="3" hidden="1" customWidth="1"/>
    <col min="12557" max="12557" width="16.140625" style="3" bestFit="1" customWidth="1"/>
    <col min="12558" max="12558" width="16" style="3" customWidth="1"/>
    <col min="12559" max="12800" width="9.140625" style="3"/>
    <col min="12801" max="12801" width="11" style="3" bestFit="1" customWidth="1"/>
    <col min="12802" max="12802" width="14" style="3" bestFit="1" customWidth="1"/>
    <col min="12803" max="12803" width="13.28515625" style="3" bestFit="1" customWidth="1"/>
    <col min="12804" max="12804" width="10.140625" style="3" bestFit="1" customWidth="1"/>
    <col min="12805" max="12805" width="26.7109375" style="3" bestFit="1" customWidth="1"/>
    <col min="12806" max="12806" width="11.5703125" style="3" bestFit="1" customWidth="1"/>
    <col min="12807" max="12807" width="9.42578125" style="3" bestFit="1" customWidth="1"/>
    <col min="12808" max="12812" width="0" style="3" hidden="1" customWidth="1"/>
    <col min="12813" max="12813" width="16.140625" style="3" bestFit="1" customWidth="1"/>
    <col min="12814" max="12814" width="16" style="3" customWidth="1"/>
    <col min="12815" max="13056" width="9.140625" style="3"/>
    <col min="13057" max="13057" width="11" style="3" bestFit="1" customWidth="1"/>
    <col min="13058" max="13058" width="14" style="3" bestFit="1" customWidth="1"/>
    <col min="13059" max="13059" width="13.28515625" style="3" bestFit="1" customWidth="1"/>
    <col min="13060" max="13060" width="10.140625" style="3" bestFit="1" customWidth="1"/>
    <col min="13061" max="13061" width="26.7109375" style="3" bestFit="1" customWidth="1"/>
    <col min="13062" max="13062" width="11.5703125" style="3" bestFit="1" customWidth="1"/>
    <col min="13063" max="13063" width="9.42578125" style="3" bestFit="1" customWidth="1"/>
    <col min="13064" max="13068" width="0" style="3" hidden="1" customWidth="1"/>
    <col min="13069" max="13069" width="16.140625" style="3" bestFit="1" customWidth="1"/>
    <col min="13070" max="13070" width="16" style="3" customWidth="1"/>
    <col min="13071" max="13312" width="9.140625" style="3"/>
    <col min="13313" max="13313" width="11" style="3" bestFit="1" customWidth="1"/>
    <col min="13314" max="13314" width="14" style="3" bestFit="1" customWidth="1"/>
    <col min="13315" max="13315" width="13.28515625" style="3" bestFit="1" customWidth="1"/>
    <col min="13316" max="13316" width="10.140625" style="3" bestFit="1" customWidth="1"/>
    <col min="13317" max="13317" width="26.7109375" style="3" bestFit="1" customWidth="1"/>
    <col min="13318" max="13318" width="11.5703125" style="3" bestFit="1" customWidth="1"/>
    <col min="13319" max="13319" width="9.42578125" style="3" bestFit="1" customWidth="1"/>
    <col min="13320" max="13324" width="0" style="3" hidden="1" customWidth="1"/>
    <col min="13325" max="13325" width="16.140625" style="3" bestFit="1" customWidth="1"/>
    <col min="13326" max="13326" width="16" style="3" customWidth="1"/>
    <col min="13327" max="13568" width="9.140625" style="3"/>
    <col min="13569" max="13569" width="11" style="3" bestFit="1" customWidth="1"/>
    <col min="13570" max="13570" width="14" style="3" bestFit="1" customWidth="1"/>
    <col min="13571" max="13571" width="13.28515625" style="3" bestFit="1" customWidth="1"/>
    <col min="13572" max="13572" width="10.140625" style="3" bestFit="1" customWidth="1"/>
    <col min="13573" max="13573" width="26.7109375" style="3" bestFit="1" customWidth="1"/>
    <col min="13574" max="13574" width="11.5703125" style="3" bestFit="1" customWidth="1"/>
    <col min="13575" max="13575" width="9.42578125" style="3" bestFit="1" customWidth="1"/>
    <col min="13576" max="13580" width="0" style="3" hidden="1" customWidth="1"/>
    <col min="13581" max="13581" width="16.140625" style="3" bestFit="1" customWidth="1"/>
    <col min="13582" max="13582" width="16" style="3" customWidth="1"/>
    <col min="13583" max="13824" width="9.140625" style="3"/>
    <col min="13825" max="13825" width="11" style="3" bestFit="1" customWidth="1"/>
    <col min="13826" max="13826" width="14" style="3" bestFit="1" customWidth="1"/>
    <col min="13827" max="13827" width="13.28515625" style="3" bestFit="1" customWidth="1"/>
    <col min="13828" max="13828" width="10.140625" style="3" bestFit="1" customWidth="1"/>
    <col min="13829" max="13829" width="26.7109375" style="3" bestFit="1" customWidth="1"/>
    <col min="13830" max="13830" width="11.5703125" style="3" bestFit="1" customWidth="1"/>
    <col min="13831" max="13831" width="9.42578125" style="3" bestFit="1" customWidth="1"/>
    <col min="13832" max="13836" width="0" style="3" hidden="1" customWidth="1"/>
    <col min="13837" max="13837" width="16.140625" style="3" bestFit="1" customWidth="1"/>
    <col min="13838" max="13838" width="16" style="3" customWidth="1"/>
    <col min="13839" max="14080" width="9.140625" style="3"/>
    <col min="14081" max="14081" width="11" style="3" bestFit="1" customWidth="1"/>
    <col min="14082" max="14082" width="14" style="3" bestFit="1" customWidth="1"/>
    <col min="14083" max="14083" width="13.28515625" style="3" bestFit="1" customWidth="1"/>
    <col min="14084" max="14084" width="10.140625" style="3" bestFit="1" customWidth="1"/>
    <col min="14085" max="14085" width="26.7109375" style="3" bestFit="1" customWidth="1"/>
    <col min="14086" max="14086" width="11.5703125" style="3" bestFit="1" customWidth="1"/>
    <col min="14087" max="14087" width="9.42578125" style="3" bestFit="1" customWidth="1"/>
    <col min="14088" max="14092" width="0" style="3" hidden="1" customWidth="1"/>
    <col min="14093" max="14093" width="16.140625" style="3" bestFit="1" customWidth="1"/>
    <col min="14094" max="14094" width="16" style="3" customWidth="1"/>
    <col min="14095" max="14336" width="9.140625" style="3"/>
    <col min="14337" max="14337" width="11" style="3" bestFit="1" customWidth="1"/>
    <col min="14338" max="14338" width="14" style="3" bestFit="1" customWidth="1"/>
    <col min="14339" max="14339" width="13.28515625" style="3" bestFit="1" customWidth="1"/>
    <col min="14340" max="14340" width="10.140625" style="3" bestFit="1" customWidth="1"/>
    <col min="14341" max="14341" width="26.7109375" style="3" bestFit="1" customWidth="1"/>
    <col min="14342" max="14342" width="11.5703125" style="3" bestFit="1" customWidth="1"/>
    <col min="14343" max="14343" width="9.42578125" style="3" bestFit="1" customWidth="1"/>
    <col min="14344" max="14348" width="0" style="3" hidden="1" customWidth="1"/>
    <col min="14349" max="14349" width="16.140625" style="3" bestFit="1" customWidth="1"/>
    <col min="14350" max="14350" width="16" style="3" customWidth="1"/>
    <col min="14351" max="14592" width="9.140625" style="3"/>
    <col min="14593" max="14593" width="11" style="3" bestFit="1" customWidth="1"/>
    <col min="14594" max="14594" width="14" style="3" bestFit="1" customWidth="1"/>
    <col min="14595" max="14595" width="13.28515625" style="3" bestFit="1" customWidth="1"/>
    <col min="14596" max="14596" width="10.140625" style="3" bestFit="1" customWidth="1"/>
    <col min="14597" max="14597" width="26.7109375" style="3" bestFit="1" customWidth="1"/>
    <col min="14598" max="14598" width="11.5703125" style="3" bestFit="1" customWidth="1"/>
    <col min="14599" max="14599" width="9.42578125" style="3" bestFit="1" customWidth="1"/>
    <col min="14600" max="14604" width="0" style="3" hidden="1" customWidth="1"/>
    <col min="14605" max="14605" width="16.140625" style="3" bestFit="1" customWidth="1"/>
    <col min="14606" max="14606" width="16" style="3" customWidth="1"/>
    <col min="14607" max="14848" width="9.140625" style="3"/>
    <col min="14849" max="14849" width="11" style="3" bestFit="1" customWidth="1"/>
    <col min="14850" max="14850" width="14" style="3" bestFit="1" customWidth="1"/>
    <col min="14851" max="14851" width="13.28515625" style="3" bestFit="1" customWidth="1"/>
    <col min="14852" max="14852" width="10.140625" style="3" bestFit="1" customWidth="1"/>
    <col min="14853" max="14853" width="26.7109375" style="3" bestFit="1" customWidth="1"/>
    <col min="14854" max="14854" width="11.5703125" style="3" bestFit="1" customWidth="1"/>
    <col min="14855" max="14855" width="9.42578125" style="3" bestFit="1" customWidth="1"/>
    <col min="14856" max="14860" width="0" style="3" hidden="1" customWidth="1"/>
    <col min="14861" max="14861" width="16.140625" style="3" bestFit="1" customWidth="1"/>
    <col min="14862" max="14862" width="16" style="3" customWidth="1"/>
    <col min="14863" max="15104" width="9.140625" style="3"/>
    <col min="15105" max="15105" width="11" style="3" bestFit="1" customWidth="1"/>
    <col min="15106" max="15106" width="14" style="3" bestFit="1" customWidth="1"/>
    <col min="15107" max="15107" width="13.28515625" style="3" bestFit="1" customWidth="1"/>
    <col min="15108" max="15108" width="10.140625" style="3" bestFit="1" customWidth="1"/>
    <col min="15109" max="15109" width="26.7109375" style="3" bestFit="1" customWidth="1"/>
    <col min="15110" max="15110" width="11.5703125" style="3" bestFit="1" customWidth="1"/>
    <col min="15111" max="15111" width="9.42578125" style="3" bestFit="1" customWidth="1"/>
    <col min="15112" max="15116" width="0" style="3" hidden="1" customWidth="1"/>
    <col min="15117" max="15117" width="16.140625" style="3" bestFit="1" customWidth="1"/>
    <col min="15118" max="15118" width="16" style="3" customWidth="1"/>
    <col min="15119" max="15360" width="9.140625" style="3"/>
    <col min="15361" max="15361" width="11" style="3" bestFit="1" customWidth="1"/>
    <col min="15362" max="15362" width="14" style="3" bestFit="1" customWidth="1"/>
    <col min="15363" max="15363" width="13.28515625" style="3" bestFit="1" customWidth="1"/>
    <col min="15364" max="15364" width="10.140625" style="3" bestFit="1" customWidth="1"/>
    <col min="15365" max="15365" width="26.7109375" style="3" bestFit="1" customWidth="1"/>
    <col min="15366" max="15366" width="11.5703125" style="3" bestFit="1" customWidth="1"/>
    <col min="15367" max="15367" width="9.42578125" style="3" bestFit="1" customWidth="1"/>
    <col min="15368" max="15372" width="0" style="3" hidden="1" customWidth="1"/>
    <col min="15373" max="15373" width="16.140625" style="3" bestFit="1" customWidth="1"/>
    <col min="15374" max="15374" width="16" style="3" customWidth="1"/>
    <col min="15375" max="15616" width="9.140625" style="3"/>
    <col min="15617" max="15617" width="11" style="3" bestFit="1" customWidth="1"/>
    <col min="15618" max="15618" width="14" style="3" bestFit="1" customWidth="1"/>
    <col min="15619" max="15619" width="13.28515625" style="3" bestFit="1" customWidth="1"/>
    <col min="15620" max="15620" width="10.140625" style="3" bestFit="1" customWidth="1"/>
    <col min="15621" max="15621" width="26.7109375" style="3" bestFit="1" customWidth="1"/>
    <col min="15622" max="15622" width="11.5703125" style="3" bestFit="1" customWidth="1"/>
    <col min="15623" max="15623" width="9.42578125" style="3" bestFit="1" customWidth="1"/>
    <col min="15624" max="15628" width="0" style="3" hidden="1" customWidth="1"/>
    <col min="15629" max="15629" width="16.140625" style="3" bestFit="1" customWidth="1"/>
    <col min="15630" max="15630" width="16" style="3" customWidth="1"/>
    <col min="15631" max="15872" width="9.140625" style="3"/>
    <col min="15873" max="15873" width="11" style="3" bestFit="1" customWidth="1"/>
    <col min="15874" max="15874" width="14" style="3" bestFit="1" customWidth="1"/>
    <col min="15875" max="15875" width="13.28515625" style="3" bestFit="1" customWidth="1"/>
    <col min="15876" max="15876" width="10.140625" style="3" bestFit="1" customWidth="1"/>
    <col min="15877" max="15877" width="26.7109375" style="3" bestFit="1" customWidth="1"/>
    <col min="15878" max="15878" width="11.5703125" style="3" bestFit="1" customWidth="1"/>
    <col min="15879" max="15879" width="9.42578125" style="3" bestFit="1" customWidth="1"/>
    <col min="15880" max="15884" width="0" style="3" hidden="1" customWidth="1"/>
    <col min="15885" max="15885" width="16.140625" style="3" bestFit="1" customWidth="1"/>
    <col min="15886" max="15886" width="16" style="3" customWidth="1"/>
    <col min="15887" max="16128" width="9.140625" style="3"/>
    <col min="16129" max="16129" width="11" style="3" bestFit="1" customWidth="1"/>
    <col min="16130" max="16130" width="14" style="3" bestFit="1" customWidth="1"/>
    <col min="16131" max="16131" width="13.28515625" style="3" bestFit="1" customWidth="1"/>
    <col min="16132" max="16132" width="10.140625" style="3" bestFit="1" customWidth="1"/>
    <col min="16133" max="16133" width="26.7109375" style="3" bestFit="1" customWidth="1"/>
    <col min="16134" max="16134" width="11.5703125" style="3" bestFit="1" customWidth="1"/>
    <col min="16135" max="16135" width="9.42578125" style="3" bestFit="1" customWidth="1"/>
    <col min="16136" max="16140" width="0" style="3" hidden="1" customWidth="1"/>
    <col min="16141" max="16141" width="16.140625" style="3" bestFit="1" customWidth="1"/>
    <col min="16142" max="16142" width="16" style="3" customWidth="1"/>
    <col min="16143" max="16384" width="9.140625" style="3"/>
  </cols>
  <sheetData>
    <row r="1" spans="1:13" x14ac:dyDescent="0.25">
      <c r="A1" s="8" t="s">
        <v>327</v>
      </c>
      <c r="B1" s="8" t="s">
        <v>328</v>
      </c>
      <c r="C1" s="8" t="s">
        <v>329</v>
      </c>
      <c r="D1" s="8" t="s">
        <v>316</v>
      </c>
      <c r="E1" s="8" t="s">
        <v>330</v>
      </c>
      <c r="F1" s="9" t="s">
        <v>35</v>
      </c>
      <c r="G1" s="9" t="s">
        <v>331</v>
      </c>
      <c r="H1" s="8" t="s">
        <v>332</v>
      </c>
      <c r="I1" s="8" t="s">
        <v>333</v>
      </c>
      <c r="J1" s="8" t="s">
        <v>334</v>
      </c>
      <c r="K1" s="8" t="s">
        <v>335</v>
      </c>
      <c r="L1" s="8" t="s">
        <v>336</v>
      </c>
      <c r="M1" s="10" t="s">
        <v>337</v>
      </c>
    </row>
    <row r="2" spans="1:13" x14ac:dyDescent="0.25">
      <c r="A2" s="11">
        <v>43469</v>
      </c>
      <c r="B2" s="12" t="s">
        <v>338</v>
      </c>
      <c r="C2" s="11" t="s">
        <v>339</v>
      </c>
      <c r="D2" s="11">
        <v>43468</v>
      </c>
      <c r="E2" s="11" t="s">
        <v>340</v>
      </c>
      <c r="F2" s="13" t="s">
        <v>341</v>
      </c>
      <c r="G2" s="13" t="s">
        <v>341</v>
      </c>
      <c r="H2" s="14" t="s">
        <v>342</v>
      </c>
      <c r="I2" s="14" t="s">
        <v>343</v>
      </c>
      <c r="J2" s="15" t="s">
        <v>344</v>
      </c>
      <c r="K2" s="15" t="s">
        <v>345</v>
      </c>
      <c r="L2" s="16">
        <v>5</v>
      </c>
      <c r="M2" s="17">
        <v>1279.25</v>
      </c>
    </row>
    <row r="3" spans="1:13" x14ac:dyDescent="0.25">
      <c r="A3" s="18">
        <v>43494</v>
      </c>
      <c r="B3" s="19" t="s">
        <v>346</v>
      </c>
      <c r="C3" s="18" t="s">
        <v>347</v>
      </c>
      <c r="D3" s="18">
        <v>43494</v>
      </c>
      <c r="E3" s="18" t="s">
        <v>340</v>
      </c>
      <c r="F3" s="20" t="s">
        <v>341</v>
      </c>
      <c r="G3" s="20" t="s">
        <v>341</v>
      </c>
      <c r="H3" s="21" t="s">
        <v>348</v>
      </c>
      <c r="I3" s="21" t="s">
        <v>349</v>
      </c>
      <c r="J3" s="21" t="s">
        <v>350</v>
      </c>
      <c r="K3" s="21" t="s">
        <v>351</v>
      </c>
      <c r="L3" s="21">
        <v>1</v>
      </c>
      <c r="M3" s="22">
        <v>689.08</v>
      </c>
    </row>
    <row r="4" spans="1:13" x14ac:dyDescent="0.25">
      <c r="A4" s="18">
        <v>43514</v>
      </c>
      <c r="B4" s="19" t="s">
        <v>352</v>
      </c>
      <c r="C4" s="18" t="s">
        <v>353</v>
      </c>
      <c r="D4" s="18">
        <v>43514</v>
      </c>
      <c r="E4" s="18" t="s">
        <v>340</v>
      </c>
      <c r="F4" s="20" t="s">
        <v>341</v>
      </c>
      <c r="G4" s="20" t="s">
        <v>341</v>
      </c>
      <c r="H4" s="21" t="s">
        <v>354</v>
      </c>
      <c r="I4" s="21" t="s">
        <v>355</v>
      </c>
      <c r="J4" s="21" t="s">
        <v>356</v>
      </c>
      <c r="K4" s="21" t="s">
        <v>345</v>
      </c>
      <c r="L4" s="21">
        <v>5</v>
      </c>
      <c r="M4" s="22">
        <v>6816.9</v>
      </c>
    </row>
    <row r="5" spans="1:13" x14ac:dyDescent="0.25">
      <c r="A5" s="18">
        <v>43536</v>
      </c>
      <c r="B5" s="19" t="s">
        <v>357</v>
      </c>
      <c r="C5" s="18" t="s">
        <v>358</v>
      </c>
      <c r="D5" s="18">
        <v>43536</v>
      </c>
      <c r="E5" s="18" t="s">
        <v>340</v>
      </c>
      <c r="F5" s="20" t="s">
        <v>341</v>
      </c>
      <c r="G5" s="20" t="s">
        <v>341</v>
      </c>
      <c r="H5" s="21" t="s">
        <v>359</v>
      </c>
      <c r="I5" s="21" t="s">
        <v>360</v>
      </c>
      <c r="J5" s="21" t="s">
        <v>361</v>
      </c>
      <c r="K5" s="21" t="s">
        <v>362</v>
      </c>
      <c r="L5" s="21">
        <v>1</v>
      </c>
      <c r="M5" s="22">
        <v>1138.3</v>
      </c>
    </row>
    <row r="6" spans="1:13" x14ac:dyDescent="0.25">
      <c r="A6" s="18">
        <v>43549</v>
      </c>
      <c r="B6" s="19" t="s">
        <v>363</v>
      </c>
      <c r="C6" s="18" t="s">
        <v>364</v>
      </c>
      <c r="D6" s="18">
        <v>43549</v>
      </c>
      <c r="E6" s="18" t="s">
        <v>340</v>
      </c>
      <c r="F6" s="20" t="s">
        <v>341</v>
      </c>
      <c r="G6" s="20" t="s">
        <v>341</v>
      </c>
      <c r="H6" s="21" t="s">
        <v>365</v>
      </c>
      <c r="I6" s="21" t="s">
        <v>366</v>
      </c>
      <c r="J6" s="21" t="s">
        <v>361</v>
      </c>
      <c r="K6" s="21" t="s">
        <v>362</v>
      </c>
      <c r="L6" s="21">
        <v>2</v>
      </c>
      <c r="M6" s="22">
        <v>2107.8200000000002</v>
      </c>
    </row>
    <row r="7" spans="1:13" x14ac:dyDescent="0.25">
      <c r="A7" s="18">
        <v>43560</v>
      </c>
      <c r="B7" s="19" t="s">
        <v>367</v>
      </c>
      <c r="C7" s="18" t="s">
        <v>368</v>
      </c>
      <c r="D7" s="18">
        <v>43553</v>
      </c>
      <c r="E7" s="18" t="s">
        <v>340</v>
      </c>
      <c r="F7" s="20" t="s">
        <v>341</v>
      </c>
      <c r="G7" s="20" t="s">
        <v>341</v>
      </c>
      <c r="H7" s="21" t="s">
        <v>369</v>
      </c>
      <c r="I7" s="21" t="s">
        <v>370</v>
      </c>
      <c r="J7" s="21" t="s">
        <v>361</v>
      </c>
      <c r="K7" s="21" t="s">
        <v>362</v>
      </c>
      <c r="L7" s="21">
        <v>1</v>
      </c>
      <c r="M7" s="22">
        <v>717.3</v>
      </c>
    </row>
    <row r="8" spans="1:13" x14ac:dyDescent="0.25">
      <c r="A8" s="18">
        <v>43581</v>
      </c>
      <c r="B8" s="19" t="s">
        <v>371</v>
      </c>
      <c r="C8" s="18" t="s">
        <v>372</v>
      </c>
      <c r="D8" s="18">
        <v>43580</v>
      </c>
      <c r="E8" s="18" t="s">
        <v>340</v>
      </c>
      <c r="F8" s="20" t="s">
        <v>373</v>
      </c>
      <c r="G8" s="20" t="s">
        <v>374</v>
      </c>
      <c r="H8" s="21" t="s">
        <v>375</v>
      </c>
      <c r="I8" s="21" t="s">
        <v>376</v>
      </c>
      <c r="J8" s="21" t="s">
        <v>377</v>
      </c>
      <c r="K8" s="21" t="s">
        <v>378</v>
      </c>
      <c r="L8" s="21">
        <v>1</v>
      </c>
      <c r="M8" s="22">
        <v>1660.97</v>
      </c>
    </row>
    <row r="9" spans="1:13" x14ac:dyDescent="0.25">
      <c r="A9" s="18">
        <v>43584</v>
      </c>
      <c r="B9" s="19" t="s">
        <v>379</v>
      </c>
      <c r="C9" s="18" t="s">
        <v>380</v>
      </c>
      <c r="D9" s="18">
        <v>43584</v>
      </c>
      <c r="E9" s="18" t="s">
        <v>340</v>
      </c>
      <c r="F9" s="20" t="s">
        <v>341</v>
      </c>
      <c r="G9" s="20" t="s">
        <v>341</v>
      </c>
      <c r="H9" s="21" t="s">
        <v>381</v>
      </c>
      <c r="I9" s="21" t="s">
        <v>382</v>
      </c>
      <c r="J9" s="21" t="s">
        <v>350</v>
      </c>
      <c r="K9" s="21" t="s">
        <v>351</v>
      </c>
      <c r="L9" s="21">
        <v>2</v>
      </c>
      <c r="M9" s="22">
        <v>562.12</v>
      </c>
    </row>
    <row r="10" spans="1:13" x14ac:dyDescent="0.25">
      <c r="A10" s="18">
        <v>43584</v>
      </c>
      <c r="B10" s="19" t="s">
        <v>383</v>
      </c>
      <c r="C10" s="18" t="s">
        <v>384</v>
      </c>
      <c r="D10" s="18">
        <v>43584</v>
      </c>
      <c r="E10" s="18" t="s">
        <v>340</v>
      </c>
      <c r="F10" s="20" t="s">
        <v>373</v>
      </c>
      <c r="G10" s="20" t="s">
        <v>341</v>
      </c>
      <c r="H10" s="21" t="s">
        <v>385</v>
      </c>
      <c r="I10" s="21" t="s">
        <v>386</v>
      </c>
      <c r="J10" s="21" t="s">
        <v>377</v>
      </c>
      <c r="K10" s="21" t="s">
        <v>362</v>
      </c>
      <c r="L10" s="21">
        <v>1</v>
      </c>
      <c r="M10" s="22">
        <v>309.26</v>
      </c>
    </row>
    <row r="11" spans="1:13" x14ac:dyDescent="0.25">
      <c r="A11" s="18">
        <v>43587</v>
      </c>
      <c r="B11" s="19" t="s">
        <v>387</v>
      </c>
      <c r="C11" s="18" t="s">
        <v>388</v>
      </c>
      <c r="D11" s="18">
        <v>43586</v>
      </c>
      <c r="E11" s="18" t="s">
        <v>340</v>
      </c>
      <c r="F11" s="20" t="s">
        <v>341</v>
      </c>
      <c r="G11" s="20" t="s">
        <v>341</v>
      </c>
      <c r="H11" s="21" t="s">
        <v>389</v>
      </c>
      <c r="I11" s="21" t="s">
        <v>390</v>
      </c>
      <c r="J11" s="21" t="s">
        <v>391</v>
      </c>
      <c r="K11" s="21" t="s">
        <v>345</v>
      </c>
      <c r="L11" s="21">
        <v>6</v>
      </c>
      <c r="M11" s="22">
        <v>2666.28</v>
      </c>
    </row>
    <row r="12" spans="1:13" x14ac:dyDescent="0.25">
      <c r="A12" s="18">
        <v>43602</v>
      </c>
      <c r="B12" s="19" t="s">
        <v>392</v>
      </c>
      <c r="C12" s="18" t="s">
        <v>393</v>
      </c>
      <c r="D12" s="18">
        <v>43602</v>
      </c>
      <c r="E12" s="18" t="s">
        <v>340</v>
      </c>
      <c r="F12" s="20" t="s">
        <v>341</v>
      </c>
      <c r="G12" s="20" t="s">
        <v>341</v>
      </c>
      <c r="H12" s="21" t="s">
        <v>394</v>
      </c>
      <c r="I12" s="21" t="s">
        <v>395</v>
      </c>
      <c r="J12" s="21" t="s">
        <v>396</v>
      </c>
      <c r="K12" s="21" t="s">
        <v>345</v>
      </c>
      <c r="L12" s="21">
        <v>3</v>
      </c>
      <c r="M12" s="22">
        <v>1494.72</v>
      </c>
    </row>
    <row r="13" spans="1:13" x14ac:dyDescent="0.25">
      <c r="A13" s="18">
        <v>43607</v>
      </c>
      <c r="B13" s="19" t="s">
        <v>397</v>
      </c>
      <c r="C13" s="18" t="s">
        <v>393</v>
      </c>
      <c r="D13" s="18">
        <v>43602</v>
      </c>
      <c r="E13" s="18" t="s">
        <v>340</v>
      </c>
      <c r="F13" s="20" t="s">
        <v>341</v>
      </c>
      <c r="G13" s="20" t="s">
        <v>341</v>
      </c>
      <c r="H13" s="21" t="s">
        <v>394</v>
      </c>
      <c r="I13" s="21" t="s">
        <v>395</v>
      </c>
      <c r="J13" s="21" t="s">
        <v>396</v>
      </c>
      <c r="K13" s="21" t="s">
        <v>345</v>
      </c>
      <c r="L13" s="21">
        <v>17</v>
      </c>
      <c r="M13" s="22">
        <v>8470.08</v>
      </c>
    </row>
    <row r="14" spans="1:13" x14ac:dyDescent="0.25">
      <c r="A14" s="18">
        <v>43609</v>
      </c>
      <c r="B14" s="19" t="s">
        <v>398</v>
      </c>
      <c r="C14" s="18" t="s">
        <v>399</v>
      </c>
      <c r="D14" s="18">
        <v>43602</v>
      </c>
      <c r="E14" s="18" t="s">
        <v>340</v>
      </c>
      <c r="F14" s="20" t="s">
        <v>373</v>
      </c>
      <c r="G14" s="20" t="s">
        <v>341</v>
      </c>
      <c r="H14" s="21" t="s">
        <v>400</v>
      </c>
      <c r="I14" s="21" t="s">
        <v>401</v>
      </c>
      <c r="J14" s="21" t="s">
        <v>377</v>
      </c>
      <c r="K14" s="21" t="s">
        <v>378</v>
      </c>
      <c r="L14" s="21">
        <v>1</v>
      </c>
      <c r="M14" s="22">
        <v>1519</v>
      </c>
    </row>
    <row r="15" spans="1:13" x14ac:dyDescent="0.25">
      <c r="A15" s="18">
        <v>43609</v>
      </c>
      <c r="B15" s="19" t="s">
        <v>402</v>
      </c>
      <c r="C15" s="18" t="s">
        <v>403</v>
      </c>
      <c r="D15" s="18">
        <v>43609</v>
      </c>
      <c r="E15" s="18" t="s">
        <v>340</v>
      </c>
      <c r="F15" s="20" t="s">
        <v>341</v>
      </c>
      <c r="G15" s="20" t="s">
        <v>341</v>
      </c>
      <c r="H15" s="21" t="s">
        <v>359</v>
      </c>
      <c r="I15" s="21" t="s">
        <v>360</v>
      </c>
      <c r="J15" s="21" t="s">
        <v>361</v>
      </c>
      <c r="K15" s="21" t="s">
        <v>362</v>
      </c>
      <c r="L15" s="21">
        <v>1</v>
      </c>
      <c r="M15" s="22">
        <v>1138.3</v>
      </c>
    </row>
    <row r="16" spans="1:13" x14ac:dyDescent="0.25">
      <c r="A16" s="18">
        <v>43613</v>
      </c>
      <c r="B16" s="19" t="s">
        <v>404</v>
      </c>
      <c r="C16" s="18" t="s">
        <v>399</v>
      </c>
      <c r="D16" s="18">
        <v>43602</v>
      </c>
      <c r="E16" s="18" t="s">
        <v>340</v>
      </c>
      <c r="F16" s="20" t="s">
        <v>373</v>
      </c>
      <c r="G16" s="20" t="s">
        <v>341</v>
      </c>
      <c r="H16" s="21" t="s">
        <v>400</v>
      </c>
      <c r="I16" s="21" t="s">
        <v>401</v>
      </c>
      <c r="J16" s="21" t="s">
        <v>377</v>
      </c>
      <c r="K16" s="21" t="s">
        <v>378</v>
      </c>
      <c r="L16" s="21">
        <v>2</v>
      </c>
      <c r="M16" s="22">
        <v>3038</v>
      </c>
    </row>
    <row r="17" spans="1:13" x14ac:dyDescent="0.25">
      <c r="A17" s="18">
        <v>43614</v>
      </c>
      <c r="B17" s="19" t="s">
        <v>405</v>
      </c>
      <c r="C17" s="18" t="s">
        <v>399</v>
      </c>
      <c r="D17" s="18">
        <v>43602</v>
      </c>
      <c r="E17" s="18" t="s">
        <v>340</v>
      </c>
      <c r="F17" s="20" t="s">
        <v>373</v>
      </c>
      <c r="G17" s="20" t="s">
        <v>341</v>
      </c>
      <c r="H17" s="21" t="s">
        <v>400</v>
      </c>
      <c r="I17" s="21" t="s">
        <v>401</v>
      </c>
      <c r="J17" s="21" t="s">
        <v>377</v>
      </c>
      <c r="K17" s="21" t="s">
        <v>378</v>
      </c>
      <c r="L17" s="21">
        <v>1</v>
      </c>
      <c r="M17" s="22">
        <v>1519</v>
      </c>
    </row>
    <row r="18" spans="1:13" x14ac:dyDescent="0.25">
      <c r="A18" s="18">
        <v>43627</v>
      </c>
      <c r="B18" s="19" t="s">
        <v>406</v>
      </c>
      <c r="C18" s="18" t="s">
        <v>407</v>
      </c>
      <c r="D18" s="18">
        <v>43619</v>
      </c>
      <c r="E18" s="18" t="s">
        <v>150</v>
      </c>
      <c r="F18" s="20" t="s">
        <v>341</v>
      </c>
      <c r="G18" s="20" t="s">
        <v>341</v>
      </c>
      <c r="H18" s="21" t="s">
        <v>408</v>
      </c>
      <c r="I18" s="21" t="s">
        <v>409</v>
      </c>
      <c r="J18" s="21" t="s">
        <v>356</v>
      </c>
      <c r="K18" s="21" t="s">
        <v>345</v>
      </c>
      <c r="L18" s="21">
        <v>5</v>
      </c>
      <c r="M18" s="22">
        <v>7235.9</v>
      </c>
    </row>
    <row r="19" spans="1:13" x14ac:dyDescent="0.25">
      <c r="A19" s="18">
        <v>43628</v>
      </c>
      <c r="B19" s="19" t="s">
        <v>410</v>
      </c>
      <c r="C19" s="18" t="s">
        <v>407</v>
      </c>
      <c r="D19" s="18">
        <v>43619</v>
      </c>
      <c r="E19" s="18" t="s">
        <v>150</v>
      </c>
      <c r="F19" s="20" t="s">
        <v>341</v>
      </c>
      <c r="G19" s="20" t="s">
        <v>341</v>
      </c>
      <c r="H19" s="21" t="s">
        <v>408</v>
      </c>
      <c r="I19" s="21" t="s">
        <v>409</v>
      </c>
      <c r="J19" s="21" t="s">
        <v>356</v>
      </c>
      <c r="K19" s="21" t="s">
        <v>345</v>
      </c>
      <c r="L19" s="21">
        <v>7</v>
      </c>
      <c r="M19" s="22">
        <v>10130.26</v>
      </c>
    </row>
    <row r="20" spans="1:13" x14ac:dyDescent="0.25">
      <c r="A20" s="18">
        <v>43630</v>
      </c>
      <c r="B20" s="19" t="s">
        <v>411</v>
      </c>
      <c r="C20" s="18" t="s">
        <v>412</v>
      </c>
      <c r="D20" s="18">
        <v>43630</v>
      </c>
      <c r="E20" s="18" t="s">
        <v>340</v>
      </c>
      <c r="F20" s="20" t="s">
        <v>341</v>
      </c>
      <c r="G20" s="20" t="s">
        <v>341</v>
      </c>
      <c r="H20" s="21" t="s">
        <v>413</v>
      </c>
      <c r="I20" s="21" t="s">
        <v>414</v>
      </c>
      <c r="J20" s="21" t="s">
        <v>361</v>
      </c>
      <c r="K20" s="21" t="s">
        <v>362</v>
      </c>
      <c r="L20" s="21">
        <v>1</v>
      </c>
      <c r="M20" s="22">
        <v>1050.1600000000001</v>
      </c>
    </row>
    <row r="21" spans="1:13" x14ac:dyDescent="0.25">
      <c r="A21" s="18">
        <v>43634</v>
      </c>
      <c r="B21" s="19" t="s">
        <v>415</v>
      </c>
      <c r="C21" s="18" t="s">
        <v>416</v>
      </c>
      <c r="D21" s="18">
        <v>43616</v>
      </c>
      <c r="E21" s="18" t="s">
        <v>340</v>
      </c>
      <c r="F21" s="20" t="s">
        <v>341</v>
      </c>
      <c r="G21" s="20" t="s">
        <v>341</v>
      </c>
      <c r="H21" s="21" t="s">
        <v>365</v>
      </c>
      <c r="I21" s="21" t="s">
        <v>366</v>
      </c>
      <c r="J21" s="21" t="s">
        <v>361</v>
      </c>
      <c r="K21" s="21" t="s">
        <v>362</v>
      </c>
      <c r="L21" s="21">
        <v>1</v>
      </c>
      <c r="M21" s="22">
        <v>872.88</v>
      </c>
    </row>
    <row r="22" spans="1:13" x14ac:dyDescent="0.25">
      <c r="A22" s="18">
        <v>43635</v>
      </c>
      <c r="B22" s="19" t="s">
        <v>417</v>
      </c>
      <c r="C22" s="18" t="s">
        <v>407</v>
      </c>
      <c r="D22" s="18">
        <v>43619</v>
      </c>
      <c r="E22" s="18" t="s">
        <v>150</v>
      </c>
      <c r="F22" s="20" t="s">
        <v>341</v>
      </c>
      <c r="G22" s="20" t="s">
        <v>341</v>
      </c>
      <c r="H22" s="21" t="s">
        <v>408</v>
      </c>
      <c r="I22" s="21" t="s">
        <v>409</v>
      </c>
      <c r="J22" s="21" t="s">
        <v>356</v>
      </c>
      <c r="K22" s="21" t="s">
        <v>345</v>
      </c>
      <c r="L22" s="21">
        <v>12</v>
      </c>
      <c r="M22" s="22">
        <v>17366.16</v>
      </c>
    </row>
    <row r="23" spans="1:13" x14ac:dyDescent="0.25">
      <c r="A23" s="18">
        <v>43636</v>
      </c>
      <c r="B23" s="19" t="s">
        <v>418</v>
      </c>
      <c r="C23" s="18" t="s">
        <v>419</v>
      </c>
      <c r="D23" s="18">
        <v>43630</v>
      </c>
      <c r="E23" s="18" t="s">
        <v>340</v>
      </c>
      <c r="F23" s="20" t="s">
        <v>341</v>
      </c>
      <c r="G23" s="20" t="s">
        <v>341</v>
      </c>
      <c r="H23" s="21" t="s">
        <v>365</v>
      </c>
      <c r="I23" s="21" t="s">
        <v>366</v>
      </c>
      <c r="J23" s="21" t="s">
        <v>361</v>
      </c>
      <c r="K23" s="21" t="s">
        <v>362</v>
      </c>
      <c r="L23" s="21">
        <v>1</v>
      </c>
      <c r="M23" s="22">
        <v>872.88</v>
      </c>
    </row>
    <row r="24" spans="1:13" x14ac:dyDescent="0.25">
      <c r="A24" s="18">
        <v>43636</v>
      </c>
      <c r="B24" s="19" t="s">
        <v>420</v>
      </c>
      <c r="C24" s="18" t="s">
        <v>421</v>
      </c>
      <c r="D24" s="18">
        <v>43636</v>
      </c>
      <c r="E24" s="18" t="s">
        <v>340</v>
      </c>
      <c r="F24" s="20" t="s">
        <v>341</v>
      </c>
      <c r="G24" s="20" t="s">
        <v>341</v>
      </c>
      <c r="H24" s="21" t="s">
        <v>365</v>
      </c>
      <c r="I24" s="21" t="s">
        <v>366</v>
      </c>
      <c r="J24" s="21" t="s">
        <v>361</v>
      </c>
      <c r="K24" s="21" t="s">
        <v>362</v>
      </c>
      <c r="L24" s="21">
        <v>2</v>
      </c>
      <c r="M24" s="22">
        <v>2100.3200000000002</v>
      </c>
    </row>
    <row r="25" spans="1:13" x14ac:dyDescent="0.25">
      <c r="A25" s="18">
        <v>43677</v>
      </c>
      <c r="B25" s="19" t="s">
        <v>422</v>
      </c>
      <c r="C25" s="18" t="s">
        <v>423</v>
      </c>
      <c r="D25" s="18">
        <v>43676</v>
      </c>
      <c r="E25" s="18" t="s">
        <v>340</v>
      </c>
      <c r="F25" s="20" t="s">
        <v>373</v>
      </c>
      <c r="G25" s="20" t="s">
        <v>341</v>
      </c>
      <c r="H25" s="21" t="s">
        <v>424</v>
      </c>
      <c r="I25" s="21" t="s">
        <v>425</v>
      </c>
      <c r="J25" s="21" t="s">
        <v>377</v>
      </c>
      <c r="K25" s="21" t="s">
        <v>362</v>
      </c>
      <c r="L25" s="21">
        <v>1</v>
      </c>
      <c r="M25" s="22">
        <v>315.04000000000002</v>
      </c>
    </row>
    <row r="26" spans="1:13" x14ac:dyDescent="0.25">
      <c r="A26" s="18">
        <v>43678</v>
      </c>
      <c r="B26" s="19" t="s">
        <v>426</v>
      </c>
      <c r="C26" s="18" t="s">
        <v>427</v>
      </c>
      <c r="D26" s="18">
        <v>43678</v>
      </c>
      <c r="E26" s="18" t="s">
        <v>150</v>
      </c>
      <c r="F26" s="20" t="s">
        <v>341</v>
      </c>
      <c r="G26" s="20" t="s">
        <v>341</v>
      </c>
      <c r="H26" s="21" t="s">
        <v>428</v>
      </c>
      <c r="I26" s="21" t="s">
        <v>429</v>
      </c>
      <c r="J26" s="21" t="s">
        <v>430</v>
      </c>
      <c r="K26" s="21" t="s">
        <v>351</v>
      </c>
      <c r="L26" s="21">
        <v>1</v>
      </c>
      <c r="M26" s="22">
        <v>1350.21</v>
      </c>
    </row>
    <row r="27" spans="1:13" x14ac:dyDescent="0.25">
      <c r="A27" s="18">
        <v>43679</v>
      </c>
      <c r="B27" s="19" t="s">
        <v>431</v>
      </c>
      <c r="C27" s="18" t="s">
        <v>432</v>
      </c>
      <c r="D27" s="18">
        <v>43679</v>
      </c>
      <c r="E27" s="18" t="s">
        <v>150</v>
      </c>
      <c r="F27" s="20" t="s">
        <v>341</v>
      </c>
      <c r="G27" s="20" t="s">
        <v>341</v>
      </c>
      <c r="H27" s="21" t="s">
        <v>365</v>
      </c>
      <c r="I27" s="21" t="s">
        <v>366</v>
      </c>
      <c r="J27" s="21" t="s">
        <v>361</v>
      </c>
      <c r="K27" s="21" t="s">
        <v>362</v>
      </c>
      <c r="L27" s="21">
        <v>1</v>
      </c>
      <c r="M27" s="22">
        <v>1050.1600000000001</v>
      </c>
    </row>
    <row r="28" spans="1:13" x14ac:dyDescent="0.25">
      <c r="A28" s="18">
        <v>43683</v>
      </c>
      <c r="B28" s="19" t="s">
        <v>433</v>
      </c>
      <c r="C28" s="18" t="s">
        <v>434</v>
      </c>
      <c r="D28" s="18">
        <v>43683</v>
      </c>
      <c r="E28" s="18" t="s">
        <v>150</v>
      </c>
      <c r="F28" s="20" t="s">
        <v>341</v>
      </c>
      <c r="G28" s="20" t="s">
        <v>374</v>
      </c>
      <c r="H28" s="21" t="s">
        <v>435</v>
      </c>
      <c r="I28" s="21" t="s">
        <v>436</v>
      </c>
      <c r="J28" s="21" t="s">
        <v>437</v>
      </c>
      <c r="K28" s="21" t="s">
        <v>345</v>
      </c>
      <c r="L28" s="21">
        <v>2</v>
      </c>
      <c r="M28" s="22">
        <v>531.98</v>
      </c>
    </row>
    <row r="29" spans="1:13" x14ac:dyDescent="0.25">
      <c r="A29" s="18">
        <v>43683</v>
      </c>
      <c r="B29" s="19" t="s">
        <v>438</v>
      </c>
      <c r="C29" s="18" t="s">
        <v>439</v>
      </c>
      <c r="D29" s="18">
        <v>43671</v>
      </c>
      <c r="E29" s="18" t="s">
        <v>340</v>
      </c>
      <c r="F29" s="20" t="s">
        <v>373</v>
      </c>
      <c r="G29" s="20" t="s">
        <v>341</v>
      </c>
      <c r="H29" s="21" t="s">
        <v>440</v>
      </c>
      <c r="I29" s="21" t="s">
        <v>441</v>
      </c>
      <c r="J29" s="21" t="s">
        <v>377</v>
      </c>
      <c r="K29" s="21" t="s">
        <v>362</v>
      </c>
      <c r="L29" s="21">
        <v>1</v>
      </c>
      <c r="M29" s="22">
        <v>1995.31</v>
      </c>
    </row>
    <row r="30" spans="1:13" x14ac:dyDescent="0.25">
      <c r="A30" s="18">
        <v>43714</v>
      </c>
      <c r="B30" s="19" t="s">
        <v>442</v>
      </c>
      <c r="C30" s="18" t="s">
        <v>443</v>
      </c>
      <c r="D30" s="18">
        <v>43714</v>
      </c>
      <c r="E30" s="18" t="s">
        <v>150</v>
      </c>
      <c r="F30" s="20" t="s">
        <v>341</v>
      </c>
      <c r="G30" s="20" t="s">
        <v>374</v>
      </c>
      <c r="H30" s="21" t="s">
        <v>435</v>
      </c>
      <c r="I30" s="21" t="s">
        <v>436</v>
      </c>
      <c r="J30" s="21" t="s">
        <v>437</v>
      </c>
      <c r="K30" s="21" t="s">
        <v>345</v>
      </c>
      <c r="L30" s="21">
        <v>1</v>
      </c>
      <c r="M30" s="22">
        <v>265.99</v>
      </c>
    </row>
    <row r="31" spans="1:13" x14ac:dyDescent="0.25">
      <c r="A31" s="18">
        <v>43718</v>
      </c>
      <c r="B31" s="19" t="s">
        <v>444</v>
      </c>
      <c r="C31" s="18" t="s">
        <v>445</v>
      </c>
      <c r="D31" s="18">
        <v>43717</v>
      </c>
      <c r="E31" s="18" t="s">
        <v>340</v>
      </c>
      <c r="F31" s="20" t="s">
        <v>341</v>
      </c>
      <c r="G31" s="20" t="s">
        <v>341</v>
      </c>
      <c r="H31" s="21" t="s">
        <v>446</v>
      </c>
      <c r="I31" s="21" t="s">
        <v>447</v>
      </c>
      <c r="J31" s="21" t="s">
        <v>396</v>
      </c>
      <c r="K31" s="21" t="s">
        <v>345</v>
      </c>
      <c r="L31" s="21">
        <v>1</v>
      </c>
      <c r="M31" s="22">
        <v>398.59</v>
      </c>
    </row>
    <row r="32" spans="1:13" x14ac:dyDescent="0.25">
      <c r="A32" s="18">
        <v>43781</v>
      </c>
      <c r="B32" s="19" t="s">
        <v>448</v>
      </c>
      <c r="C32" s="18" t="s">
        <v>449</v>
      </c>
      <c r="D32" s="18">
        <v>43781</v>
      </c>
      <c r="E32" s="18" t="s">
        <v>340</v>
      </c>
      <c r="F32" s="20" t="s">
        <v>341</v>
      </c>
      <c r="G32" s="20" t="s">
        <v>341</v>
      </c>
      <c r="H32" s="21" t="s">
        <v>450</v>
      </c>
      <c r="I32" s="21" t="s">
        <v>451</v>
      </c>
      <c r="J32" s="21" t="s">
        <v>361</v>
      </c>
      <c r="K32" s="21" t="s">
        <v>362</v>
      </c>
      <c r="L32" s="21">
        <v>1</v>
      </c>
      <c r="M32" s="22">
        <v>1113.92</v>
      </c>
    </row>
    <row r="33" spans="13:14" x14ac:dyDescent="0.25">
      <c r="M33" s="23">
        <f>SUM(M2:M32)</f>
        <v>81776.140000000014</v>
      </c>
      <c r="N33" s="24" t="s">
        <v>452</v>
      </c>
    </row>
    <row r="34" spans="13:14" x14ac:dyDescent="0.25">
      <c r="M34" s="25">
        <f>M8+M10+M14+M16+M17+M25+M28+M29+M30</f>
        <v>11154.55</v>
      </c>
      <c r="N34" s="24" t="s">
        <v>453</v>
      </c>
    </row>
    <row r="35" spans="13:14" x14ac:dyDescent="0.25">
      <c r="N35" s="26" t="s">
        <v>454</v>
      </c>
    </row>
    <row r="36" spans="13:14" x14ac:dyDescent="0.25">
      <c r="M36" s="25">
        <f>M8+M10+M14+M16+M17+M25+M29</f>
        <v>10356.58</v>
      </c>
      <c r="N36" s="26" t="s">
        <v>373</v>
      </c>
    </row>
    <row r="37" spans="13:14" x14ac:dyDescent="0.25">
      <c r="M37" s="25">
        <f>M28+M30</f>
        <v>797.97</v>
      </c>
      <c r="N37" s="26" t="s">
        <v>455</v>
      </c>
    </row>
  </sheetData>
  <autoFilter ref="A1:M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N57"/>
  <sheetViews>
    <sheetView topLeftCell="A46" workbookViewId="0">
      <selection activeCell="F31" sqref="F31"/>
    </sheetView>
  </sheetViews>
  <sheetFormatPr defaultRowHeight="15" x14ac:dyDescent="0.25"/>
  <cols>
    <col min="1" max="1" width="11" style="3" bestFit="1" customWidth="1"/>
    <col min="2" max="2" width="14" style="3" bestFit="1" customWidth="1"/>
    <col min="3" max="3" width="13.28515625" style="3" bestFit="1" customWidth="1"/>
    <col min="4" max="4" width="10.140625" style="3" bestFit="1" customWidth="1"/>
    <col min="5" max="5" width="24.85546875" style="3" bestFit="1" customWidth="1"/>
    <col min="6" max="6" width="12.140625" style="3" bestFit="1" customWidth="1"/>
    <col min="7" max="7" width="9.42578125" style="3" bestFit="1" customWidth="1"/>
    <col min="8" max="8" width="16.85546875" style="3" hidden="1" customWidth="1"/>
    <col min="9" max="9" width="54.140625" style="3" hidden="1" customWidth="1"/>
    <col min="10" max="10" width="12.7109375" style="3" hidden="1" customWidth="1"/>
    <col min="11" max="11" width="30.140625" style="3" hidden="1" customWidth="1"/>
    <col min="12" max="12" width="9.140625" style="3" hidden="1" customWidth="1"/>
    <col min="13" max="13" width="16.140625" style="3" bestFit="1" customWidth="1"/>
    <col min="14" max="256" width="9.140625" style="3"/>
    <col min="257" max="257" width="11" style="3" bestFit="1" customWidth="1"/>
    <col min="258" max="258" width="14" style="3" bestFit="1" customWidth="1"/>
    <col min="259" max="259" width="13.28515625" style="3" bestFit="1" customWidth="1"/>
    <col min="260" max="260" width="10.140625" style="3" bestFit="1" customWidth="1"/>
    <col min="261" max="261" width="24.85546875" style="3" bestFit="1" customWidth="1"/>
    <col min="262" max="262" width="12.140625" style="3" bestFit="1" customWidth="1"/>
    <col min="263" max="263" width="9.42578125" style="3" bestFit="1" customWidth="1"/>
    <col min="264" max="268" width="0" style="3" hidden="1" customWidth="1"/>
    <col min="269" max="269" width="16.140625" style="3" bestFit="1" customWidth="1"/>
    <col min="270" max="512" width="9.140625" style="3"/>
    <col min="513" max="513" width="11" style="3" bestFit="1" customWidth="1"/>
    <col min="514" max="514" width="14" style="3" bestFit="1" customWidth="1"/>
    <col min="515" max="515" width="13.28515625" style="3" bestFit="1" customWidth="1"/>
    <col min="516" max="516" width="10.140625" style="3" bestFit="1" customWidth="1"/>
    <col min="517" max="517" width="24.85546875" style="3" bestFit="1" customWidth="1"/>
    <col min="518" max="518" width="12.140625" style="3" bestFit="1" customWidth="1"/>
    <col min="519" max="519" width="9.42578125" style="3" bestFit="1" customWidth="1"/>
    <col min="520" max="524" width="0" style="3" hidden="1" customWidth="1"/>
    <col min="525" max="525" width="16.140625" style="3" bestFit="1" customWidth="1"/>
    <col min="526" max="768" width="9.140625" style="3"/>
    <col min="769" max="769" width="11" style="3" bestFit="1" customWidth="1"/>
    <col min="770" max="770" width="14" style="3" bestFit="1" customWidth="1"/>
    <col min="771" max="771" width="13.28515625" style="3" bestFit="1" customWidth="1"/>
    <col min="772" max="772" width="10.140625" style="3" bestFit="1" customWidth="1"/>
    <col min="773" max="773" width="24.85546875" style="3" bestFit="1" customWidth="1"/>
    <col min="774" max="774" width="12.140625" style="3" bestFit="1" customWidth="1"/>
    <col min="775" max="775" width="9.42578125" style="3" bestFit="1" customWidth="1"/>
    <col min="776" max="780" width="0" style="3" hidden="1" customWidth="1"/>
    <col min="781" max="781" width="16.140625" style="3" bestFit="1" customWidth="1"/>
    <col min="782" max="1024" width="9.140625" style="3"/>
    <col min="1025" max="1025" width="11" style="3" bestFit="1" customWidth="1"/>
    <col min="1026" max="1026" width="14" style="3" bestFit="1" customWidth="1"/>
    <col min="1027" max="1027" width="13.28515625" style="3" bestFit="1" customWidth="1"/>
    <col min="1028" max="1028" width="10.140625" style="3" bestFit="1" customWidth="1"/>
    <col min="1029" max="1029" width="24.85546875" style="3" bestFit="1" customWidth="1"/>
    <col min="1030" max="1030" width="12.140625" style="3" bestFit="1" customWidth="1"/>
    <col min="1031" max="1031" width="9.42578125" style="3" bestFit="1" customWidth="1"/>
    <col min="1032" max="1036" width="0" style="3" hidden="1" customWidth="1"/>
    <col min="1037" max="1037" width="16.140625" style="3" bestFit="1" customWidth="1"/>
    <col min="1038" max="1280" width="9.140625" style="3"/>
    <col min="1281" max="1281" width="11" style="3" bestFit="1" customWidth="1"/>
    <col min="1282" max="1282" width="14" style="3" bestFit="1" customWidth="1"/>
    <col min="1283" max="1283" width="13.28515625" style="3" bestFit="1" customWidth="1"/>
    <col min="1284" max="1284" width="10.140625" style="3" bestFit="1" customWidth="1"/>
    <col min="1285" max="1285" width="24.85546875" style="3" bestFit="1" customWidth="1"/>
    <col min="1286" max="1286" width="12.140625" style="3" bestFit="1" customWidth="1"/>
    <col min="1287" max="1287" width="9.42578125" style="3" bestFit="1" customWidth="1"/>
    <col min="1288" max="1292" width="0" style="3" hidden="1" customWidth="1"/>
    <col min="1293" max="1293" width="16.140625" style="3" bestFit="1" customWidth="1"/>
    <col min="1294" max="1536" width="9.140625" style="3"/>
    <col min="1537" max="1537" width="11" style="3" bestFit="1" customWidth="1"/>
    <col min="1538" max="1538" width="14" style="3" bestFit="1" customWidth="1"/>
    <col min="1539" max="1539" width="13.28515625" style="3" bestFit="1" customWidth="1"/>
    <col min="1540" max="1540" width="10.140625" style="3" bestFit="1" customWidth="1"/>
    <col min="1541" max="1541" width="24.85546875" style="3" bestFit="1" customWidth="1"/>
    <col min="1542" max="1542" width="12.140625" style="3" bestFit="1" customWidth="1"/>
    <col min="1543" max="1543" width="9.42578125" style="3" bestFit="1" customWidth="1"/>
    <col min="1544" max="1548" width="0" style="3" hidden="1" customWidth="1"/>
    <col min="1549" max="1549" width="16.140625" style="3" bestFit="1" customWidth="1"/>
    <col min="1550" max="1792" width="9.140625" style="3"/>
    <col min="1793" max="1793" width="11" style="3" bestFit="1" customWidth="1"/>
    <col min="1794" max="1794" width="14" style="3" bestFit="1" customWidth="1"/>
    <col min="1795" max="1795" width="13.28515625" style="3" bestFit="1" customWidth="1"/>
    <col min="1796" max="1796" width="10.140625" style="3" bestFit="1" customWidth="1"/>
    <col min="1797" max="1797" width="24.85546875" style="3" bestFit="1" customWidth="1"/>
    <col min="1798" max="1798" width="12.140625" style="3" bestFit="1" customWidth="1"/>
    <col min="1799" max="1799" width="9.42578125" style="3" bestFit="1" customWidth="1"/>
    <col min="1800" max="1804" width="0" style="3" hidden="1" customWidth="1"/>
    <col min="1805" max="1805" width="16.140625" style="3" bestFit="1" customWidth="1"/>
    <col min="1806" max="2048" width="9.140625" style="3"/>
    <col min="2049" max="2049" width="11" style="3" bestFit="1" customWidth="1"/>
    <col min="2050" max="2050" width="14" style="3" bestFit="1" customWidth="1"/>
    <col min="2051" max="2051" width="13.28515625" style="3" bestFit="1" customWidth="1"/>
    <col min="2052" max="2052" width="10.140625" style="3" bestFit="1" customWidth="1"/>
    <col min="2053" max="2053" width="24.85546875" style="3" bestFit="1" customWidth="1"/>
    <col min="2054" max="2054" width="12.140625" style="3" bestFit="1" customWidth="1"/>
    <col min="2055" max="2055" width="9.42578125" style="3" bestFit="1" customWidth="1"/>
    <col min="2056" max="2060" width="0" style="3" hidden="1" customWidth="1"/>
    <col min="2061" max="2061" width="16.140625" style="3" bestFit="1" customWidth="1"/>
    <col min="2062" max="2304" width="9.140625" style="3"/>
    <col min="2305" max="2305" width="11" style="3" bestFit="1" customWidth="1"/>
    <col min="2306" max="2306" width="14" style="3" bestFit="1" customWidth="1"/>
    <col min="2307" max="2307" width="13.28515625" style="3" bestFit="1" customWidth="1"/>
    <col min="2308" max="2308" width="10.140625" style="3" bestFit="1" customWidth="1"/>
    <col min="2309" max="2309" width="24.85546875" style="3" bestFit="1" customWidth="1"/>
    <col min="2310" max="2310" width="12.140625" style="3" bestFit="1" customWidth="1"/>
    <col min="2311" max="2311" width="9.42578125" style="3" bestFit="1" customWidth="1"/>
    <col min="2312" max="2316" width="0" style="3" hidden="1" customWidth="1"/>
    <col min="2317" max="2317" width="16.140625" style="3" bestFit="1" customWidth="1"/>
    <col min="2318" max="2560" width="9.140625" style="3"/>
    <col min="2561" max="2561" width="11" style="3" bestFit="1" customWidth="1"/>
    <col min="2562" max="2562" width="14" style="3" bestFit="1" customWidth="1"/>
    <col min="2563" max="2563" width="13.28515625" style="3" bestFit="1" customWidth="1"/>
    <col min="2564" max="2564" width="10.140625" style="3" bestFit="1" customWidth="1"/>
    <col min="2565" max="2565" width="24.85546875" style="3" bestFit="1" customWidth="1"/>
    <col min="2566" max="2566" width="12.140625" style="3" bestFit="1" customWidth="1"/>
    <col min="2567" max="2567" width="9.42578125" style="3" bestFit="1" customWidth="1"/>
    <col min="2568" max="2572" width="0" style="3" hidden="1" customWidth="1"/>
    <col min="2573" max="2573" width="16.140625" style="3" bestFit="1" customWidth="1"/>
    <col min="2574" max="2816" width="9.140625" style="3"/>
    <col min="2817" max="2817" width="11" style="3" bestFit="1" customWidth="1"/>
    <col min="2818" max="2818" width="14" style="3" bestFit="1" customWidth="1"/>
    <col min="2819" max="2819" width="13.28515625" style="3" bestFit="1" customWidth="1"/>
    <col min="2820" max="2820" width="10.140625" style="3" bestFit="1" customWidth="1"/>
    <col min="2821" max="2821" width="24.85546875" style="3" bestFit="1" customWidth="1"/>
    <col min="2822" max="2822" width="12.140625" style="3" bestFit="1" customWidth="1"/>
    <col min="2823" max="2823" width="9.42578125" style="3" bestFit="1" customWidth="1"/>
    <col min="2824" max="2828" width="0" style="3" hidden="1" customWidth="1"/>
    <col min="2829" max="2829" width="16.140625" style="3" bestFit="1" customWidth="1"/>
    <col min="2830" max="3072" width="9.140625" style="3"/>
    <col min="3073" max="3073" width="11" style="3" bestFit="1" customWidth="1"/>
    <col min="3074" max="3074" width="14" style="3" bestFit="1" customWidth="1"/>
    <col min="3075" max="3075" width="13.28515625" style="3" bestFit="1" customWidth="1"/>
    <col min="3076" max="3076" width="10.140625" style="3" bestFit="1" customWidth="1"/>
    <col min="3077" max="3077" width="24.85546875" style="3" bestFit="1" customWidth="1"/>
    <col min="3078" max="3078" width="12.140625" style="3" bestFit="1" customWidth="1"/>
    <col min="3079" max="3079" width="9.42578125" style="3" bestFit="1" customWidth="1"/>
    <col min="3080" max="3084" width="0" style="3" hidden="1" customWidth="1"/>
    <col min="3085" max="3085" width="16.140625" style="3" bestFit="1" customWidth="1"/>
    <col min="3086" max="3328" width="9.140625" style="3"/>
    <col min="3329" max="3329" width="11" style="3" bestFit="1" customWidth="1"/>
    <col min="3330" max="3330" width="14" style="3" bestFit="1" customWidth="1"/>
    <col min="3331" max="3331" width="13.28515625" style="3" bestFit="1" customWidth="1"/>
    <col min="3332" max="3332" width="10.140625" style="3" bestFit="1" customWidth="1"/>
    <col min="3333" max="3333" width="24.85546875" style="3" bestFit="1" customWidth="1"/>
    <col min="3334" max="3334" width="12.140625" style="3" bestFit="1" customWidth="1"/>
    <col min="3335" max="3335" width="9.42578125" style="3" bestFit="1" customWidth="1"/>
    <col min="3336" max="3340" width="0" style="3" hidden="1" customWidth="1"/>
    <col min="3341" max="3341" width="16.140625" style="3" bestFit="1" customWidth="1"/>
    <col min="3342" max="3584" width="9.140625" style="3"/>
    <col min="3585" max="3585" width="11" style="3" bestFit="1" customWidth="1"/>
    <col min="3586" max="3586" width="14" style="3" bestFit="1" customWidth="1"/>
    <col min="3587" max="3587" width="13.28515625" style="3" bestFit="1" customWidth="1"/>
    <col min="3588" max="3588" width="10.140625" style="3" bestFit="1" customWidth="1"/>
    <col min="3589" max="3589" width="24.85546875" style="3" bestFit="1" customWidth="1"/>
    <col min="3590" max="3590" width="12.140625" style="3" bestFit="1" customWidth="1"/>
    <col min="3591" max="3591" width="9.42578125" style="3" bestFit="1" customWidth="1"/>
    <col min="3592" max="3596" width="0" style="3" hidden="1" customWidth="1"/>
    <col min="3597" max="3597" width="16.140625" style="3" bestFit="1" customWidth="1"/>
    <col min="3598" max="3840" width="9.140625" style="3"/>
    <col min="3841" max="3841" width="11" style="3" bestFit="1" customWidth="1"/>
    <col min="3842" max="3842" width="14" style="3" bestFit="1" customWidth="1"/>
    <col min="3843" max="3843" width="13.28515625" style="3" bestFit="1" customWidth="1"/>
    <col min="3844" max="3844" width="10.140625" style="3" bestFit="1" customWidth="1"/>
    <col min="3845" max="3845" width="24.85546875" style="3" bestFit="1" customWidth="1"/>
    <col min="3846" max="3846" width="12.140625" style="3" bestFit="1" customWidth="1"/>
    <col min="3847" max="3847" width="9.42578125" style="3" bestFit="1" customWidth="1"/>
    <col min="3848" max="3852" width="0" style="3" hidden="1" customWidth="1"/>
    <col min="3853" max="3853" width="16.140625" style="3" bestFit="1" customWidth="1"/>
    <col min="3854" max="4096" width="9.140625" style="3"/>
    <col min="4097" max="4097" width="11" style="3" bestFit="1" customWidth="1"/>
    <col min="4098" max="4098" width="14" style="3" bestFit="1" customWidth="1"/>
    <col min="4099" max="4099" width="13.28515625" style="3" bestFit="1" customWidth="1"/>
    <col min="4100" max="4100" width="10.140625" style="3" bestFit="1" customWidth="1"/>
    <col min="4101" max="4101" width="24.85546875" style="3" bestFit="1" customWidth="1"/>
    <col min="4102" max="4102" width="12.140625" style="3" bestFit="1" customWidth="1"/>
    <col min="4103" max="4103" width="9.42578125" style="3" bestFit="1" customWidth="1"/>
    <col min="4104" max="4108" width="0" style="3" hidden="1" customWidth="1"/>
    <col min="4109" max="4109" width="16.140625" style="3" bestFit="1" customWidth="1"/>
    <col min="4110" max="4352" width="9.140625" style="3"/>
    <col min="4353" max="4353" width="11" style="3" bestFit="1" customWidth="1"/>
    <col min="4354" max="4354" width="14" style="3" bestFit="1" customWidth="1"/>
    <col min="4355" max="4355" width="13.28515625" style="3" bestFit="1" customWidth="1"/>
    <col min="4356" max="4356" width="10.140625" style="3" bestFit="1" customWidth="1"/>
    <col min="4357" max="4357" width="24.85546875" style="3" bestFit="1" customWidth="1"/>
    <col min="4358" max="4358" width="12.140625" style="3" bestFit="1" customWidth="1"/>
    <col min="4359" max="4359" width="9.42578125" style="3" bestFit="1" customWidth="1"/>
    <col min="4360" max="4364" width="0" style="3" hidden="1" customWidth="1"/>
    <col min="4365" max="4365" width="16.140625" style="3" bestFit="1" customWidth="1"/>
    <col min="4366" max="4608" width="9.140625" style="3"/>
    <col min="4609" max="4609" width="11" style="3" bestFit="1" customWidth="1"/>
    <col min="4610" max="4610" width="14" style="3" bestFit="1" customWidth="1"/>
    <col min="4611" max="4611" width="13.28515625" style="3" bestFit="1" customWidth="1"/>
    <col min="4612" max="4612" width="10.140625" style="3" bestFit="1" customWidth="1"/>
    <col min="4613" max="4613" width="24.85546875" style="3" bestFit="1" customWidth="1"/>
    <col min="4614" max="4614" width="12.140625" style="3" bestFit="1" customWidth="1"/>
    <col min="4615" max="4615" width="9.42578125" style="3" bestFit="1" customWidth="1"/>
    <col min="4616" max="4620" width="0" style="3" hidden="1" customWidth="1"/>
    <col min="4621" max="4621" width="16.140625" style="3" bestFit="1" customWidth="1"/>
    <col min="4622" max="4864" width="9.140625" style="3"/>
    <col min="4865" max="4865" width="11" style="3" bestFit="1" customWidth="1"/>
    <col min="4866" max="4866" width="14" style="3" bestFit="1" customWidth="1"/>
    <col min="4867" max="4867" width="13.28515625" style="3" bestFit="1" customWidth="1"/>
    <col min="4868" max="4868" width="10.140625" style="3" bestFit="1" customWidth="1"/>
    <col min="4869" max="4869" width="24.85546875" style="3" bestFit="1" customWidth="1"/>
    <col min="4870" max="4870" width="12.140625" style="3" bestFit="1" customWidth="1"/>
    <col min="4871" max="4871" width="9.42578125" style="3" bestFit="1" customWidth="1"/>
    <col min="4872" max="4876" width="0" style="3" hidden="1" customWidth="1"/>
    <col min="4877" max="4877" width="16.140625" style="3" bestFit="1" customWidth="1"/>
    <col min="4878" max="5120" width="9.140625" style="3"/>
    <col min="5121" max="5121" width="11" style="3" bestFit="1" customWidth="1"/>
    <col min="5122" max="5122" width="14" style="3" bestFit="1" customWidth="1"/>
    <col min="5123" max="5123" width="13.28515625" style="3" bestFit="1" customWidth="1"/>
    <col min="5124" max="5124" width="10.140625" style="3" bestFit="1" customWidth="1"/>
    <col min="5125" max="5125" width="24.85546875" style="3" bestFit="1" customWidth="1"/>
    <col min="5126" max="5126" width="12.140625" style="3" bestFit="1" customWidth="1"/>
    <col min="5127" max="5127" width="9.42578125" style="3" bestFit="1" customWidth="1"/>
    <col min="5128" max="5132" width="0" style="3" hidden="1" customWidth="1"/>
    <col min="5133" max="5133" width="16.140625" style="3" bestFit="1" customWidth="1"/>
    <col min="5134" max="5376" width="9.140625" style="3"/>
    <col min="5377" max="5377" width="11" style="3" bestFit="1" customWidth="1"/>
    <col min="5378" max="5378" width="14" style="3" bestFit="1" customWidth="1"/>
    <col min="5379" max="5379" width="13.28515625" style="3" bestFit="1" customWidth="1"/>
    <col min="5380" max="5380" width="10.140625" style="3" bestFit="1" customWidth="1"/>
    <col min="5381" max="5381" width="24.85546875" style="3" bestFit="1" customWidth="1"/>
    <col min="5382" max="5382" width="12.140625" style="3" bestFit="1" customWidth="1"/>
    <col min="5383" max="5383" width="9.42578125" style="3" bestFit="1" customWidth="1"/>
    <col min="5384" max="5388" width="0" style="3" hidden="1" customWidth="1"/>
    <col min="5389" max="5389" width="16.140625" style="3" bestFit="1" customWidth="1"/>
    <col min="5390" max="5632" width="9.140625" style="3"/>
    <col min="5633" max="5633" width="11" style="3" bestFit="1" customWidth="1"/>
    <col min="5634" max="5634" width="14" style="3" bestFit="1" customWidth="1"/>
    <col min="5635" max="5635" width="13.28515625" style="3" bestFit="1" customWidth="1"/>
    <col min="5636" max="5636" width="10.140625" style="3" bestFit="1" customWidth="1"/>
    <col min="5637" max="5637" width="24.85546875" style="3" bestFit="1" customWidth="1"/>
    <col min="5638" max="5638" width="12.140625" style="3" bestFit="1" customWidth="1"/>
    <col min="5639" max="5639" width="9.42578125" style="3" bestFit="1" customWidth="1"/>
    <col min="5640" max="5644" width="0" style="3" hidden="1" customWidth="1"/>
    <col min="5645" max="5645" width="16.140625" style="3" bestFit="1" customWidth="1"/>
    <col min="5646" max="5888" width="9.140625" style="3"/>
    <col min="5889" max="5889" width="11" style="3" bestFit="1" customWidth="1"/>
    <col min="5890" max="5890" width="14" style="3" bestFit="1" customWidth="1"/>
    <col min="5891" max="5891" width="13.28515625" style="3" bestFit="1" customWidth="1"/>
    <col min="5892" max="5892" width="10.140625" style="3" bestFit="1" customWidth="1"/>
    <col min="5893" max="5893" width="24.85546875" style="3" bestFit="1" customWidth="1"/>
    <col min="5894" max="5894" width="12.140625" style="3" bestFit="1" customWidth="1"/>
    <col min="5895" max="5895" width="9.42578125" style="3" bestFit="1" customWidth="1"/>
    <col min="5896" max="5900" width="0" style="3" hidden="1" customWidth="1"/>
    <col min="5901" max="5901" width="16.140625" style="3" bestFit="1" customWidth="1"/>
    <col min="5902" max="6144" width="9.140625" style="3"/>
    <col min="6145" max="6145" width="11" style="3" bestFit="1" customWidth="1"/>
    <col min="6146" max="6146" width="14" style="3" bestFit="1" customWidth="1"/>
    <col min="6147" max="6147" width="13.28515625" style="3" bestFit="1" customWidth="1"/>
    <col min="6148" max="6148" width="10.140625" style="3" bestFit="1" customWidth="1"/>
    <col min="6149" max="6149" width="24.85546875" style="3" bestFit="1" customWidth="1"/>
    <col min="6150" max="6150" width="12.140625" style="3" bestFit="1" customWidth="1"/>
    <col min="6151" max="6151" width="9.42578125" style="3" bestFit="1" customWidth="1"/>
    <col min="6152" max="6156" width="0" style="3" hidden="1" customWidth="1"/>
    <col min="6157" max="6157" width="16.140625" style="3" bestFit="1" customWidth="1"/>
    <col min="6158" max="6400" width="9.140625" style="3"/>
    <col min="6401" max="6401" width="11" style="3" bestFit="1" customWidth="1"/>
    <col min="6402" max="6402" width="14" style="3" bestFit="1" customWidth="1"/>
    <col min="6403" max="6403" width="13.28515625" style="3" bestFit="1" customWidth="1"/>
    <col min="6404" max="6404" width="10.140625" style="3" bestFit="1" customWidth="1"/>
    <col min="6405" max="6405" width="24.85546875" style="3" bestFit="1" customWidth="1"/>
    <col min="6406" max="6406" width="12.140625" style="3" bestFit="1" customWidth="1"/>
    <col min="6407" max="6407" width="9.42578125" style="3" bestFit="1" customWidth="1"/>
    <col min="6408" max="6412" width="0" style="3" hidden="1" customWidth="1"/>
    <col min="6413" max="6413" width="16.140625" style="3" bestFit="1" customWidth="1"/>
    <col min="6414" max="6656" width="9.140625" style="3"/>
    <col min="6657" max="6657" width="11" style="3" bestFit="1" customWidth="1"/>
    <col min="6658" max="6658" width="14" style="3" bestFit="1" customWidth="1"/>
    <col min="6659" max="6659" width="13.28515625" style="3" bestFit="1" customWidth="1"/>
    <col min="6660" max="6660" width="10.140625" style="3" bestFit="1" customWidth="1"/>
    <col min="6661" max="6661" width="24.85546875" style="3" bestFit="1" customWidth="1"/>
    <col min="6662" max="6662" width="12.140625" style="3" bestFit="1" customWidth="1"/>
    <col min="6663" max="6663" width="9.42578125" style="3" bestFit="1" customWidth="1"/>
    <col min="6664" max="6668" width="0" style="3" hidden="1" customWidth="1"/>
    <col min="6669" max="6669" width="16.140625" style="3" bestFit="1" customWidth="1"/>
    <col min="6670" max="6912" width="9.140625" style="3"/>
    <col min="6913" max="6913" width="11" style="3" bestFit="1" customWidth="1"/>
    <col min="6914" max="6914" width="14" style="3" bestFit="1" customWidth="1"/>
    <col min="6915" max="6915" width="13.28515625" style="3" bestFit="1" customWidth="1"/>
    <col min="6916" max="6916" width="10.140625" style="3" bestFit="1" customWidth="1"/>
    <col min="6917" max="6917" width="24.85546875" style="3" bestFit="1" customWidth="1"/>
    <col min="6918" max="6918" width="12.140625" style="3" bestFit="1" customWidth="1"/>
    <col min="6919" max="6919" width="9.42578125" style="3" bestFit="1" customWidth="1"/>
    <col min="6920" max="6924" width="0" style="3" hidden="1" customWidth="1"/>
    <col min="6925" max="6925" width="16.140625" style="3" bestFit="1" customWidth="1"/>
    <col min="6926" max="7168" width="9.140625" style="3"/>
    <col min="7169" max="7169" width="11" style="3" bestFit="1" customWidth="1"/>
    <col min="7170" max="7170" width="14" style="3" bestFit="1" customWidth="1"/>
    <col min="7171" max="7171" width="13.28515625" style="3" bestFit="1" customWidth="1"/>
    <col min="7172" max="7172" width="10.140625" style="3" bestFit="1" customWidth="1"/>
    <col min="7173" max="7173" width="24.85546875" style="3" bestFit="1" customWidth="1"/>
    <col min="7174" max="7174" width="12.140625" style="3" bestFit="1" customWidth="1"/>
    <col min="7175" max="7175" width="9.42578125" style="3" bestFit="1" customWidth="1"/>
    <col min="7176" max="7180" width="0" style="3" hidden="1" customWidth="1"/>
    <col min="7181" max="7181" width="16.140625" style="3" bestFit="1" customWidth="1"/>
    <col min="7182" max="7424" width="9.140625" style="3"/>
    <col min="7425" max="7425" width="11" style="3" bestFit="1" customWidth="1"/>
    <col min="7426" max="7426" width="14" style="3" bestFit="1" customWidth="1"/>
    <col min="7427" max="7427" width="13.28515625" style="3" bestFit="1" customWidth="1"/>
    <col min="7428" max="7428" width="10.140625" style="3" bestFit="1" customWidth="1"/>
    <col min="7429" max="7429" width="24.85546875" style="3" bestFit="1" customWidth="1"/>
    <col min="7430" max="7430" width="12.140625" style="3" bestFit="1" customWidth="1"/>
    <col min="7431" max="7431" width="9.42578125" style="3" bestFit="1" customWidth="1"/>
    <col min="7432" max="7436" width="0" style="3" hidden="1" customWidth="1"/>
    <col min="7437" max="7437" width="16.140625" style="3" bestFit="1" customWidth="1"/>
    <col min="7438" max="7680" width="9.140625" style="3"/>
    <col min="7681" max="7681" width="11" style="3" bestFit="1" customWidth="1"/>
    <col min="7682" max="7682" width="14" style="3" bestFit="1" customWidth="1"/>
    <col min="7683" max="7683" width="13.28515625" style="3" bestFit="1" customWidth="1"/>
    <col min="7684" max="7684" width="10.140625" style="3" bestFit="1" customWidth="1"/>
    <col min="7685" max="7685" width="24.85546875" style="3" bestFit="1" customWidth="1"/>
    <col min="7686" max="7686" width="12.140625" style="3" bestFit="1" customWidth="1"/>
    <col min="7687" max="7687" width="9.42578125" style="3" bestFit="1" customWidth="1"/>
    <col min="7688" max="7692" width="0" style="3" hidden="1" customWidth="1"/>
    <col min="7693" max="7693" width="16.140625" style="3" bestFit="1" customWidth="1"/>
    <col min="7694" max="7936" width="9.140625" style="3"/>
    <col min="7937" max="7937" width="11" style="3" bestFit="1" customWidth="1"/>
    <col min="7938" max="7938" width="14" style="3" bestFit="1" customWidth="1"/>
    <col min="7939" max="7939" width="13.28515625" style="3" bestFit="1" customWidth="1"/>
    <col min="7940" max="7940" width="10.140625" style="3" bestFit="1" customWidth="1"/>
    <col min="7941" max="7941" width="24.85546875" style="3" bestFit="1" customWidth="1"/>
    <col min="7942" max="7942" width="12.140625" style="3" bestFit="1" customWidth="1"/>
    <col min="7943" max="7943" width="9.42578125" style="3" bestFit="1" customWidth="1"/>
    <col min="7944" max="7948" width="0" style="3" hidden="1" customWidth="1"/>
    <col min="7949" max="7949" width="16.140625" style="3" bestFit="1" customWidth="1"/>
    <col min="7950" max="8192" width="9.140625" style="3"/>
    <col min="8193" max="8193" width="11" style="3" bestFit="1" customWidth="1"/>
    <col min="8194" max="8194" width="14" style="3" bestFit="1" customWidth="1"/>
    <col min="8195" max="8195" width="13.28515625" style="3" bestFit="1" customWidth="1"/>
    <col min="8196" max="8196" width="10.140625" style="3" bestFit="1" customWidth="1"/>
    <col min="8197" max="8197" width="24.85546875" style="3" bestFit="1" customWidth="1"/>
    <col min="8198" max="8198" width="12.140625" style="3" bestFit="1" customWidth="1"/>
    <col min="8199" max="8199" width="9.42578125" style="3" bestFit="1" customWidth="1"/>
    <col min="8200" max="8204" width="0" style="3" hidden="1" customWidth="1"/>
    <col min="8205" max="8205" width="16.140625" style="3" bestFit="1" customWidth="1"/>
    <col min="8206" max="8448" width="9.140625" style="3"/>
    <col min="8449" max="8449" width="11" style="3" bestFit="1" customWidth="1"/>
    <col min="8450" max="8450" width="14" style="3" bestFit="1" customWidth="1"/>
    <col min="8451" max="8451" width="13.28515625" style="3" bestFit="1" customWidth="1"/>
    <col min="8452" max="8452" width="10.140625" style="3" bestFit="1" customWidth="1"/>
    <col min="8453" max="8453" width="24.85546875" style="3" bestFit="1" customWidth="1"/>
    <col min="8454" max="8454" width="12.140625" style="3" bestFit="1" customWidth="1"/>
    <col min="8455" max="8455" width="9.42578125" style="3" bestFit="1" customWidth="1"/>
    <col min="8456" max="8460" width="0" style="3" hidden="1" customWidth="1"/>
    <col min="8461" max="8461" width="16.140625" style="3" bestFit="1" customWidth="1"/>
    <col min="8462" max="8704" width="9.140625" style="3"/>
    <col min="8705" max="8705" width="11" style="3" bestFit="1" customWidth="1"/>
    <col min="8706" max="8706" width="14" style="3" bestFit="1" customWidth="1"/>
    <col min="8707" max="8707" width="13.28515625" style="3" bestFit="1" customWidth="1"/>
    <col min="8708" max="8708" width="10.140625" style="3" bestFit="1" customWidth="1"/>
    <col min="8709" max="8709" width="24.85546875" style="3" bestFit="1" customWidth="1"/>
    <col min="8710" max="8710" width="12.140625" style="3" bestFit="1" customWidth="1"/>
    <col min="8711" max="8711" width="9.42578125" style="3" bestFit="1" customWidth="1"/>
    <col min="8712" max="8716" width="0" style="3" hidden="1" customWidth="1"/>
    <col min="8717" max="8717" width="16.140625" style="3" bestFit="1" customWidth="1"/>
    <col min="8718" max="8960" width="9.140625" style="3"/>
    <col min="8961" max="8961" width="11" style="3" bestFit="1" customWidth="1"/>
    <col min="8962" max="8962" width="14" style="3" bestFit="1" customWidth="1"/>
    <col min="8963" max="8963" width="13.28515625" style="3" bestFit="1" customWidth="1"/>
    <col min="8964" max="8964" width="10.140625" style="3" bestFit="1" customWidth="1"/>
    <col min="8965" max="8965" width="24.85546875" style="3" bestFit="1" customWidth="1"/>
    <col min="8966" max="8966" width="12.140625" style="3" bestFit="1" customWidth="1"/>
    <col min="8967" max="8967" width="9.42578125" style="3" bestFit="1" customWidth="1"/>
    <col min="8968" max="8972" width="0" style="3" hidden="1" customWidth="1"/>
    <col min="8973" max="8973" width="16.140625" style="3" bestFit="1" customWidth="1"/>
    <col min="8974" max="9216" width="9.140625" style="3"/>
    <col min="9217" max="9217" width="11" style="3" bestFit="1" customWidth="1"/>
    <col min="9218" max="9218" width="14" style="3" bestFit="1" customWidth="1"/>
    <col min="9219" max="9219" width="13.28515625" style="3" bestFit="1" customWidth="1"/>
    <col min="9220" max="9220" width="10.140625" style="3" bestFit="1" customWidth="1"/>
    <col min="9221" max="9221" width="24.85546875" style="3" bestFit="1" customWidth="1"/>
    <col min="9222" max="9222" width="12.140625" style="3" bestFit="1" customWidth="1"/>
    <col min="9223" max="9223" width="9.42578125" style="3" bestFit="1" customWidth="1"/>
    <col min="9224" max="9228" width="0" style="3" hidden="1" customWidth="1"/>
    <col min="9229" max="9229" width="16.140625" style="3" bestFit="1" customWidth="1"/>
    <col min="9230" max="9472" width="9.140625" style="3"/>
    <col min="9473" max="9473" width="11" style="3" bestFit="1" customWidth="1"/>
    <col min="9474" max="9474" width="14" style="3" bestFit="1" customWidth="1"/>
    <col min="9475" max="9475" width="13.28515625" style="3" bestFit="1" customWidth="1"/>
    <col min="9476" max="9476" width="10.140625" style="3" bestFit="1" customWidth="1"/>
    <col min="9477" max="9477" width="24.85546875" style="3" bestFit="1" customWidth="1"/>
    <col min="9478" max="9478" width="12.140625" style="3" bestFit="1" customWidth="1"/>
    <col min="9479" max="9479" width="9.42578125" style="3" bestFit="1" customWidth="1"/>
    <col min="9480" max="9484" width="0" style="3" hidden="1" customWidth="1"/>
    <col min="9485" max="9485" width="16.140625" style="3" bestFit="1" customWidth="1"/>
    <col min="9486" max="9728" width="9.140625" style="3"/>
    <col min="9729" max="9729" width="11" style="3" bestFit="1" customWidth="1"/>
    <col min="9730" max="9730" width="14" style="3" bestFit="1" customWidth="1"/>
    <col min="9731" max="9731" width="13.28515625" style="3" bestFit="1" customWidth="1"/>
    <col min="9732" max="9732" width="10.140625" style="3" bestFit="1" customWidth="1"/>
    <col min="9733" max="9733" width="24.85546875" style="3" bestFit="1" customWidth="1"/>
    <col min="9734" max="9734" width="12.140625" style="3" bestFit="1" customWidth="1"/>
    <col min="9735" max="9735" width="9.42578125" style="3" bestFit="1" customWidth="1"/>
    <col min="9736" max="9740" width="0" style="3" hidden="1" customWidth="1"/>
    <col min="9741" max="9741" width="16.140625" style="3" bestFit="1" customWidth="1"/>
    <col min="9742" max="9984" width="9.140625" style="3"/>
    <col min="9985" max="9985" width="11" style="3" bestFit="1" customWidth="1"/>
    <col min="9986" max="9986" width="14" style="3" bestFit="1" customWidth="1"/>
    <col min="9987" max="9987" width="13.28515625" style="3" bestFit="1" customWidth="1"/>
    <col min="9988" max="9988" width="10.140625" style="3" bestFit="1" customWidth="1"/>
    <col min="9989" max="9989" width="24.85546875" style="3" bestFit="1" customWidth="1"/>
    <col min="9990" max="9990" width="12.140625" style="3" bestFit="1" customWidth="1"/>
    <col min="9991" max="9991" width="9.42578125" style="3" bestFit="1" customWidth="1"/>
    <col min="9992" max="9996" width="0" style="3" hidden="1" customWidth="1"/>
    <col min="9997" max="9997" width="16.140625" style="3" bestFit="1" customWidth="1"/>
    <col min="9998" max="10240" width="9.140625" style="3"/>
    <col min="10241" max="10241" width="11" style="3" bestFit="1" customWidth="1"/>
    <col min="10242" max="10242" width="14" style="3" bestFit="1" customWidth="1"/>
    <col min="10243" max="10243" width="13.28515625" style="3" bestFit="1" customWidth="1"/>
    <col min="10244" max="10244" width="10.140625" style="3" bestFit="1" customWidth="1"/>
    <col min="10245" max="10245" width="24.85546875" style="3" bestFit="1" customWidth="1"/>
    <col min="10246" max="10246" width="12.140625" style="3" bestFit="1" customWidth="1"/>
    <col min="10247" max="10247" width="9.42578125" style="3" bestFit="1" customWidth="1"/>
    <col min="10248" max="10252" width="0" style="3" hidden="1" customWidth="1"/>
    <col min="10253" max="10253" width="16.140625" style="3" bestFit="1" customWidth="1"/>
    <col min="10254" max="10496" width="9.140625" style="3"/>
    <col min="10497" max="10497" width="11" style="3" bestFit="1" customWidth="1"/>
    <col min="10498" max="10498" width="14" style="3" bestFit="1" customWidth="1"/>
    <col min="10499" max="10499" width="13.28515625" style="3" bestFit="1" customWidth="1"/>
    <col min="10500" max="10500" width="10.140625" style="3" bestFit="1" customWidth="1"/>
    <col min="10501" max="10501" width="24.85546875" style="3" bestFit="1" customWidth="1"/>
    <col min="10502" max="10502" width="12.140625" style="3" bestFit="1" customWidth="1"/>
    <col min="10503" max="10503" width="9.42578125" style="3" bestFit="1" customWidth="1"/>
    <col min="10504" max="10508" width="0" style="3" hidden="1" customWidth="1"/>
    <col min="10509" max="10509" width="16.140625" style="3" bestFit="1" customWidth="1"/>
    <col min="10510" max="10752" width="9.140625" style="3"/>
    <col min="10753" max="10753" width="11" style="3" bestFit="1" customWidth="1"/>
    <col min="10754" max="10754" width="14" style="3" bestFit="1" customWidth="1"/>
    <col min="10755" max="10755" width="13.28515625" style="3" bestFit="1" customWidth="1"/>
    <col min="10756" max="10756" width="10.140625" style="3" bestFit="1" customWidth="1"/>
    <col min="10757" max="10757" width="24.85546875" style="3" bestFit="1" customWidth="1"/>
    <col min="10758" max="10758" width="12.140625" style="3" bestFit="1" customWidth="1"/>
    <col min="10759" max="10759" width="9.42578125" style="3" bestFit="1" customWidth="1"/>
    <col min="10760" max="10764" width="0" style="3" hidden="1" customWidth="1"/>
    <col min="10765" max="10765" width="16.140625" style="3" bestFit="1" customWidth="1"/>
    <col min="10766" max="11008" width="9.140625" style="3"/>
    <col min="11009" max="11009" width="11" style="3" bestFit="1" customWidth="1"/>
    <col min="11010" max="11010" width="14" style="3" bestFit="1" customWidth="1"/>
    <col min="11011" max="11011" width="13.28515625" style="3" bestFit="1" customWidth="1"/>
    <col min="11012" max="11012" width="10.140625" style="3" bestFit="1" customWidth="1"/>
    <col min="11013" max="11013" width="24.85546875" style="3" bestFit="1" customWidth="1"/>
    <col min="11014" max="11014" width="12.140625" style="3" bestFit="1" customWidth="1"/>
    <col min="11015" max="11015" width="9.42578125" style="3" bestFit="1" customWidth="1"/>
    <col min="11016" max="11020" width="0" style="3" hidden="1" customWidth="1"/>
    <col min="11021" max="11021" width="16.140625" style="3" bestFit="1" customWidth="1"/>
    <col min="11022" max="11264" width="9.140625" style="3"/>
    <col min="11265" max="11265" width="11" style="3" bestFit="1" customWidth="1"/>
    <col min="11266" max="11266" width="14" style="3" bestFit="1" customWidth="1"/>
    <col min="11267" max="11267" width="13.28515625" style="3" bestFit="1" customWidth="1"/>
    <col min="11268" max="11268" width="10.140625" style="3" bestFit="1" customWidth="1"/>
    <col min="11269" max="11269" width="24.85546875" style="3" bestFit="1" customWidth="1"/>
    <col min="11270" max="11270" width="12.140625" style="3" bestFit="1" customWidth="1"/>
    <col min="11271" max="11271" width="9.42578125" style="3" bestFit="1" customWidth="1"/>
    <col min="11272" max="11276" width="0" style="3" hidden="1" customWidth="1"/>
    <col min="11277" max="11277" width="16.140625" style="3" bestFit="1" customWidth="1"/>
    <col min="11278" max="11520" width="9.140625" style="3"/>
    <col min="11521" max="11521" width="11" style="3" bestFit="1" customWidth="1"/>
    <col min="11522" max="11522" width="14" style="3" bestFit="1" customWidth="1"/>
    <col min="11523" max="11523" width="13.28515625" style="3" bestFit="1" customWidth="1"/>
    <col min="11524" max="11524" width="10.140625" style="3" bestFit="1" customWidth="1"/>
    <col min="11525" max="11525" width="24.85546875" style="3" bestFit="1" customWidth="1"/>
    <col min="11526" max="11526" width="12.140625" style="3" bestFit="1" customWidth="1"/>
    <col min="11527" max="11527" width="9.42578125" style="3" bestFit="1" customWidth="1"/>
    <col min="11528" max="11532" width="0" style="3" hidden="1" customWidth="1"/>
    <col min="11533" max="11533" width="16.140625" style="3" bestFit="1" customWidth="1"/>
    <col min="11534" max="11776" width="9.140625" style="3"/>
    <col min="11777" max="11777" width="11" style="3" bestFit="1" customWidth="1"/>
    <col min="11778" max="11778" width="14" style="3" bestFit="1" customWidth="1"/>
    <col min="11779" max="11779" width="13.28515625" style="3" bestFit="1" customWidth="1"/>
    <col min="11780" max="11780" width="10.140625" style="3" bestFit="1" customWidth="1"/>
    <col min="11781" max="11781" width="24.85546875" style="3" bestFit="1" customWidth="1"/>
    <col min="11782" max="11782" width="12.140625" style="3" bestFit="1" customWidth="1"/>
    <col min="11783" max="11783" width="9.42578125" style="3" bestFit="1" customWidth="1"/>
    <col min="11784" max="11788" width="0" style="3" hidden="1" customWidth="1"/>
    <col min="11789" max="11789" width="16.140625" style="3" bestFit="1" customWidth="1"/>
    <col min="11790" max="12032" width="9.140625" style="3"/>
    <col min="12033" max="12033" width="11" style="3" bestFit="1" customWidth="1"/>
    <col min="12034" max="12034" width="14" style="3" bestFit="1" customWidth="1"/>
    <col min="12035" max="12035" width="13.28515625" style="3" bestFit="1" customWidth="1"/>
    <col min="12036" max="12036" width="10.140625" style="3" bestFit="1" customWidth="1"/>
    <col min="12037" max="12037" width="24.85546875" style="3" bestFit="1" customWidth="1"/>
    <col min="12038" max="12038" width="12.140625" style="3" bestFit="1" customWidth="1"/>
    <col min="12039" max="12039" width="9.42578125" style="3" bestFit="1" customWidth="1"/>
    <col min="12040" max="12044" width="0" style="3" hidden="1" customWidth="1"/>
    <col min="12045" max="12045" width="16.140625" style="3" bestFit="1" customWidth="1"/>
    <col min="12046" max="12288" width="9.140625" style="3"/>
    <col min="12289" max="12289" width="11" style="3" bestFit="1" customWidth="1"/>
    <col min="12290" max="12290" width="14" style="3" bestFit="1" customWidth="1"/>
    <col min="12291" max="12291" width="13.28515625" style="3" bestFit="1" customWidth="1"/>
    <col min="12292" max="12292" width="10.140625" style="3" bestFit="1" customWidth="1"/>
    <col min="12293" max="12293" width="24.85546875" style="3" bestFit="1" customWidth="1"/>
    <col min="12294" max="12294" width="12.140625" style="3" bestFit="1" customWidth="1"/>
    <col min="12295" max="12295" width="9.42578125" style="3" bestFit="1" customWidth="1"/>
    <col min="12296" max="12300" width="0" style="3" hidden="1" customWidth="1"/>
    <col min="12301" max="12301" width="16.140625" style="3" bestFit="1" customWidth="1"/>
    <col min="12302" max="12544" width="9.140625" style="3"/>
    <col min="12545" max="12545" width="11" style="3" bestFit="1" customWidth="1"/>
    <col min="12546" max="12546" width="14" style="3" bestFit="1" customWidth="1"/>
    <col min="12547" max="12547" width="13.28515625" style="3" bestFit="1" customWidth="1"/>
    <col min="12548" max="12548" width="10.140625" style="3" bestFit="1" customWidth="1"/>
    <col min="12549" max="12549" width="24.85546875" style="3" bestFit="1" customWidth="1"/>
    <col min="12550" max="12550" width="12.140625" style="3" bestFit="1" customWidth="1"/>
    <col min="12551" max="12551" width="9.42578125" style="3" bestFit="1" customWidth="1"/>
    <col min="12552" max="12556" width="0" style="3" hidden="1" customWidth="1"/>
    <col min="12557" max="12557" width="16.140625" style="3" bestFit="1" customWidth="1"/>
    <col min="12558" max="12800" width="9.140625" style="3"/>
    <col min="12801" max="12801" width="11" style="3" bestFit="1" customWidth="1"/>
    <col min="12802" max="12802" width="14" style="3" bestFit="1" customWidth="1"/>
    <col min="12803" max="12803" width="13.28515625" style="3" bestFit="1" customWidth="1"/>
    <col min="12804" max="12804" width="10.140625" style="3" bestFit="1" customWidth="1"/>
    <col min="12805" max="12805" width="24.85546875" style="3" bestFit="1" customWidth="1"/>
    <col min="12806" max="12806" width="12.140625" style="3" bestFit="1" customWidth="1"/>
    <col min="12807" max="12807" width="9.42578125" style="3" bestFit="1" customWidth="1"/>
    <col min="12808" max="12812" width="0" style="3" hidden="1" customWidth="1"/>
    <col min="12813" max="12813" width="16.140625" style="3" bestFit="1" customWidth="1"/>
    <col min="12814" max="13056" width="9.140625" style="3"/>
    <col min="13057" max="13057" width="11" style="3" bestFit="1" customWidth="1"/>
    <col min="13058" max="13058" width="14" style="3" bestFit="1" customWidth="1"/>
    <col min="13059" max="13059" width="13.28515625" style="3" bestFit="1" customWidth="1"/>
    <col min="13060" max="13060" width="10.140625" style="3" bestFit="1" customWidth="1"/>
    <col min="13061" max="13061" width="24.85546875" style="3" bestFit="1" customWidth="1"/>
    <col min="13062" max="13062" width="12.140625" style="3" bestFit="1" customWidth="1"/>
    <col min="13063" max="13063" width="9.42578125" style="3" bestFit="1" customWidth="1"/>
    <col min="13064" max="13068" width="0" style="3" hidden="1" customWidth="1"/>
    <col min="13069" max="13069" width="16.140625" style="3" bestFit="1" customWidth="1"/>
    <col min="13070" max="13312" width="9.140625" style="3"/>
    <col min="13313" max="13313" width="11" style="3" bestFit="1" customWidth="1"/>
    <col min="13314" max="13314" width="14" style="3" bestFit="1" customWidth="1"/>
    <col min="13315" max="13315" width="13.28515625" style="3" bestFit="1" customWidth="1"/>
    <col min="13316" max="13316" width="10.140625" style="3" bestFit="1" customWidth="1"/>
    <col min="13317" max="13317" width="24.85546875" style="3" bestFit="1" customWidth="1"/>
    <col min="13318" max="13318" width="12.140625" style="3" bestFit="1" customWidth="1"/>
    <col min="13319" max="13319" width="9.42578125" style="3" bestFit="1" customWidth="1"/>
    <col min="13320" max="13324" width="0" style="3" hidden="1" customWidth="1"/>
    <col min="13325" max="13325" width="16.140625" style="3" bestFit="1" customWidth="1"/>
    <col min="13326" max="13568" width="9.140625" style="3"/>
    <col min="13569" max="13569" width="11" style="3" bestFit="1" customWidth="1"/>
    <col min="13570" max="13570" width="14" style="3" bestFit="1" customWidth="1"/>
    <col min="13571" max="13571" width="13.28515625" style="3" bestFit="1" customWidth="1"/>
    <col min="13572" max="13572" width="10.140625" style="3" bestFit="1" customWidth="1"/>
    <col min="13573" max="13573" width="24.85546875" style="3" bestFit="1" customWidth="1"/>
    <col min="13574" max="13574" width="12.140625" style="3" bestFit="1" customWidth="1"/>
    <col min="13575" max="13575" width="9.42578125" style="3" bestFit="1" customWidth="1"/>
    <col min="13576" max="13580" width="0" style="3" hidden="1" customWidth="1"/>
    <col min="13581" max="13581" width="16.140625" style="3" bestFit="1" customWidth="1"/>
    <col min="13582" max="13824" width="9.140625" style="3"/>
    <col min="13825" max="13825" width="11" style="3" bestFit="1" customWidth="1"/>
    <col min="13826" max="13826" width="14" style="3" bestFit="1" customWidth="1"/>
    <col min="13827" max="13827" width="13.28515625" style="3" bestFit="1" customWidth="1"/>
    <col min="13828" max="13828" width="10.140625" style="3" bestFit="1" customWidth="1"/>
    <col min="13829" max="13829" width="24.85546875" style="3" bestFit="1" customWidth="1"/>
    <col min="13830" max="13830" width="12.140625" style="3" bestFit="1" customWidth="1"/>
    <col min="13831" max="13831" width="9.42578125" style="3" bestFit="1" customWidth="1"/>
    <col min="13832" max="13836" width="0" style="3" hidden="1" customWidth="1"/>
    <col min="13837" max="13837" width="16.140625" style="3" bestFit="1" customWidth="1"/>
    <col min="13838" max="14080" width="9.140625" style="3"/>
    <col min="14081" max="14081" width="11" style="3" bestFit="1" customWidth="1"/>
    <col min="14082" max="14082" width="14" style="3" bestFit="1" customWidth="1"/>
    <col min="14083" max="14083" width="13.28515625" style="3" bestFit="1" customWidth="1"/>
    <col min="14084" max="14084" width="10.140625" style="3" bestFit="1" customWidth="1"/>
    <col min="14085" max="14085" width="24.85546875" style="3" bestFit="1" customWidth="1"/>
    <col min="14086" max="14086" width="12.140625" style="3" bestFit="1" customWidth="1"/>
    <col min="14087" max="14087" width="9.42578125" style="3" bestFit="1" customWidth="1"/>
    <col min="14088" max="14092" width="0" style="3" hidden="1" customWidth="1"/>
    <col min="14093" max="14093" width="16.140625" style="3" bestFit="1" customWidth="1"/>
    <col min="14094" max="14336" width="9.140625" style="3"/>
    <col min="14337" max="14337" width="11" style="3" bestFit="1" customWidth="1"/>
    <col min="14338" max="14338" width="14" style="3" bestFit="1" customWidth="1"/>
    <col min="14339" max="14339" width="13.28515625" style="3" bestFit="1" customWidth="1"/>
    <col min="14340" max="14340" width="10.140625" style="3" bestFit="1" customWidth="1"/>
    <col min="14341" max="14341" width="24.85546875" style="3" bestFit="1" customWidth="1"/>
    <col min="14342" max="14342" width="12.140625" style="3" bestFit="1" customWidth="1"/>
    <col min="14343" max="14343" width="9.42578125" style="3" bestFit="1" customWidth="1"/>
    <col min="14344" max="14348" width="0" style="3" hidden="1" customWidth="1"/>
    <col min="14349" max="14349" width="16.140625" style="3" bestFit="1" customWidth="1"/>
    <col min="14350" max="14592" width="9.140625" style="3"/>
    <col min="14593" max="14593" width="11" style="3" bestFit="1" customWidth="1"/>
    <col min="14594" max="14594" width="14" style="3" bestFit="1" customWidth="1"/>
    <col min="14595" max="14595" width="13.28515625" style="3" bestFit="1" customWidth="1"/>
    <col min="14596" max="14596" width="10.140625" style="3" bestFit="1" customWidth="1"/>
    <col min="14597" max="14597" width="24.85546875" style="3" bestFit="1" customWidth="1"/>
    <col min="14598" max="14598" width="12.140625" style="3" bestFit="1" customWidth="1"/>
    <col min="14599" max="14599" width="9.42578125" style="3" bestFit="1" customWidth="1"/>
    <col min="14600" max="14604" width="0" style="3" hidden="1" customWidth="1"/>
    <col min="14605" max="14605" width="16.140625" style="3" bestFit="1" customWidth="1"/>
    <col min="14606" max="14848" width="9.140625" style="3"/>
    <col min="14849" max="14849" width="11" style="3" bestFit="1" customWidth="1"/>
    <col min="14850" max="14850" width="14" style="3" bestFit="1" customWidth="1"/>
    <col min="14851" max="14851" width="13.28515625" style="3" bestFit="1" customWidth="1"/>
    <col min="14852" max="14852" width="10.140625" style="3" bestFit="1" customWidth="1"/>
    <col min="14853" max="14853" width="24.85546875" style="3" bestFit="1" customWidth="1"/>
    <col min="14854" max="14854" width="12.140625" style="3" bestFit="1" customWidth="1"/>
    <col min="14855" max="14855" width="9.42578125" style="3" bestFit="1" customWidth="1"/>
    <col min="14856" max="14860" width="0" style="3" hidden="1" customWidth="1"/>
    <col min="14861" max="14861" width="16.140625" style="3" bestFit="1" customWidth="1"/>
    <col min="14862" max="15104" width="9.140625" style="3"/>
    <col min="15105" max="15105" width="11" style="3" bestFit="1" customWidth="1"/>
    <col min="15106" max="15106" width="14" style="3" bestFit="1" customWidth="1"/>
    <col min="15107" max="15107" width="13.28515625" style="3" bestFit="1" customWidth="1"/>
    <col min="15108" max="15108" width="10.140625" style="3" bestFit="1" customWidth="1"/>
    <col min="15109" max="15109" width="24.85546875" style="3" bestFit="1" customWidth="1"/>
    <col min="15110" max="15110" width="12.140625" style="3" bestFit="1" customWidth="1"/>
    <col min="15111" max="15111" width="9.42578125" style="3" bestFit="1" customWidth="1"/>
    <col min="15112" max="15116" width="0" style="3" hidden="1" customWidth="1"/>
    <col min="15117" max="15117" width="16.140625" style="3" bestFit="1" customWidth="1"/>
    <col min="15118" max="15360" width="9.140625" style="3"/>
    <col min="15361" max="15361" width="11" style="3" bestFit="1" customWidth="1"/>
    <col min="15362" max="15362" width="14" style="3" bestFit="1" customWidth="1"/>
    <col min="15363" max="15363" width="13.28515625" style="3" bestFit="1" customWidth="1"/>
    <col min="15364" max="15364" width="10.140625" style="3" bestFit="1" customWidth="1"/>
    <col min="15365" max="15365" width="24.85546875" style="3" bestFit="1" customWidth="1"/>
    <col min="15366" max="15366" width="12.140625" style="3" bestFit="1" customWidth="1"/>
    <col min="15367" max="15367" width="9.42578125" style="3" bestFit="1" customWidth="1"/>
    <col min="15368" max="15372" width="0" style="3" hidden="1" customWidth="1"/>
    <col min="15373" max="15373" width="16.140625" style="3" bestFit="1" customWidth="1"/>
    <col min="15374" max="15616" width="9.140625" style="3"/>
    <col min="15617" max="15617" width="11" style="3" bestFit="1" customWidth="1"/>
    <col min="15618" max="15618" width="14" style="3" bestFit="1" customWidth="1"/>
    <col min="15619" max="15619" width="13.28515625" style="3" bestFit="1" customWidth="1"/>
    <col min="15620" max="15620" width="10.140625" style="3" bestFit="1" customWidth="1"/>
    <col min="15621" max="15621" width="24.85546875" style="3" bestFit="1" customWidth="1"/>
    <col min="15622" max="15622" width="12.140625" style="3" bestFit="1" customWidth="1"/>
    <col min="15623" max="15623" width="9.42578125" style="3" bestFit="1" customWidth="1"/>
    <col min="15624" max="15628" width="0" style="3" hidden="1" customWidth="1"/>
    <col min="15629" max="15629" width="16.140625" style="3" bestFit="1" customWidth="1"/>
    <col min="15630" max="15872" width="9.140625" style="3"/>
    <col min="15873" max="15873" width="11" style="3" bestFit="1" customWidth="1"/>
    <col min="15874" max="15874" width="14" style="3" bestFit="1" customWidth="1"/>
    <col min="15875" max="15875" width="13.28515625" style="3" bestFit="1" customWidth="1"/>
    <col min="15876" max="15876" width="10.140625" style="3" bestFit="1" customWidth="1"/>
    <col min="15877" max="15877" width="24.85546875" style="3" bestFit="1" customWidth="1"/>
    <col min="15878" max="15878" width="12.140625" style="3" bestFit="1" customWidth="1"/>
    <col min="15879" max="15879" width="9.42578125" style="3" bestFit="1" customWidth="1"/>
    <col min="15880" max="15884" width="0" style="3" hidden="1" customWidth="1"/>
    <col min="15885" max="15885" width="16.140625" style="3" bestFit="1" customWidth="1"/>
    <col min="15886" max="16128" width="9.140625" style="3"/>
    <col min="16129" max="16129" width="11" style="3" bestFit="1" customWidth="1"/>
    <col min="16130" max="16130" width="14" style="3" bestFit="1" customWidth="1"/>
    <col min="16131" max="16131" width="13.28515625" style="3" bestFit="1" customWidth="1"/>
    <col min="16132" max="16132" width="10.140625" style="3" bestFit="1" customWidth="1"/>
    <col min="16133" max="16133" width="24.85546875" style="3" bestFit="1" customWidth="1"/>
    <col min="16134" max="16134" width="12.140625" style="3" bestFit="1" customWidth="1"/>
    <col min="16135" max="16135" width="9.42578125" style="3" bestFit="1" customWidth="1"/>
    <col min="16136" max="16140" width="0" style="3" hidden="1" customWidth="1"/>
    <col min="16141" max="16141" width="16.140625" style="3" bestFit="1" customWidth="1"/>
    <col min="16142" max="16384" width="9.140625" style="3"/>
  </cols>
  <sheetData>
    <row r="2" spans="1:13" s="24" customFormat="1" x14ac:dyDescent="0.25">
      <c r="A2" s="27" t="s">
        <v>327</v>
      </c>
      <c r="B2" s="27" t="s">
        <v>328</v>
      </c>
      <c r="C2" s="27" t="s">
        <v>329</v>
      </c>
      <c r="D2" s="27" t="s">
        <v>316</v>
      </c>
      <c r="E2" s="27" t="s">
        <v>330</v>
      </c>
      <c r="F2" s="28" t="s">
        <v>35</v>
      </c>
      <c r="G2" s="28" t="s">
        <v>331</v>
      </c>
      <c r="H2" s="27" t="s">
        <v>332</v>
      </c>
      <c r="I2" s="27" t="s">
        <v>333</v>
      </c>
      <c r="J2" s="27" t="s">
        <v>334</v>
      </c>
      <c r="K2" s="27" t="s">
        <v>335</v>
      </c>
      <c r="L2" s="27" t="s">
        <v>336</v>
      </c>
      <c r="M2" s="29" t="s">
        <v>337</v>
      </c>
    </row>
    <row r="3" spans="1:13" x14ac:dyDescent="0.25">
      <c r="A3" s="18">
        <v>43479</v>
      </c>
      <c r="B3" s="19" t="s">
        <v>456</v>
      </c>
      <c r="C3" s="18" t="s">
        <v>457</v>
      </c>
      <c r="D3" s="18">
        <v>43479</v>
      </c>
      <c r="E3" s="18" t="s">
        <v>110</v>
      </c>
      <c r="F3" s="20" t="s">
        <v>341</v>
      </c>
      <c r="G3" s="20" t="s">
        <v>341</v>
      </c>
      <c r="H3" s="21" t="s">
        <v>458</v>
      </c>
      <c r="I3" s="21" t="s">
        <v>459</v>
      </c>
      <c r="J3" s="21" t="s">
        <v>361</v>
      </c>
      <c r="K3" s="21" t="s">
        <v>362</v>
      </c>
      <c r="L3" s="21">
        <v>1</v>
      </c>
      <c r="M3" s="22">
        <v>735.08</v>
      </c>
    </row>
    <row r="4" spans="1:13" x14ac:dyDescent="0.25">
      <c r="A4" s="18">
        <v>43480</v>
      </c>
      <c r="B4" s="19" t="s">
        <v>460</v>
      </c>
      <c r="C4" s="18" t="s">
        <v>461</v>
      </c>
      <c r="D4" s="18">
        <v>43480</v>
      </c>
      <c r="E4" s="18" t="s">
        <v>110</v>
      </c>
      <c r="F4" s="20" t="s">
        <v>341</v>
      </c>
      <c r="G4" s="20" t="s">
        <v>341</v>
      </c>
      <c r="H4" s="21" t="s">
        <v>462</v>
      </c>
      <c r="I4" s="21" t="s">
        <v>463</v>
      </c>
      <c r="J4" s="21" t="s">
        <v>361</v>
      </c>
      <c r="K4" s="21" t="s">
        <v>362</v>
      </c>
      <c r="L4" s="21">
        <v>1</v>
      </c>
      <c r="M4" s="22">
        <v>1010</v>
      </c>
    </row>
    <row r="5" spans="1:13" x14ac:dyDescent="0.25">
      <c r="A5" s="18">
        <v>43511</v>
      </c>
      <c r="B5" s="19" t="s">
        <v>464</v>
      </c>
      <c r="C5" s="18" t="s">
        <v>465</v>
      </c>
      <c r="D5" s="18">
        <v>43495</v>
      </c>
      <c r="E5" s="18" t="s">
        <v>110</v>
      </c>
      <c r="F5" s="20" t="s">
        <v>341</v>
      </c>
      <c r="G5" s="20" t="s">
        <v>341</v>
      </c>
      <c r="H5" s="21" t="s">
        <v>359</v>
      </c>
      <c r="I5" s="21" t="s">
        <v>360</v>
      </c>
      <c r="J5" s="21" t="s">
        <v>361</v>
      </c>
      <c r="K5" s="21" t="s">
        <v>362</v>
      </c>
      <c r="L5" s="21">
        <v>1</v>
      </c>
      <c r="M5" s="22">
        <v>1138.3</v>
      </c>
    </row>
    <row r="6" spans="1:13" x14ac:dyDescent="0.25">
      <c r="A6" s="18">
        <v>43524</v>
      </c>
      <c r="B6" s="19" t="s">
        <v>466</v>
      </c>
      <c r="C6" s="18" t="s">
        <v>467</v>
      </c>
      <c r="D6" s="18">
        <v>43523</v>
      </c>
      <c r="E6" s="18" t="s">
        <v>110</v>
      </c>
      <c r="F6" s="20" t="s">
        <v>341</v>
      </c>
      <c r="G6" s="20" t="s">
        <v>341</v>
      </c>
      <c r="H6" s="21" t="s">
        <v>468</v>
      </c>
      <c r="I6" s="21" t="s">
        <v>469</v>
      </c>
      <c r="J6" s="21" t="s">
        <v>391</v>
      </c>
      <c r="K6" s="21" t="s">
        <v>345</v>
      </c>
      <c r="L6" s="21">
        <v>10</v>
      </c>
      <c r="M6" s="22">
        <v>2019.9</v>
      </c>
    </row>
    <row r="7" spans="1:13" x14ac:dyDescent="0.25">
      <c r="A7" s="18">
        <v>43535</v>
      </c>
      <c r="B7" s="19" t="s">
        <v>470</v>
      </c>
      <c r="C7" s="18" t="s">
        <v>471</v>
      </c>
      <c r="D7" s="18">
        <v>43535</v>
      </c>
      <c r="E7" s="18" t="s">
        <v>110</v>
      </c>
      <c r="F7" s="20" t="s">
        <v>341</v>
      </c>
      <c r="G7" s="20" t="s">
        <v>341</v>
      </c>
      <c r="H7" s="21" t="s">
        <v>472</v>
      </c>
      <c r="I7" s="21" t="s">
        <v>473</v>
      </c>
      <c r="J7" s="21" t="s">
        <v>361</v>
      </c>
      <c r="K7" s="21" t="s">
        <v>362</v>
      </c>
      <c r="L7" s="21">
        <v>1</v>
      </c>
      <c r="M7" s="22">
        <v>1667.14</v>
      </c>
    </row>
    <row r="8" spans="1:13" x14ac:dyDescent="0.25">
      <c r="A8" s="18">
        <v>43552</v>
      </c>
      <c r="B8" s="19" t="s">
        <v>474</v>
      </c>
      <c r="C8" s="18" t="s">
        <v>475</v>
      </c>
      <c r="D8" s="18">
        <v>43552</v>
      </c>
      <c r="E8" s="18" t="s">
        <v>110</v>
      </c>
      <c r="F8" s="20" t="s">
        <v>341</v>
      </c>
      <c r="G8" s="20" t="s">
        <v>374</v>
      </c>
      <c r="H8" s="21" t="s">
        <v>435</v>
      </c>
      <c r="I8" s="21" t="s">
        <v>436</v>
      </c>
      <c r="J8" s="21" t="s">
        <v>437</v>
      </c>
      <c r="K8" s="21" t="s">
        <v>345</v>
      </c>
      <c r="L8" s="21">
        <v>1</v>
      </c>
      <c r="M8" s="22">
        <v>265.99</v>
      </c>
    </row>
    <row r="9" spans="1:13" x14ac:dyDescent="0.25">
      <c r="A9" s="18">
        <v>43553</v>
      </c>
      <c r="B9" s="19" t="s">
        <v>476</v>
      </c>
      <c r="C9" s="18" t="s">
        <v>477</v>
      </c>
      <c r="D9" s="18">
        <v>43553</v>
      </c>
      <c r="E9" s="18" t="s">
        <v>110</v>
      </c>
      <c r="F9" s="20" t="s">
        <v>341</v>
      </c>
      <c r="G9" s="20" t="s">
        <v>374</v>
      </c>
      <c r="H9" s="21" t="s">
        <v>435</v>
      </c>
      <c r="I9" s="21" t="s">
        <v>436</v>
      </c>
      <c r="J9" s="21" t="s">
        <v>437</v>
      </c>
      <c r="K9" s="21" t="s">
        <v>345</v>
      </c>
      <c r="L9" s="21">
        <v>1</v>
      </c>
      <c r="M9" s="22">
        <v>239.13</v>
      </c>
    </row>
    <row r="10" spans="1:13" x14ac:dyDescent="0.25">
      <c r="A10" s="18">
        <v>43564</v>
      </c>
      <c r="B10" s="19" t="s">
        <v>478</v>
      </c>
      <c r="C10" s="18" t="s">
        <v>479</v>
      </c>
      <c r="D10" s="18">
        <v>43559</v>
      </c>
      <c r="E10" s="18" t="s">
        <v>110</v>
      </c>
      <c r="F10" s="20" t="s">
        <v>341</v>
      </c>
      <c r="G10" s="20" t="s">
        <v>341</v>
      </c>
      <c r="H10" s="21" t="s">
        <v>472</v>
      </c>
      <c r="I10" s="21" t="s">
        <v>473</v>
      </c>
      <c r="J10" s="21" t="s">
        <v>361</v>
      </c>
      <c r="K10" s="21" t="s">
        <v>362</v>
      </c>
      <c r="L10" s="21">
        <v>1</v>
      </c>
      <c r="M10" s="22">
        <v>1667.14</v>
      </c>
    </row>
    <row r="11" spans="1:13" x14ac:dyDescent="0.25">
      <c r="A11" s="18">
        <v>43567</v>
      </c>
      <c r="B11" s="19" t="s">
        <v>480</v>
      </c>
      <c r="C11" s="18" t="s">
        <v>481</v>
      </c>
      <c r="D11" s="18">
        <v>43567</v>
      </c>
      <c r="E11" s="18" t="s">
        <v>110</v>
      </c>
      <c r="F11" s="20" t="s">
        <v>341</v>
      </c>
      <c r="G11" s="20" t="s">
        <v>341</v>
      </c>
      <c r="H11" s="21" t="s">
        <v>348</v>
      </c>
      <c r="I11" s="21" t="s">
        <v>349</v>
      </c>
      <c r="J11" s="21" t="s">
        <v>350</v>
      </c>
      <c r="K11" s="21" t="s">
        <v>351</v>
      </c>
      <c r="L11" s="21">
        <v>1</v>
      </c>
      <c r="M11" s="22">
        <v>689.08</v>
      </c>
    </row>
    <row r="12" spans="1:13" x14ac:dyDescent="0.25">
      <c r="A12" s="18">
        <v>43567</v>
      </c>
      <c r="B12" s="19" t="s">
        <v>482</v>
      </c>
      <c r="C12" s="18" t="s">
        <v>483</v>
      </c>
      <c r="D12" s="18">
        <v>43567</v>
      </c>
      <c r="E12" s="18" t="s">
        <v>484</v>
      </c>
      <c r="F12" s="20" t="s">
        <v>341</v>
      </c>
      <c r="G12" s="20" t="s">
        <v>341</v>
      </c>
      <c r="H12" s="21" t="s">
        <v>348</v>
      </c>
      <c r="I12" s="21" t="s">
        <v>349</v>
      </c>
      <c r="J12" s="21" t="s">
        <v>350</v>
      </c>
      <c r="K12" s="21" t="s">
        <v>351</v>
      </c>
      <c r="L12" s="21">
        <v>1</v>
      </c>
      <c r="M12" s="22">
        <v>689.08</v>
      </c>
    </row>
    <row r="13" spans="1:13" x14ac:dyDescent="0.25">
      <c r="A13" s="18">
        <v>43584</v>
      </c>
      <c r="B13" s="19" t="s">
        <v>485</v>
      </c>
      <c r="C13" s="18" t="s">
        <v>486</v>
      </c>
      <c r="D13" s="18">
        <v>43580</v>
      </c>
      <c r="E13" s="18" t="s">
        <v>110</v>
      </c>
      <c r="F13" s="20" t="s">
        <v>341</v>
      </c>
      <c r="G13" s="20" t="s">
        <v>341</v>
      </c>
      <c r="H13" s="21" t="s">
        <v>369</v>
      </c>
      <c r="I13" s="21" t="s">
        <v>370</v>
      </c>
      <c r="J13" s="21" t="s">
        <v>361</v>
      </c>
      <c r="K13" s="21" t="s">
        <v>362</v>
      </c>
      <c r="L13" s="21">
        <v>1</v>
      </c>
      <c r="M13" s="22">
        <v>717.3</v>
      </c>
    </row>
    <row r="14" spans="1:13" x14ac:dyDescent="0.25">
      <c r="A14" s="18">
        <v>43586</v>
      </c>
      <c r="B14" s="19" t="s">
        <v>487</v>
      </c>
      <c r="C14" s="18" t="s">
        <v>488</v>
      </c>
      <c r="D14" s="18">
        <v>43585</v>
      </c>
      <c r="E14" s="18" t="s">
        <v>110</v>
      </c>
      <c r="F14" s="20" t="s">
        <v>373</v>
      </c>
      <c r="G14" s="20" t="s">
        <v>374</v>
      </c>
      <c r="H14" s="21" t="s">
        <v>489</v>
      </c>
      <c r="I14" s="21" t="s">
        <v>490</v>
      </c>
      <c r="J14" s="21" t="s">
        <v>377</v>
      </c>
      <c r="K14" s="21" t="s">
        <v>378</v>
      </c>
      <c r="L14" s="21">
        <v>1</v>
      </c>
      <c r="M14" s="22">
        <v>2295.36</v>
      </c>
    </row>
    <row r="15" spans="1:13" x14ac:dyDescent="0.25">
      <c r="A15" s="18">
        <v>43592</v>
      </c>
      <c r="B15" s="19" t="s">
        <v>491</v>
      </c>
      <c r="C15" s="18" t="s">
        <v>492</v>
      </c>
      <c r="D15" s="18">
        <v>43592</v>
      </c>
      <c r="E15" s="18" t="s">
        <v>110</v>
      </c>
      <c r="F15" s="20" t="s">
        <v>373</v>
      </c>
      <c r="G15" s="20" t="s">
        <v>374</v>
      </c>
      <c r="H15" s="21" t="s">
        <v>493</v>
      </c>
      <c r="I15" s="21" t="s">
        <v>494</v>
      </c>
      <c r="J15" s="21" t="s">
        <v>377</v>
      </c>
      <c r="K15" s="21" t="s">
        <v>362</v>
      </c>
      <c r="L15" s="21">
        <v>1</v>
      </c>
      <c r="M15" s="22">
        <v>2237.7600000000002</v>
      </c>
    </row>
    <row r="16" spans="1:13" x14ac:dyDescent="0.25">
      <c r="A16" s="18">
        <v>43595</v>
      </c>
      <c r="B16" s="19" t="s">
        <v>495</v>
      </c>
      <c r="C16" s="18" t="s">
        <v>496</v>
      </c>
      <c r="D16" s="18">
        <v>43595</v>
      </c>
      <c r="E16" s="18" t="s">
        <v>110</v>
      </c>
      <c r="F16" s="20" t="s">
        <v>341</v>
      </c>
      <c r="G16" s="20" t="s">
        <v>341</v>
      </c>
      <c r="H16" s="21" t="s">
        <v>472</v>
      </c>
      <c r="I16" s="21" t="s">
        <v>473</v>
      </c>
      <c r="J16" s="21" t="s">
        <v>361</v>
      </c>
      <c r="K16" s="21" t="s">
        <v>362</v>
      </c>
      <c r="L16" s="21">
        <v>1</v>
      </c>
      <c r="M16" s="22">
        <v>1667.14</v>
      </c>
    </row>
    <row r="17" spans="1:13" x14ac:dyDescent="0.25">
      <c r="A17" s="18">
        <v>43607</v>
      </c>
      <c r="B17" s="19" t="s">
        <v>497</v>
      </c>
      <c r="C17" s="18" t="s">
        <v>498</v>
      </c>
      <c r="D17" s="18">
        <v>43599</v>
      </c>
      <c r="E17" s="18" t="s">
        <v>110</v>
      </c>
      <c r="F17" s="20" t="s">
        <v>373</v>
      </c>
      <c r="G17" s="20" t="s">
        <v>341</v>
      </c>
      <c r="H17" s="21" t="s">
        <v>499</v>
      </c>
      <c r="I17" s="21" t="s">
        <v>500</v>
      </c>
      <c r="J17" s="21" t="s">
        <v>377</v>
      </c>
      <c r="K17" s="21" t="s">
        <v>378</v>
      </c>
      <c r="L17" s="21">
        <v>1</v>
      </c>
      <c r="M17" s="22">
        <v>1696.2</v>
      </c>
    </row>
    <row r="18" spans="1:13" x14ac:dyDescent="0.25">
      <c r="A18" s="18">
        <v>43609</v>
      </c>
      <c r="B18" s="19" t="s">
        <v>501</v>
      </c>
      <c r="C18" s="18" t="s">
        <v>502</v>
      </c>
      <c r="D18" s="18">
        <v>43599</v>
      </c>
      <c r="E18" s="18" t="s">
        <v>110</v>
      </c>
      <c r="F18" s="20" t="s">
        <v>373</v>
      </c>
      <c r="G18" s="20" t="s">
        <v>341</v>
      </c>
      <c r="H18" s="21" t="s">
        <v>503</v>
      </c>
      <c r="I18" s="21" t="s">
        <v>504</v>
      </c>
      <c r="J18" s="21" t="s">
        <v>377</v>
      </c>
      <c r="K18" s="21" t="s">
        <v>378</v>
      </c>
      <c r="L18" s="21">
        <v>1</v>
      </c>
      <c r="M18" s="22">
        <v>1995.31</v>
      </c>
    </row>
    <row r="19" spans="1:13" x14ac:dyDescent="0.25">
      <c r="A19" s="18">
        <v>43609</v>
      </c>
      <c r="B19" s="19" t="s">
        <v>505</v>
      </c>
      <c r="C19" s="18" t="s">
        <v>506</v>
      </c>
      <c r="D19" s="18">
        <v>43592</v>
      </c>
      <c r="E19" s="18" t="s">
        <v>110</v>
      </c>
      <c r="F19" s="20" t="s">
        <v>373</v>
      </c>
      <c r="G19" s="20" t="s">
        <v>374</v>
      </c>
      <c r="H19" s="21" t="s">
        <v>507</v>
      </c>
      <c r="I19" s="21" t="s">
        <v>508</v>
      </c>
      <c r="J19" s="21" t="s">
        <v>377</v>
      </c>
      <c r="K19" s="21" t="s">
        <v>362</v>
      </c>
      <c r="L19" s="21">
        <v>1</v>
      </c>
      <c r="M19" s="22">
        <v>1242.76</v>
      </c>
    </row>
    <row r="20" spans="1:13" x14ac:dyDescent="0.25">
      <c r="A20" s="18">
        <v>43615</v>
      </c>
      <c r="B20" s="19" t="s">
        <v>509</v>
      </c>
      <c r="C20" s="18" t="s">
        <v>510</v>
      </c>
      <c r="D20" s="18">
        <v>43615</v>
      </c>
      <c r="E20" s="18" t="s">
        <v>110</v>
      </c>
      <c r="F20" s="20" t="s">
        <v>341</v>
      </c>
      <c r="G20" s="20" t="s">
        <v>374</v>
      </c>
      <c r="H20" s="21" t="s">
        <v>435</v>
      </c>
      <c r="I20" s="21" t="s">
        <v>436</v>
      </c>
      <c r="J20" s="21" t="s">
        <v>437</v>
      </c>
      <c r="K20" s="21" t="s">
        <v>345</v>
      </c>
      <c r="L20" s="21">
        <v>1</v>
      </c>
      <c r="M20" s="22">
        <v>265.99</v>
      </c>
    </row>
    <row r="21" spans="1:13" x14ac:dyDescent="0.25">
      <c r="A21" s="18">
        <v>43620</v>
      </c>
      <c r="B21" s="19" t="s">
        <v>511</v>
      </c>
      <c r="C21" s="18" t="s">
        <v>512</v>
      </c>
      <c r="D21" s="18">
        <v>43620</v>
      </c>
      <c r="E21" s="18" t="s">
        <v>180</v>
      </c>
      <c r="F21" s="20" t="s">
        <v>341</v>
      </c>
      <c r="G21" s="20" t="s">
        <v>341</v>
      </c>
      <c r="H21" s="21" t="s">
        <v>472</v>
      </c>
      <c r="I21" s="21" t="s">
        <v>473</v>
      </c>
      <c r="J21" s="21" t="s">
        <v>361</v>
      </c>
      <c r="K21" s="21" t="s">
        <v>362</v>
      </c>
      <c r="L21" s="21">
        <v>1</v>
      </c>
      <c r="M21" s="22">
        <v>1667.14</v>
      </c>
    </row>
    <row r="22" spans="1:13" x14ac:dyDescent="0.25">
      <c r="A22" s="18">
        <v>43623</v>
      </c>
      <c r="B22" s="19" t="s">
        <v>513</v>
      </c>
      <c r="C22" s="18" t="s">
        <v>514</v>
      </c>
      <c r="D22" s="18">
        <v>43621</v>
      </c>
      <c r="E22" s="18" t="s">
        <v>515</v>
      </c>
      <c r="F22" s="20" t="s">
        <v>341</v>
      </c>
      <c r="G22" s="20" t="s">
        <v>341</v>
      </c>
      <c r="H22" s="21" t="s">
        <v>516</v>
      </c>
      <c r="I22" s="21" t="s">
        <v>517</v>
      </c>
      <c r="J22" s="21" t="s">
        <v>518</v>
      </c>
      <c r="K22" s="21" t="s">
        <v>345</v>
      </c>
      <c r="L22" s="21">
        <v>8</v>
      </c>
      <c r="M22" s="22">
        <v>1924.72</v>
      </c>
    </row>
    <row r="23" spans="1:13" x14ac:dyDescent="0.25">
      <c r="A23" s="18">
        <v>43628</v>
      </c>
      <c r="B23" s="19" t="s">
        <v>519</v>
      </c>
      <c r="C23" s="18" t="s">
        <v>520</v>
      </c>
      <c r="D23" s="18">
        <v>43628</v>
      </c>
      <c r="E23" s="18" t="s">
        <v>110</v>
      </c>
      <c r="F23" s="20" t="s">
        <v>373</v>
      </c>
      <c r="G23" s="20" t="s">
        <v>374</v>
      </c>
      <c r="H23" s="21" t="s">
        <v>521</v>
      </c>
      <c r="I23" s="21" t="s">
        <v>522</v>
      </c>
      <c r="J23" s="21" t="s">
        <v>377</v>
      </c>
      <c r="K23" s="21" t="s">
        <v>362</v>
      </c>
      <c r="L23" s="21">
        <v>1</v>
      </c>
      <c r="M23" s="22">
        <v>1342.26</v>
      </c>
    </row>
    <row r="24" spans="1:13" x14ac:dyDescent="0.25">
      <c r="A24" s="18">
        <v>43629</v>
      </c>
      <c r="B24" s="19" t="s">
        <v>523</v>
      </c>
      <c r="C24" s="18" t="s">
        <v>524</v>
      </c>
      <c r="D24" s="18">
        <v>43629</v>
      </c>
      <c r="E24" s="18" t="s">
        <v>110</v>
      </c>
      <c r="F24" s="20" t="s">
        <v>341</v>
      </c>
      <c r="G24" s="20" t="s">
        <v>341</v>
      </c>
      <c r="H24" s="21" t="s">
        <v>525</v>
      </c>
      <c r="I24" s="21" t="s">
        <v>526</v>
      </c>
      <c r="J24" s="21" t="s">
        <v>350</v>
      </c>
      <c r="K24" s="21" t="s">
        <v>351</v>
      </c>
      <c r="L24" s="21">
        <v>1</v>
      </c>
      <c r="M24" s="22">
        <v>403.26</v>
      </c>
    </row>
    <row r="25" spans="1:13" x14ac:dyDescent="0.25">
      <c r="A25" s="18">
        <v>43630</v>
      </c>
      <c r="B25" s="19" t="s">
        <v>527</v>
      </c>
      <c r="C25" s="18" t="s">
        <v>528</v>
      </c>
      <c r="D25" s="18">
        <v>43622</v>
      </c>
      <c r="E25" s="18" t="s">
        <v>110</v>
      </c>
      <c r="F25" s="20" t="s">
        <v>373</v>
      </c>
      <c r="G25" s="20" t="s">
        <v>341</v>
      </c>
      <c r="H25" s="21" t="s">
        <v>529</v>
      </c>
      <c r="I25" s="21" t="s">
        <v>530</v>
      </c>
      <c r="J25" s="21" t="s">
        <v>377</v>
      </c>
      <c r="K25" s="21" t="s">
        <v>378</v>
      </c>
      <c r="L25" s="21">
        <v>1</v>
      </c>
      <c r="M25" s="22">
        <v>2295.36</v>
      </c>
    </row>
    <row r="26" spans="1:13" x14ac:dyDescent="0.25">
      <c r="A26" s="18">
        <v>43634</v>
      </c>
      <c r="B26" s="19" t="s">
        <v>531</v>
      </c>
      <c r="C26" s="18" t="s">
        <v>532</v>
      </c>
      <c r="D26" s="18">
        <v>43607</v>
      </c>
      <c r="E26" s="18" t="s">
        <v>110</v>
      </c>
      <c r="F26" s="20" t="s">
        <v>341</v>
      </c>
      <c r="G26" s="20" t="s">
        <v>341</v>
      </c>
      <c r="H26" s="21" t="s">
        <v>365</v>
      </c>
      <c r="I26" s="21" t="s">
        <v>366</v>
      </c>
      <c r="J26" s="21" t="s">
        <v>361</v>
      </c>
      <c r="K26" s="21" t="s">
        <v>362</v>
      </c>
      <c r="L26" s="21">
        <v>1</v>
      </c>
      <c r="M26" s="22">
        <v>872.88</v>
      </c>
    </row>
    <row r="27" spans="1:13" x14ac:dyDescent="0.25">
      <c r="A27" s="18">
        <v>43634</v>
      </c>
      <c r="B27" s="19" t="s">
        <v>533</v>
      </c>
      <c r="C27" s="18" t="s">
        <v>534</v>
      </c>
      <c r="D27" s="18">
        <v>43601</v>
      </c>
      <c r="E27" s="18" t="s">
        <v>110</v>
      </c>
      <c r="F27" s="20" t="s">
        <v>341</v>
      </c>
      <c r="G27" s="20" t="s">
        <v>341</v>
      </c>
      <c r="H27" s="21" t="s">
        <v>365</v>
      </c>
      <c r="I27" s="21" t="s">
        <v>366</v>
      </c>
      <c r="J27" s="21" t="s">
        <v>361</v>
      </c>
      <c r="K27" s="21" t="s">
        <v>362</v>
      </c>
      <c r="L27" s="21">
        <v>1</v>
      </c>
      <c r="M27" s="22">
        <v>872.88</v>
      </c>
    </row>
    <row r="28" spans="1:13" x14ac:dyDescent="0.25">
      <c r="A28" s="18">
        <v>43643</v>
      </c>
      <c r="B28" s="19" t="s">
        <v>535</v>
      </c>
      <c r="C28" s="18" t="s">
        <v>536</v>
      </c>
      <c r="D28" s="18">
        <v>43642</v>
      </c>
      <c r="E28" s="18" t="s">
        <v>537</v>
      </c>
      <c r="F28" s="20" t="s">
        <v>341</v>
      </c>
      <c r="G28" s="20" t="s">
        <v>341</v>
      </c>
      <c r="H28" s="21" t="s">
        <v>365</v>
      </c>
      <c r="I28" s="21" t="s">
        <v>366</v>
      </c>
      <c r="J28" s="21" t="s">
        <v>361</v>
      </c>
      <c r="K28" s="21" t="s">
        <v>362</v>
      </c>
      <c r="L28" s="21">
        <v>1</v>
      </c>
      <c r="M28" s="22">
        <v>1050.1600000000001</v>
      </c>
    </row>
    <row r="29" spans="1:13" x14ac:dyDescent="0.25">
      <c r="A29" s="18">
        <v>43643</v>
      </c>
      <c r="B29" s="19" t="s">
        <v>538</v>
      </c>
      <c r="C29" s="18" t="s">
        <v>539</v>
      </c>
      <c r="D29" s="18">
        <v>43637</v>
      </c>
      <c r="E29" s="18" t="s">
        <v>110</v>
      </c>
      <c r="F29" s="20" t="s">
        <v>373</v>
      </c>
      <c r="G29" s="20" t="s">
        <v>341</v>
      </c>
      <c r="H29" s="21" t="s">
        <v>400</v>
      </c>
      <c r="I29" s="21" t="s">
        <v>401</v>
      </c>
      <c r="J29" s="21" t="s">
        <v>377</v>
      </c>
      <c r="K29" s="21" t="s">
        <v>378</v>
      </c>
      <c r="L29" s="21">
        <v>6</v>
      </c>
      <c r="M29" s="22">
        <v>9114</v>
      </c>
    </row>
    <row r="30" spans="1:13" x14ac:dyDescent="0.25">
      <c r="A30" s="18">
        <v>43649</v>
      </c>
      <c r="B30" s="19" t="s">
        <v>540</v>
      </c>
      <c r="C30" s="18" t="s">
        <v>539</v>
      </c>
      <c r="D30" s="18">
        <v>43637</v>
      </c>
      <c r="E30" s="18" t="s">
        <v>110</v>
      </c>
      <c r="F30" s="20" t="s">
        <v>373</v>
      </c>
      <c r="G30" s="20" t="s">
        <v>341</v>
      </c>
      <c r="H30" s="21" t="s">
        <v>400</v>
      </c>
      <c r="I30" s="21" t="s">
        <v>401</v>
      </c>
      <c r="J30" s="21" t="s">
        <v>377</v>
      </c>
      <c r="K30" s="21" t="s">
        <v>378</v>
      </c>
      <c r="L30" s="21">
        <v>4</v>
      </c>
      <c r="M30" s="22">
        <v>6076</v>
      </c>
    </row>
    <row r="31" spans="1:13" x14ac:dyDescent="0.25">
      <c r="A31" s="18">
        <v>43656</v>
      </c>
      <c r="B31" s="19" t="s">
        <v>541</v>
      </c>
      <c r="C31" s="18" t="s">
        <v>542</v>
      </c>
      <c r="D31" s="18">
        <v>43656</v>
      </c>
      <c r="E31" s="18" t="s">
        <v>537</v>
      </c>
      <c r="F31" s="20" t="s">
        <v>341</v>
      </c>
      <c r="G31" s="20" t="s">
        <v>341</v>
      </c>
      <c r="H31" s="21" t="s">
        <v>543</v>
      </c>
      <c r="I31" s="21" t="s">
        <v>544</v>
      </c>
      <c r="J31" s="21" t="s">
        <v>545</v>
      </c>
      <c r="K31" s="21" t="s">
        <v>345</v>
      </c>
      <c r="L31" s="21">
        <v>5</v>
      </c>
      <c r="M31" s="22">
        <v>742.5</v>
      </c>
    </row>
    <row r="32" spans="1:13" x14ac:dyDescent="0.25">
      <c r="A32" s="18">
        <v>43661</v>
      </c>
      <c r="B32" s="19" t="s">
        <v>546</v>
      </c>
      <c r="C32" s="18" t="s">
        <v>547</v>
      </c>
      <c r="D32" s="18">
        <v>43661</v>
      </c>
      <c r="E32" s="18" t="s">
        <v>180</v>
      </c>
      <c r="F32" s="20" t="s">
        <v>341</v>
      </c>
      <c r="G32" s="20" t="s">
        <v>341</v>
      </c>
      <c r="H32" s="21" t="s">
        <v>381</v>
      </c>
      <c r="I32" s="21" t="s">
        <v>382</v>
      </c>
      <c r="J32" s="21" t="s">
        <v>350</v>
      </c>
      <c r="K32" s="21" t="s">
        <v>351</v>
      </c>
      <c r="L32" s="21">
        <v>1</v>
      </c>
      <c r="M32" s="22">
        <v>250.17</v>
      </c>
    </row>
    <row r="33" spans="1:13" x14ac:dyDescent="0.25">
      <c r="A33" s="18">
        <v>43689</v>
      </c>
      <c r="B33" s="19" t="s">
        <v>548</v>
      </c>
      <c r="C33" s="18" t="s">
        <v>549</v>
      </c>
      <c r="D33" s="18">
        <v>43689</v>
      </c>
      <c r="E33" s="18" t="s">
        <v>110</v>
      </c>
      <c r="F33" s="20" t="s">
        <v>373</v>
      </c>
      <c r="G33" s="20" t="s">
        <v>341</v>
      </c>
      <c r="H33" s="21" t="s">
        <v>550</v>
      </c>
      <c r="I33" s="21" t="s">
        <v>551</v>
      </c>
      <c r="J33" s="21" t="s">
        <v>377</v>
      </c>
      <c r="K33" s="21" t="s">
        <v>362</v>
      </c>
      <c r="L33" s="21">
        <v>12</v>
      </c>
      <c r="M33" s="22">
        <v>11217.96</v>
      </c>
    </row>
    <row r="34" spans="1:13" x14ac:dyDescent="0.25">
      <c r="A34" s="18">
        <v>43689</v>
      </c>
      <c r="B34" s="19" t="s">
        <v>552</v>
      </c>
      <c r="C34" s="18" t="s">
        <v>553</v>
      </c>
      <c r="D34" s="18">
        <v>43689</v>
      </c>
      <c r="E34" s="18" t="s">
        <v>110</v>
      </c>
      <c r="F34" s="20" t="s">
        <v>373</v>
      </c>
      <c r="G34" s="20" t="s">
        <v>374</v>
      </c>
      <c r="H34" s="21" t="s">
        <v>554</v>
      </c>
      <c r="I34" s="21" t="s">
        <v>555</v>
      </c>
      <c r="J34" s="21" t="s">
        <v>377</v>
      </c>
      <c r="K34" s="21" t="s">
        <v>362</v>
      </c>
      <c r="L34" s="21">
        <v>1</v>
      </c>
      <c r="M34" s="22">
        <v>844.76</v>
      </c>
    </row>
    <row r="35" spans="1:13" x14ac:dyDescent="0.25">
      <c r="A35" s="18">
        <v>43690</v>
      </c>
      <c r="B35" s="19" t="s">
        <v>556</v>
      </c>
      <c r="C35" s="18" t="s">
        <v>557</v>
      </c>
      <c r="D35" s="18">
        <v>43690</v>
      </c>
      <c r="E35" s="18" t="s">
        <v>110</v>
      </c>
      <c r="F35" s="20" t="s">
        <v>373</v>
      </c>
      <c r="G35" s="20" t="s">
        <v>374</v>
      </c>
      <c r="H35" s="21" t="s">
        <v>558</v>
      </c>
      <c r="I35" s="21" t="s">
        <v>559</v>
      </c>
      <c r="J35" s="21" t="s">
        <v>377</v>
      </c>
      <c r="K35" s="21" t="s">
        <v>362</v>
      </c>
      <c r="L35" s="21">
        <v>6</v>
      </c>
      <c r="M35" s="22">
        <v>15594</v>
      </c>
    </row>
    <row r="36" spans="1:13" x14ac:dyDescent="0.25">
      <c r="A36" s="18">
        <v>43697</v>
      </c>
      <c r="B36" s="19" t="s">
        <v>560</v>
      </c>
      <c r="C36" s="18" t="s">
        <v>561</v>
      </c>
      <c r="D36" s="18">
        <v>43690</v>
      </c>
      <c r="E36" s="18" t="s">
        <v>110</v>
      </c>
      <c r="F36" s="20" t="s">
        <v>373</v>
      </c>
      <c r="G36" s="20" t="s">
        <v>341</v>
      </c>
      <c r="H36" s="21" t="s">
        <v>562</v>
      </c>
      <c r="I36" s="21" t="s">
        <v>563</v>
      </c>
      <c r="J36" s="21" t="s">
        <v>377</v>
      </c>
      <c r="K36" s="21" t="s">
        <v>378</v>
      </c>
      <c r="L36" s="21">
        <v>3</v>
      </c>
      <c r="M36" s="22">
        <v>12123.81</v>
      </c>
    </row>
    <row r="37" spans="1:13" x14ac:dyDescent="0.25">
      <c r="A37" s="18">
        <v>43699</v>
      </c>
      <c r="B37" s="19" t="s">
        <v>564</v>
      </c>
      <c r="C37" s="18" t="s">
        <v>561</v>
      </c>
      <c r="D37" s="18">
        <v>43690</v>
      </c>
      <c r="E37" s="18" t="s">
        <v>110</v>
      </c>
      <c r="F37" s="20" t="s">
        <v>373</v>
      </c>
      <c r="G37" s="20" t="s">
        <v>341</v>
      </c>
      <c r="H37" s="21" t="s">
        <v>562</v>
      </c>
      <c r="I37" s="21" t="s">
        <v>563</v>
      </c>
      <c r="J37" s="21" t="s">
        <v>377</v>
      </c>
      <c r="K37" s="21" t="s">
        <v>378</v>
      </c>
      <c r="L37" s="21">
        <v>1</v>
      </c>
      <c r="M37" s="22">
        <v>4041.27</v>
      </c>
    </row>
    <row r="38" spans="1:13" x14ac:dyDescent="0.25">
      <c r="A38" s="18">
        <v>43703</v>
      </c>
      <c r="B38" s="19" t="s">
        <v>565</v>
      </c>
      <c r="C38" s="18" t="s">
        <v>566</v>
      </c>
      <c r="D38" s="18">
        <v>43703</v>
      </c>
      <c r="E38" s="18" t="s">
        <v>110</v>
      </c>
      <c r="F38" s="20" t="s">
        <v>341</v>
      </c>
      <c r="G38" s="20" t="s">
        <v>341</v>
      </c>
      <c r="H38" s="21" t="s">
        <v>365</v>
      </c>
      <c r="I38" s="21" t="s">
        <v>366</v>
      </c>
      <c r="J38" s="21" t="s">
        <v>361</v>
      </c>
      <c r="K38" s="21" t="s">
        <v>362</v>
      </c>
      <c r="L38" s="21">
        <v>2</v>
      </c>
      <c r="M38" s="22">
        <v>2100.3200000000002</v>
      </c>
    </row>
    <row r="39" spans="1:13" x14ac:dyDescent="0.25">
      <c r="A39" s="18">
        <v>43706</v>
      </c>
      <c r="B39" s="19" t="s">
        <v>567</v>
      </c>
      <c r="C39" s="18" t="s">
        <v>568</v>
      </c>
      <c r="D39" s="18">
        <v>43704</v>
      </c>
      <c r="E39" s="18" t="s">
        <v>537</v>
      </c>
      <c r="F39" s="20" t="s">
        <v>341</v>
      </c>
      <c r="G39" s="20" t="s">
        <v>341</v>
      </c>
      <c r="H39" s="21" t="s">
        <v>428</v>
      </c>
      <c r="I39" s="21" t="s">
        <v>429</v>
      </c>
      <c r="J39" s="21" t="s">
        <v>430</v>
      </c>
      <c r="K39" s="21" t="s">
        <v>351</v>
      </c>
      <c r="L39" s="21">
        <v>1</v>
      </c>
      <c r="M39" s="22">
        <v>1350.21</v>
      </c>
    </row>
    <row r="40" spans="1:13" x14ac:dyDescent="0.25">
      <c r="A40" s="18">
        <v>43717</v>
      </c>
      <c r="B40" s="19" t="s">
        <v>569</v>
      </c>
      <c r="C40" s="18" t="s">
        <v>570</v>
      </c>
      <c r="D40" s="18">
        <v>43717</v>
      </c>
      <c r="E40" s="18" t="s">
        <v>180</v>
      </c>
      <c r="F40" s="20" t="s">
        <v>341</v>
      </c>
      <c r="G40" s="20" t="s">
        <v>341</v>
      </c>
      <c r="H40" s="21" t="s">
        <v>365</v>
      </c>
      <c r="I40" s="21" t="s">
        <v>366</v>
      </c>
      <c r="J40" s="21" t="s">
        <v>361</v>
      </c>
      <c r="K40" s="21" t="s">
        <v>362</v>
      </c>
      <c r="L40" s="21">
        <v>1</v>
      </c>
      <c r="M40" s="22">
        <v>1050.1600000000001</v>
      </c>
    </row>
    <row r="41" spans="1:13" x14ac:dyDescent="0.25">
      <c r="A41" s="18">
        <v>43720</v>
      </c>
      <c r="B41" s="19" t="s">
        <v>571</v>
      </c>
      <c r="C41" s="18" t="s">
        <v>572</v>
      </c>
      <c r="D41" s="18">
        <v>43720</v>
      </c>
      <c r="E41" s="18" t="s">
        <v>110</v>
      </c>
      <c r="F41" s="20" t="s">
        <v>341</v>
      </c>
      <c r="G41" s="20" t="s">
        <v>341</v>
      </c>
      <c r="H41" s="21" t="s">
        <v>365</v>
      </c>
      <c r="I41" s="21" t="s">
        <v>366</v>
      </c>
      <c r="J41" s="21" t="s">
        <v>361</v>
      </c>
      <c r="K41" s="21" t="s">
        <v>362</v>
      </c>
      <c r="L41" s="21">
        <v>1</v>
      </c>
      <c r="M41" s="22">
        <v>1050.1600000000001</v>
      </c>
    </row>
    <row r="42" spans="1:13" x14ac:dyDescent="0.25">
      <c r="A42" s="18">
        <v>43727</v>
      </c>
      <c r="B42" s="19" t="s">
        <v>573</v>
      </c>
      <c r="C42" s="18" t="s">
        <v>574</v>
      </c>
      <c r="D42" s="18">
        <v>43726</v>
      </c>
      <c r="E42" s="18" t="s">
        <v>537</v>
      </c>
      <c r="F42" s="20" t="s">
        <v>341</v>
      </c>
      <c r="G42" s="20" t="s">
        <v>341</v>
      </c>
      <c r="H42" s="21" t="s">
        <v>575</v>
      </c>
      <c r="I42" s="21" t="s">
        <v>576</v>
      </c>
      <c r="J42" s="21" t="s">
        <v>545</v>
      </c>
      <c r="K42" s="21" t="s">
        <v>345</v>
      </c>
      <c r="L42" s="21">
        <v>2</v>
      </c>
      <c r="M42" s="22">
        <v>304.2</v>
      </c>
    </row>
    <row r="43" spans="1:13" x14ac:dyDescent="0.25">
      <c r="A43" s="18">
        <v>43740</v>
      </c>
      <c r="B43" s="19" t="s">
        <v>577</v>
      </c>
      <c r="C43" s="18" t="s">
        <v>578</v>
      </c>
      <c r="D43" s="18">
        <v>43740</v>
      </c>
      <c r="E43" s="18" t="s">
        <v>110</v>
      </c>
      <c r="F43" s="20" t="s">
        <v>341</v>
      </c>
      <c r="G43" s="20" t="s">
        <v>341</v>
      </c>
      <c r="H43" s="21" t="s">
        <v>365</v>
      </c>
      <c r="I43" s="21" t="s">
        <v>366</v>
      </c>
      <c r="J43" s="21" t="s">
        <v>361</v>
      </c>
      <c r="K43" s="21" t="s">
        <v>362</v>
      </c>
      <c r="L43" s="21">
        <v>1</v>
      </c>
      <c r="M43" s="22">
        <v>945.15</v>
      </c>
    </row>
    <row r="44" spans="1:13" x14ac:dyDescent="0.25">
      <c r="A44" s="18">
        <v>43740</v>
      </c>
      <c r="B44" s="19" t="s">
        <v>579</v>
      </c>
      <c r="C44" s="18" t="s">
        <v>580</v>
      </c>
      <c r="D44" s="18">
        <v>43739</v>
      </c>
      <c r="E44" s="18" t="s">
        <v>537</v>
      </c>
      <c r="F44" s="20" t="s">
        <v>341</v>
      </c>
      <c r="G44" s="20" t="s">
        <v>341</v>
      </c>
      <c r="H44" s="21" t="s">
        <v>581</v>
      </c>
      <c r="I44" s="21" t="s">
        <v>582</v>
      </c>
      <c r="J44" s="21" t="s">
        <v>545</v>
      </c>
      <c r="K44" s="21" t="s">
        <v>345</v>
      </c>
      <c r="L44" s="21">
        <v>1</v>
      </c>
      <c r="M44" s="22">
        <v>197.1</v>
      </c>
    </row>
    <row r="45" spans="1:13" x14ac:dyDescent="0.25">
      <c r="A45" s="18">
        <v>43740</v>
      </c>
      <c r="B45" s="19" t="s">
        <v>583</v>
      </c>
      <c r="C45" s="18" t="s">
        <v>584</v>
      </c>
      <c r="D45" s="18">
        <v>43739</v>
      </c>
      <c r="E45" s="18" t="s">
        <v>537</v>
      </c>
      <c r="F45" s="20" t="s">
        <v>341</v>
      </c>
      <c r="G45" s="20" t="s">
        <v>341</v>
      </c>
      <c r="H45" s="21" t="s">
        <v>585</v>
      </c>
      <c r="I45" s="21" t="s">
        <v>586</v>
      </c>
      <c r="J45" s="21" t="s">
        <v>587</v>
      </c>
      <c r="K45" s="21" t="s">
        <v>345</v>
      </c>
      <c r="L45" s="21">
        <v>5</v>
      </c>
      <c r="M45" s="22">
        <v>556.54999999999995</v>
      </c>
    </row>
    <row r="46" spans="1:13" x14ac:dyDescent="0.25">
      <c r="A46" s="18">
        <v>43746</v>
      </c>
      <c r="B46" s="19" t="s">
        <v>588</v>
      </c>
      <c r="C46" s="18" t="s">
        <v>589</v>
      </c>
      <c r="D46" s="18">
        <v>43733</v>
      </c>
      <c r="E46" s="18" t="s">
        <v>110</v>
      </c>
      <c r="F46" s="20" t="s">
        <v>373</v>
      </c>
      <c r="G46" s="20" t="s">
        <v>341</v>
      </c>
      <c r="H46" s="21" t="s">
        <v>590</v>
      </c>
      <c r="I46" s="21" t="s">
        <v>591</v>
      </c>
      <c r="J46" s="21" t="s">
        <v>377</v>
      </c>
      <c r="K46" s="21" t="s">
        <v>378</v>
      </c>
      <c r="L46" s="21">
        <v>1</v>
      </c>
      <c r="M46" s="22">
        <v>2619</v>
      </c>
    </row>
    <row r="47" spans="1:13" x14ac:dyDescent="0.25">
      <c r="A47" s="18">
        <v>43767</v>
      </c>
      <c r="B47" s="19" t="s">
        <v>592</v>
      </c>
      <c r="C47" s="18" t="s">
        <v>593</v>
      </c>
      <c r="D47" s="18">
        <v>43767</v>
      </c>
      <c r="E47" s="18" t="s">
        <v>110</v>
      </c>
      <c r="F47" s="20" t="s">
        <v>341</v>
      </c>
      <c r="G47" s="20" t="s">
        <v>341</v>
      </c>
      <c r="H47" s="21" t="s">
        <v>594</v>
      </c>
      <c r="I47" s="21" t="s">
        <v>595</v>
      </c>
      <c r="J47" s="21" t="s">
        <v>361</v>
      </c>
      <c r="K47" s="21" t="s">
        <v>362</v>
      </c>
      <c r="L47" s="21">
        <v>1</v>
      </c>
      <c r="M47" s="22">
        <v>1093.3</v>
      </c>
    </row>
    <row r="48" spans="1:13" x14ac:dyDescent="0.25">
      <c r="A48" s="18">
        <v>43776</v>
      </c>
      <c r="B48" s="19" t="s">
        <v>596</v>
      </c>
      <c r="C48" s="18" t="s">
        <v>597</v>
      </c>
      <c r="D48" s="18">
        <v>43776</v>
      </c>
      <c r="E48" s="18" t="s">
        <v>110</v>
      </c>
      <c r="F48" s="20" t="s">
        <v>341</v>
      </c>
      <c r="G48" s="20" t="s">
        <v>341</v>
      </c>
      <c r="H48" s="21" t="s">
        <v>598</v>
      </c>
      <c r="I48" s="21" t="s">
        <v>599</v>
      </c>
      <c r="J48" s="21" t="s">
        <v>361</v>
      </c>
      <c r="K48" s="21" t="s">
        <v>362</v>
      </c>
      <c r="L48" s="21">
        <v>1</v>
      </c>
      <c r="M48" s="22">
        <v>1481.48</v>
      </c>
    </row>
    <row r="49" spans="1:14" x14ac:dyDescent="0.25">
      <c r="A49" s="18">
        <v>43795</v>
      </c>
      <c r="B49" s="19" t="s">
        <v>600</v>
      </c>
      <c r="C49" s="18" t="s">
        <v>601</v>
      </c>
      <c r="D49" s="18">
        <v>43782</v>
      </c>
      <c r="E49" s="18" t="s">
        <v>110</v>
      </c>
      <c r="F49" s="20" t="s">
        <v>373</v>
      </c>
      <c r="G49" s="20" t="s">
        <v>341</v>
      </c>
      <c r="H49" s="21" t="s">
        <v>602</v>
      </c>
      <c r="I49" s="21" t="s">
        <v>603</v>
      </c>
      <c r="J49" s="21" t="s">
        <v>377</v>
      </c>
      <c r="K49" s="21" t="s">
        <v>362</v>
      </c>
      <c r="L49" s="21">
        <v>2</v>
      </c>
      <c r="M49" s="22">
        <v>3338</v>
      </c>
    </row>
    <row r="50" spans="1:14" x14ac:dyDescent="0.25">
      <c r="A50" s="18">
        <v>43803</v>
      </c>
      <c r="B50" s="19" t="s">
        <v>604</v>
      </c>
      <c r="C50" s="18" t="s">
        <v>605</v>
      </c>
      <c r="D50" s="18">
        <v>43803</v>
      </c>
      <c r="E50" s="18" t="s">
        <v>110</v>
      </c>
      <c r="F50" s="20" t="s">
        <v>341</v>
      </c>
      <c r="G50" s="20" t="s">
        <v>341</v>
      </c>
      <c r="H50" s="21" t="s">
        <v>365</v>
      </c>
      <c r="I50" s="21" t="s">
        <v>366</v>
      </c>
      <c r="J50" s="21" t="s">
        <v>361</v>
      </c>
      <c r="K50" s="21" t="s">
        <v>362</v>
      </c>
      <c r="L50" s="21">
        <v>1</v>
      </c>
      <c r="M50" s="22">
        <v>945.15</v>
      </c>
    </row>
    <row r="51" spans="1:14" x14ac:dyDescent="0.25">
      <c r="A51" s="18">
        <v>43818</v>
      </c>
      <c r="B51" s="19" t="s">
        <v>606</v>
      </c>
      <c r="C51" s="18" t="s">
        <v>607</v>
      </c>
      <c r="D51" s="18">
        <v>43818</v>
      </c>
      <c r="E51" s="18" t="s">
        <v>180</v>
      </c>
      <c r="F51" s="20" t="s">
        <v>341</v>
      </c>
      <c r="G51" s="20" t="s">
        <v>341</v>
      </c>
      <c r="H51" s="21" t="s">
        <v>365</v>
      </c>
      <c r="I51" s="21" t="s">
        <v>366</v>
      </c>
      <c r="J51" s="21" t="s">
        <v>361</v>
      </c>
      <c r="K51" s="21" t="s">
        <v>362</v>
      </c>
      <c r="L51" s="21">
        <v>1</v>
      </c>
      <c r="M51" s="22">
        <v>945.15</v>
      </c>
    </row>
    <row r="52" spans="1:14" x14ac:dyDescent="0.25">
      <c r="A52" s="18">
        <v>43819</v>
      </c>
      <c r="B52" s="19" t="s">
        <v>608</v>
      </c>
      <c r="C52" s="18" t="s">
        <v>609</v>
      </c>
      <c r="D52" s="18">
        <v>43804</v>
      </c>
      <c r="E52" s="18" t="s">
        <v>110</v>
      </c>
      <c r="F52" s="20" t="s">
        <v>373</v>
      </c>
      <c r="G52" s="20" t="s">
        <v>341</v>
      </c>
      <c r="H52" s="21" t="s">
        <v>610</v>
      </c>
      <c r="I52" s="21" t="s">
        <v>611</v>
      </c>
      <c r="J52" s="21" t="s">
        <v>377</v>
      </c>
      <c r="K52" s="21" t="s">
        <v>378</v>
      </c>
      <c r="L52" s="21">
        <v>1</v>
      </c>
      <c r="M52" s="22">
        <v>3629</v>
      </c>
    </row>
    <row r="53" spans="1:14" s="24" customFormat="1" x14ac:dyDescent="0.25">
      <c r="M53" s="30">
        <f>SUM(M3:M52)</f>
        <v>114276.72000000002</v>
      </c>
      <c r="N53" s="24" t="s">
        <v>452</v>
      </c>
    </row>
    <row r="54" spans="1:14" s="24" customFormat="1" x14ac:dyDescent="0.25">
      <c r="M54" s="31">
        <f>M8+M9+M14+M15+M17+M18+M19+M20+M23+M25+M29+M30+M33+M34+M35+M36+M37+M46+M49+M52</f>
        <v>82473.920000000013</v>
      </c>
      <c r="N54" s="24" t="s">
        <v>453</v>
      </c>
    </row>
    <row r="55" spans="1:14" s="26" customFormat="1" x14ac:dyDescent="0.25">
      <c r="N55" s="26" t="s">
        <v>454</v>
      </c>
    </row>
    <row r="56" spans="1:14" s="26" customFormat="1" x14ac:dyDescent="0.25">
      <c r="M56" s="32">
        <f>M14+M15+M17+M18+M19+M23+M25+M29+M30+M33+M34+M35+M36+M37+M46+M49+M52</f>
        <v>81702.810000000012</v>
      </c>
      <c r="N56" s="26" t="s">
        <v>373</v>
      </c>
    </row>
    <row r="57" spans="1:14" s="26" customFormat="1" x14ac:dyDescent="0.25">
      <c r="M57" s="32">
        <f>M8+M9+M20</f>
        <v>771.11</v>
      </c>
      <c r="N57" s="26" t="s">
        <v>455</v>
      </c>
    </row>
  </sheetData>
  <autoFilter ref="A2:M54"/>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N28"/>
  <sheetViews>
    <sheetView topLeftCell="A13" workbookViewId="0">
      <selection activeCell="D28" sqref="D28"/>
    </sheetView>
  </sheetViews>
  <sheetFormatPr defaultRowHeight="15" x14ac:dyDescent="0.25"/>
  <cols>
    <col min="1" max="1" width="11" style="3" bestFit="1" customWidth="1"/>
    <col min="2" max="2" width="14" style="3" bestFit="1" customWidth="1"/>
    <col min="3" max="3" width="13.28515625" style="3" bestFit="1" customWidth="1"/>
    <col min="4" max="4" width="10.140625" style="3" bestFit="1" customWidth="1"/>
    <col min="5" max="5" width="18.28515625" style="3" bestFit="1" customWidth="1"/>
    <col min="6" max="6" width="11.5703125" style="3" bestFit="1" customWidth="1"/>
    <col min="7" max="7" width="9.42578125" style="3" bestFit="1" customWidth="1"/>
    <col min="8" max="8" width="16.85546875" style="3" hidden="1" customWidth="1"/>
    <col min="9" max="9" width="49.28515625" style="3" hidden="1" customWidth="1"/>
    <col min="10" max="10" width="28.85546875" style="3" hidden="1" customWidth="1"/>
    <col min="11" max="11" width="25" style="3" hidden="1" customWidth="1"/>
    <col min="12" max="12" width="0" style="3" hidden="1" customWidth="1"/>
    <col min="13" max="13" width="16.140625" style="3" bestFit="1" customWidth="1"/>
    <col min="14" max="14" width="14.85546875" style="3" customWidth="1"/>
    <col min="15" max="256" width="9.140625" style="3"/>
    <col min="257" max="257" width="11" style="3" bestFit="1" customWidth="1"/>
    <col min="258" max="258" width="14" style="3" bestFit="1" customWidth="1"/>
    <col min="259" max="259" width="13.28515625" style="3" bestFit="1" customWidth="1"/>
    <col min="260" max="260" width="10.140625" style="3" bestFit="1" customWidth="1"/>
    <col min="261" max="261" width="18.28515625" style="3" bestFit="1" customWidth="1"/>
    <col min="262" max="262" width="11.5703125" style="3" bestFit="1" customWidth="1"/>
    <col min="263" max="263" width="9.42578125" style="3" bestFit="1" customWidth="1"/>
    <col min="264" max="268" width="0" style="3" hidden="1" customWidth="1"/>
    <col min="269" max="269" width="16.140625" style="3" bestFit="1" customWidth="1"/>
    <col min="270" max="270" width="14.85546875" style="3" customWidth="1"/>
    <col min="271" max="512" width="9.140625" style="3"/>
    <col min="513" max="513" width="11" style="3" bestFit="1" customWidth="1"/>
    <col min="514" max="514" width="14" style="3" bestFit="1" customWidth="1"/>
    <col min="515" max="515" width="13.28515625" style="3" bestFit="1" customWidth="1"/>
    <col min="516" max="516" width="10.140625" style="3" bestFit="1" customWidth="1"/>
    <col min="517" max="517" width="18.28515625" style="3" bestFit="1" customWidth="1"/>
    <col min="518" max="518" width="11.5703125" style="3" bestFit="1" customWidth="1"/>
    <col min="519" max="519" width="9.42578125" style="3" bestFit="1" customWidth="1"/>
    <col min="520" max="524" width="0" style="3" hidden="1" customWidth="1"/>
    <col min="525" max="525" width="16.140625" style="3" bestFit="1" customWidth="1"/>
    <col min="526" max="526" width="14.85546875" style="3" customWidth="1"/>
    <col min="527" max="768" width="9.140625" style="3"/>
    <col min="769" max="769" width="11" style="3" bestFit="1" customWidth="1"/>
    <col min="770" max="770" width="14" style="3" bestFit="1" customWidth="1"/>
    <col min="771" max="771" width="13.28515625" style="3" bestFit="1" customWidth="1"/>
    <col min="772" max="772" width="10.140625" style="3" bestFit="1" customWidth="1"/>
    <col min="773" max="773" width="18.28515625" style="3" bestFit="1" customWidth="1"/>
    <col min="774" max="774" width="11.5703125" style="3" bestFit="1" customWidth="1"/>
    <col min="775" max="775" width="9.42578125" style="3" bestFit="1" customWidth="1"/>
    <col min="776" max="780" width="0" style="3" hidden="1" customWidth="1"/>
    <col min="781" max="781" width="16.140625" style="3" bestFit="1" customWidth="1"/>
    <col min="782" max="782" width="14.85546875" style="3" customWidth="1"/>
    <col min="783" max="1024" width="9.140625" style="3"/>
    <col min="1025" max="1025" width="11" style="3" bestFit="1" customWidth="1"/>
    <col min="1026" max="1026" width="14" style="3" bestFit="1" customWidth="1"/>
    <col min="1027" max="1027" width="13.28515625" style="3" bestFit="1" customWidth="1"/>
    <col min="1028" max="1028" width="10.140625" style="3" bestFit="1" customWidth="1"/>
    <col min="1029" max="1029" width="18.28515625" style="3" bestFit="1" customWidth="1"/>
    <col min="1030" max="1030" width="11.5703125" style="3" bestFit="1" customWidth="1"/>
    <col min="1031" max="1031" width="9.42578125" style="3" bestFit="1" customWidth="1"/>
    <col min="1032" max="1036" width="0" style="3" hidden="1" customWidth="1"/>
    <col min="1037" max="1037" width="16.140625" style="3" bestFit="1" customWidth="1"/>
    <col min="1038" max="1038" width="14.85546875" style="3" customWidth="1"/>
    <col min="1039" max="1280" width="9.140625" style="3"/>
    <col min="1281" max="1281" width="11" style="3" bestFit="1" customWidth="1"/>
    <col min="1282" max="1282" width="14" style="3" bestFit="1" customWidth="1"/>
    <col min="1283" max="1283" width="13.28515625" style="3" bestFit="1" customWidth="1"/>
    <col min="1284" max="1284" width="10.140625" style="3" bestFit="1" customWidth="1"/>
    <col min="1285" max="1285" width="18.28515625" style="3" bestFit="1" customWidth="1"/>
    <col min="1286" max="1286" width="11.5703125" style="3" bestFit="1" customWidth="1"/>
    <col min="1287" max="1287" width="9.42578125" style="3" bestFit="1" customWidth="1"/>
    <col min="1288" max="1292" width="0" style="3" hidden="1" customWidth="1"/>
    <col min="1293" max="1293" width="16.140625" style="3" bestFit="1" customWidth="1"/>
    <col min="1294" max="1294" width="14.85546875" style="3" customWidth="1"/>
    <col min="1295" max="1536" width="9.140625" style="3"/>
    <col min="1537" max="1537" width="11" style="3" bestFit="1" customWidth="1"/>
    <col min="1538" max="1538" width="14" style="3" bestFit="1" customWidth="1"/>
    <col min="1539" max="1539" width="13.28515625" style="3" bestFit="1" customWidth="1"/>
    <col min="1540" max="1540" width="10.140625" style="3" bestFit="1" customWidth="1"/>
    <col min="1541" max="1541" width="18.28515625" style="3" bestFit="1" customWidth="1"/>
    <col min="1542" max="1542" width="11.5703125" style="3" bestFit="1" customWidth="1"/>
    <col min="1543" max="1543" width="9.42578125" style="3" bestFit="1" customWidth="1"/>
    <col min="1544" max="1548" width="0" style="3" hidden="1" customWidth="1"/>
    <col min="1549" max="1549" width="16.140625" style="3" bestFit="1" customWidth="1"/>
    <col min="1550" max="1550" width="14.85546875" style="3" customWidth="1"/>
    <col min="1551" max="1792" width="9.140625" style="3"/>
    <col min="1793" max="1793" width="11" style="3" bestFit="1" customWidth="1"/>
    <col min="1794" max="1794" width="14" style="3" bestFit="1" customWidth="1"/>
    <col min="1795" max="1795" width="13.28515625" style="3" bestFit="1" customWidth="1"/>
    <col min="1796" max="1796" width="10.140625" style="3" bestFit="1" customWidth="1"/>
    <col min="1797" max="1797" width="18.28515625" style="3" bestFit="1" customWidth="1"/>
    <col min="1798" max="1798" width="11.5703125" style="3" bestFit="1" customWidth="1"/>
    <col min="1799" max="1799" width="9.42578125" style="3" bestFit="1" customWidth="1"/>
    <col min="1800" max="1804" width="0" style="3" hidden="1" customWidth="1"/>
    <col min="1805" max="1805" width="16.140625" style="3" bestFit="1" customWidth="1"/>
    <col min="1806" max="1806" width="14.85546875" style="3" customWidth="1"/>
    <col min="1807" max="2048" width="9.140625" style="3"/>
    <col min="2049" max="2049" width="11" style="3" bestFit="1" customWidth="1"/>
    <col min="2050" max="2050" width="14" style="3" bestFit="1" customWidth="1"/>
    <col min="2051" max="2051" width="13.28515625" style="3" bestFit="1" customWidth="1"/>
    <col min="2052" max="2052" width="10.140625" style="3" bestFit="1" customWidth="1"/>
    <col min="2053" max="2053" width="18.28515625" style="3" bestFit="1" customWidth="1"/>
    <col min="2054" max="2054" width="11.5703125" style="3" bestFit="1" customWidth="1"/>
    <col min="2055" max="2055" width="9.42578125" style="3" bestFit="1" customWidth="1"/>
    <col min="2056" max="2060" width="0" style="3" hidden="1" customWidth="1"/>
    <col min="2061" max="2061" width="16.140625" style="3" bestFit="1" customWidth="1"/>
    <col min="2062" max="2062" width="14.85546875" style="3" customWidth="1"/>
    <col min="2063" max="2304" width="9.140625" style="3"/>
    <col min="2305" max="2305" width="11" style="3" bestFit="1" customWidth="1"/>
    <col min="2306" max="2306" width="14" style="3" bestFit="1" customWidth="1"/>
    <col min="2307" max="2307" width="13.28515625" style="3" bestFit="1" customWidth="1"/>
    <col min="2308" max="2308" width="10.140625" style="3" bestFit="1" customWidth="1"/>
    <col min="2309" max="2309" width="18.28515625" style="3" bestFit="1" customWidth="1"/>
    <col min="2310" max="2310" width="11.5703125" style="3" bestFit="1" customWidth="1"/>
    <col min="2311" max="2311" width="9.42578125" style="3" bestFit="1" customWidth="1"/>
    <col min="2312" max="2316" width="0" style="3" hidden="1" customWidth="1"/>
    <col min="2317" max="2317" width="16.140625" style="3" bestFit="1" customWidth="1"/>
    <col min="2318" max="2318" width="14.85546875" style="3" customWidth="1"/>
    <col min="2319" max="2560" width="9.140625" style="3"/>
    <col min="2561" max="2561" width="11" style="3" bestFit="1" customWidth="1"/>
    <col min="2562" max="2562" width="14" style="3" bestFit="1" customWidth="1"/>
    <col min="2563" max="2563" width="13.28515625" style="3" bestFit="1" customWidth="1"/>
    <col min="2564" max="2564" width="10.140625" style="3" bestFit="1" customWidth="1"/>
    <col min="2565" max="2565" width="18.28515625" style="3" bestFit="1" customWidth="1"/>
    <col min="2566" max="2566" width="11.5703125" style="3" bestFit="1" customWidth="1"/>
    <col min="2567" max="2567" width="9.42578125" style="3" bestFit="1" customWidth="1"/>
    <col min="2568" max="2572" width="0" style="3" hidden="1" customWidth="1"/>
    <col min="2573" max="2573" width="16.140625" style="3" bestFit="1" customWidth="1"/>
    <col min="2574" max="2574" width="14.85546875" style="3" customWidth="1"/>
    <col min="2575" max="2816" width="9.140625" style="3"/>
    <col min="2817" max="2817" width="11" style="3" bestFit="1" customWidth="1"/>
    <col min="2818" max="2818" width="14" style="3" bestFit="1" customWidth="1"/>
    <col min="2819" max="2819" width="13.28515625" style="3" bestFit="1" customWidth="1"/>
    <col min="2820" max="2820" width="10.140625" style="3" bestFit="1" customWidth="1"/>
    <col min="2821" max="2821" width="18.28515625" style="3" bestFit="1" customWidth="1"/>
    <col min="2822" max="2822" width="11.5703125" style="3" bestFit="1" customWidth="1"/>
    <col min="2823" max="2823" width="9.42578125" style="3" bestFit="1" customWidth="1"/>
    <col min="2824" max="2828" width="0" style="3" hidden="1" customWidth="1"/>
    <col min="2829" max="2829" width="16.140625" style="3" bestFit="1" customWidth="1"/>
    <col min="2830" max="2830" width="14.85546875" style="3" customWidth="1"/>
    <col min="2831" max="3072" width="9.140625" style="3"/>
    <col min="3073" max="3073" width="11" style="3" bestFit="1" customWidth="1"/>
    <col min="3074" max="3074" width="14" style="3" bestFit="1" customWidth="1"/>
    <col min="3075" max="3075" width="13.28515625" style="3" bestFit="1" customWidth="1"/>
    <col min="3076" max="3076" width="10.140625" style="3" bestFit="1" customWidth="1"/>
    <col min="3077" max="3077" width="18.28515625" style="3" bestFit="1" customWidth="1"/>
    <col min="3078" max="3078" width="11.5703125" style="3" bestFit="1" customWidth="1"/>
    <col min="3079" max="3079" width="9.42578125" style="3" bestFit="1" customWidth="1"/>
    <col min="3080" max="3084" width="0" style="3" hidden="1" customWidth="1"/>
    <col min="3085" max="3085" width="16.140625" style="3" bestFit="1" customWidth="1"/>
    <col min="3086" max="3086" width="14.85546875" style="3" customWidth="1"/>
    <col min="3087" max="3328" width="9.140625" style="3"/>
    <col min="3329" max="3329" width="11" style="3" bestFit="1" customWidth="1"/>
    <col min="3330" max="3330" width="14" style="3" bestFit="1" customWidth="1"/>
    <col min="3331" max="3331" width="13.28515625" style="3" bestFit="1" customWidth="1"/>
    <col min="3332" max="3332" width="10.140625" style="3" bestFit="1" customWidth="1"/>
    <col min="3333" max="3333" width="18.28515625" style="3" bestFit="1" customWidth="1"/>
    <col min="3334" max="3334" width="11.5703125" style="3" bestFit="1" customWidth="1"/>
    <col min="3335" max="3335" width="9.42578125" style="3" bestFit="1" customWidth="1"/>
    <col min="3336" max="3340" width="0" style="3" hidden="1" customWidth="1"/>
    <col min="3341" max="3341" width="16.140625" style="3" bestFit="1" customWidth="1"/>
    <col min="3342" max="3342" width="14.85546875" style="3" customWidth="1"/>
    <col min="3343" max="3584" width="9.140625" style="3"/>
    <col min="3585" max="3585" width="11" style="3" bestFit="1" customWidth="1"/>
    <col min="3586" max="3586" width="14" style="3" bestFit="1" customWidth="1"/>
    <col min="3587" max="3587" width="13.28515625" style="3" bestFit="1" customWidth="1"/>
    <col min="3588" max="3588" width="10.140625" style="3" bestFit="1" customWidth="1"/>
    <col min="3589" max="3589" width="18.28515625" style="3" bestFit="1" customWidth="1"/>
    <col min="3590" max="3590" width="11.5703125" style="3" bestFit="1" customWidth="1"/>
    <col min="3591" max="3591" width="9.42578125" style="3" bestFit="1" customWidth="1"/>
    <col min="3592" max="3596" width="0" style="3" hidden="1" customWidth="1"/>
    <col min="3597" max="3597" width="16.140625" style="3" bestFit="1" customWidth="1"/>
    <col min="3598" max="3598" width="14.85546875" style="3" customWidth="1"/>
    <col min="3599" max="3840" width="9.140625" style="3"/>
    <col min="3841" max="3841" width="11" style="3" bestFit="1" customWidth="1"/>
    <col min="3842" max="3842" width="14" style="3" bestFit="1" customWidth="1"/>
    <col min="3843" max="3843" width="13.28515625" style="3" bestFit="1" customWidth="1"/>
    <col min="3844" max="3844" width="10.140625" style="3" bestFit="1" customWidth="1"/>
    <col min="3845" max="3845" width="18.28515625" style="3" bestFit="1" customWidth="1"/>
    <col min="3846" max="3846" width="11.5703125" style="3" bestFit="1" customWidth="1"/>
    <col min="3847" max="3847" width="9.42578125" style="3" bestFit="1" customWidth="1"/>
    <col min="3848" max="3852" width="0" style="3" hidden="1" customWidth="1"/>
    <col min="3853" max="3853" width="16.140625" style="3" bestFit="1" customWidth="1"/>
    <col min="3854" max="3854" width="14.85546875" style="3" customWidth="1"/>
    <col min="3855" max="4096" width="9.140625" style="3"/>
    <col min="4097" max="4097" width="11" style="3" bestFit="1" customWidth="1"/>
    <col min="4098" max="4098" width="14" style="3" bestFit="1" customWidth="1"/>
    <col min="4099" max="4099" width="13.28515625" style="3" bestFit="1" customWidth="1"/>
    <col min="4100" max="4100" width="10.140625" style="3" bestFit="1" customWidth="1"/>
    <col min="4101" max="4101" width="18.28515625" style="3" bestFit="1" customWidth="1"/>
    <col min="4102" max="4102" width="11.5703125" style="3" bestFit="1" customWidth="1"/>
    <col min="4103" max="4103" width="9.42578125" style="3" bestFit="1" customWidth="1"/>
    <col min="4104" max="4108" width="0" style="3" hidden="1" customWidth="1"/>
    <col min="4109" max="4109" width="16.140625" style="3" bestFit="1" customWidth="1"/>
    <col min="4110" max="4110" width="14.85546875" style="3" customWidth="1"/>
    <col min="4111" max="4352" width="9.140625" style="3"/>
    <col min="4353" max="4353" width="11" style="3" bestFit="1" customWidth="1"/>
    <col min="4354" max="4354" width="14" style="3" bestFit="1" customWidth="1"/>
    <col min="4355" max="4355" width="13.28515625" style="3" bestFit="1" customWidth="1"/>
    <col min="4356" max="4356" width="10.140625" style="3" bestFit="1" customWidth="1"/>
    <col min="4357" max="4357" width="18.28515625" style="3" bestFit="1" customWidth="1"/>
    <col min="4358" max="4358" width="11.5703125" style="3" bestFit="1" customWidth="1"/>
    <col min="4359" max="4359" width="9.42578125" style="3" bestFit="1" customWidth="1"/>
    <col min="4360" max="4364" width="0" style="3" hidden="1" customWidth="1"/>
    <col min="4365" max="4365" width="16.140625" style="3" bestFit="1" customWidth="1"/>
    <col min="4366" max="4366" width="14.85546875" style="3" customWidth="1"/>
    <col min="4367" max="4608" width="9.140625" style="3"/>
    <col min="4609" max="4609" width="11" style="3" bestFit="1" customWidth="1"/>
    <col min="4610" max="4610" width="14" style="3" bestFit="1" customWidth="1"/>
    <col min="4611" max="4611" width="13.28515625" style="3" bestFit="1" customWidth="1"/>
    <col min="4612" max="4612" width="10.140625" style="3" bestFit="1" customWidth="1"/>
    <col min="4613" max="4613" width="18.28515625" style="3" bestFit="1" customWidth="1"/>
    <col min="4614" max="4614" width="11.5703125" style="3" bestFit="1" customWidth="1"/>
    <col min="4615" max="4615" width="9.42578125" style="3" bestFit="1" customWidth="1"/>
    <col min="4616" max="4620" width="0" style="3" hidden="1" customWidth="1"/>
    <col min="4621" max="4621" width="16.140625" style="3" bestFit="1" customWidth="1"/>
    <col min="4622" max="4622" width="14.85546875" style="3" customWidth="1"/>
    <col min="4623" max="4864" width="9.140625" style="3"/>
    <col min="4865" max="4865" width="11" style="3" bestFit="1" customWidth="1"/>
    <col min="4866" max="4866" width="14" style="3" bestFit="1" customWidth="1"/>
    <col min="4867" max="4867" width="13.28515625" style="3" bestFit="1" customWidth="1"/>
    <col min="4868" max="4868" width="10.140625" style="3" bestFit="1" customWidth="1"/>
    <col min="4869" max="4869" width="18.28515625" style="3" bestFit="1" customWidth="1"/>
    <col min="4870" max="4870" width="11.5703125" style="3" bestFit="1" customWidth="1"/>
    <col min="4871" max="4871" width="9.42578125" style="3" bestFit="1" customWidth="1"/>
    <col min="4872" max="4876" width="0" style="3" hidden="1" customWidth="1"/>
    <col min="4877" max="4877" width="16.140625" style="3" bestFit="1" customWidth="1"/>
    <col min="4878" max="4878" width="14.85546875" style="3" customWidth="1"/>
    <col min="4879" max="5120" width="9.140625" style="3"/>
    <col min="5121" max="5121" width="11" style="3" bestFit="1" customWidth="1"/>
    <col min="5122" max="5122" width="14" style="3" bestFit="1" customWidth="1"/>
    <col min="5123" max="5123" width="13.28515625" style="3" bestFit="1" customWidth="1"/>
    <col min="5124" max="5124" width="10.140625" style="3" bestFit="1" customWidth="1"/>
    <col min="5125" max="5125" width="18.28515625" style="3" bestFit="1" customWidth="1"/>
    <col min="5126" max="5126" width="11.5703125" style="3" bestFit="1" customWidth="1"/>
    <col min="5127" max="5127" width="9.42578125" style="3" bestFit="1" customWidth="1"/>
    <col min="5128" max="5132" width="0" style="3" hidden="1" customWidth="1"/>
    <col min="5133" max="5133" width="16.140625" style="3" bestFit="1" customWidth="1"/>
    <col min="5134" max="5134" width="14.85546875" style="3" customWidth="1"/>
    <col min="5135" max="5376" width="9.140625" style="3"/>
    <col min="5377" max="5377" width="11" style="3" bestFit="1" customWidth="1"/>
    <col min="5378" max="5378" width="14" style="3" bestFit="1" customWidth="1"/>
    <col min="5379" max="5379" width="13.28515625" style="3" bestFit="1" customWidth="1"/>
    <col min="5380" max="5380" width="10.140625" style="3" bestFit="1" customWidth="1"/>
    <col min="5381" max="5381" width="18.28515625" style="3" bestFit="1" customWidth="1"/>
    <col min="5382" max="5382" width="11.5703125" style="3" bestFit="1" customWidth="1"/>
    <col min="5383" max="5383" width="9.42578125" style="3" bestFit="1" customWidth="1"/>
    <col min="5384" max="5388" width="0" style="3" hidden="1" customWidth="1"/>
    <col min="5389" max="5389" width="16.140625" style="3" bestFit="1" customWidth="1"/>
    <col min="5390" max="5390" width="14.85546875" style="3" customWidth="1"/>
    <col min="5391" max="5632" width="9.140625" style="3"/>
    <col min="5633" max="5633" width="11" style="3" bestFit="1" customWidth="1"/>
    <col min="5634" max="5634" width="14" style="3" bestFit="1" customWidth="1"/>
    <col min="5635" max="5635" width="13.28515625" style="3" bestFit="1" customWidth="1"/>
    <col min="5636" max="5636" width="10.140625" style="3" bestFit="1" customWidth="1"/>
    <col min="5637" max="5637" width="18.28515625" style="3" bestFit="1" customWidth="1"/>
    <col min="5638" max="5638" width="11.5703125" style="3" bestFit="1" customWidth="1"/>
    <col min="5639" max="5639" width="9.42578125" style="3" bestFit="1" customWidth="1"/>
    <col min="5640" max="5644" width="0" style="3" hidden="1" customWidth="1"/>
    <col min="5645" max="5645" width="16.140625" style="3" bestFit="1" customWidth="1"/>
    <col min="5646" max="5646" width="14.85546875" style="3" customWidth="1"/>
    <col min="5647" max="5888" width="9.140625" style="3"/>
    <col min="5889" max="5889" width="11" style="3" bestFit="1" customWidth="1"/>
    <col min="5890" max="5890" width="14" style="3" bestFit="1" customWidth="1"/>
    <col min="5891" max="5891" width="13.28515625" style="3" bestFit="1" customWidth="1"/>
    <col min="5892" max="5892" width="10.140625" style="3" bestFit="1" customWidth="1"/>
    <col min="5893" max="5893" width="18.28515625" style="3" bestFit="1" customWidth="1"/>
    <col min="5894" max="5894" width="11.5703125" style="3" bestFit="1" customWidth="1"/>
    <col min="5895" max="5895" width="9.42578125" style="3" bestFit="1" customWidth="1"/>
    <col min="5896" max="5900" width="0" style="3" hidden="1" customWidth="1"/>
    <col min="5901" max="5901" width="16.140625" style="3" bestFit="1" customWidth="1"/>
    <col min="5902" max="5902" width="14.85546875" style="3" customWidth="1"/>
    <col min="5903" max="6144" width="9.140625" style="3"/>
    <col min="6145" max="6145" width="11" style="3" bestFit="1" customWidth="1"/>
    <col min="6146" max="6146" width="14" style="3" bestFit="1" customWidth="1"/>
    <col min="6147" max="6147" width="13.28515625" style="3" bestFit="1" customWidth="1"/>
    <col min="6148" max="6148" width="10.140625" style="3" bestFit="1" customWidth="1"/>
    <col min="6149" max="6149" width="18.28515625" style="3" bestFit="1" customWidth="1"/>
    <col min="6150" max="6150" width="11.5703125" style="3" bestFit="1" customWidth="1"/>
    <col min="6151" max="6151" width="9.42578125" style="3" bestFit="1" customWidth="1"/>
    <col min="6152" max="6156" width="0" style="3" hidden="1" customWidth="1"/>
    <col min="6157" max="6157" width="16.140625" style="3" bestFit="1" customWidth="1"/>
    <col min="6158" max="6158" width="14.85546875" style="3" customWidth="1"/>
    <col min="6159" max="6400" width="9.140625" style="3"/>
    <col min="6401" max="6401" width="11" style="3" bestFit="1" customWidth="1"/>
    <col min="6402" max="6402" width="14" style="3" bestFit="1" customWidth="1"/>
    <col min="6403" max="6403" width="13.28515625" style="3" bestFit="1" customWidth="1"/>
    <col min="6404" max="6404" width="10.140625" style="3" bestFit="1" customWidth="1"/>
    <col min="6405" max="6405" width="18.28515625" style="3" bestFit="1" customWidth="1"/>
    <col min="6406" max="6406" width="11.5703125" style="3" bestFit="1" customWidth="1"/>
    <col min="6407" max="6407" width="9.42578125" style="3" bestFit="1" customWidth="1"/>
    <col min="6408" max="6412" width="0" style="3" hidden="1" customWidth="1"/>
    <col min="6413" max="6413" width="16.140625" style="3" bestFit="1" customWidth="1"/>
    <col min="6414" max="6414" width="14.85546875" style="3" customWidth="1"/>
    <col min="6415" max="6656" width="9.140625" style="3"/>
    <col min="6657" max="6657" width="11" style="3" bestFit="1" customWidth="1"/>
    <col min="6658" max="6658" width="14" style="3" bestFit="1" customWidth="1"/>
    <col min="6659" max="6659" width="13.28515625" style="3" bestFit="1" customWidth="1"/>
    <col min="6660" max="6660" width="10.140625" style="3" bestFit="1" customWidth="1"/>
    <col min="6661" max="6661" width="18.28515625" style="3" bestFit="1" customWidth="1"/>
    <col min="6662" max="6662" width="11.5703125" style="3" bestFit="1" customWidth="1"/>
    <col min="6663" max="6663" width="9.42578125" style="3" bestFit="1" customWidth="1"/>
    <col min="6664" max="6668" width="0" style="3" hidden="1" customWidth="1"/>
    <col min="6669" max="6669" width="16.140625" style="3" bestFit="1" customWidth="1"/>
    <col min="6670" max="6670" width="14.85546875" style="3" customWidth="1"/>
    <col min="6671" max="6912" width="9.140625" style="3"/>
    <col min="6913" max="6913" width="11" style="3" bestFit="1" customWidth="1"/>
    <col min="6914" max="6914" width="14" style="3" bestFit="1" customWidth="1"/>
    <col min="6915" max="6915" width="13.28515625" style="3" bestFit="1" customWidth="1"/>
    <col min="6916" max="6916" width="10.140625" style="3" bestFit="1" customWidth="1"/>
    <col min="6917" max="6917" width="18.28515625" style="3" bestFit="1" customWidth="1"/>
    <col min="6918" max="6918" width="11.5703125" style="3" bestFit="1" customWidth="1"/>
    <col min="6919" max="6919" width="9.42578125" style="3" bestFit="1" customWidth="1"/>
    <col min="6920" max="6924" width="0" style="3" hidden="1" customWidth="1"/>
    <col min="6925" max="6925" width="16.140625" style="3" bestFit="1" customWidth="1"/>
    <col min="6926" max="6926" width="14.85546875" style="3" customWidth="1"/>
    <col min="6927" max="7168" width="9.140625" style="3"/>
    <col min="7169" max="7169" width="11" style="3" bestFit="1" customWidth="1"/>
    <col min="7170" max="7170" width="14" style="3" bestFit="1" customWidth="1"/>
    <col min="7171" max="7171" width="13.28515625" style="3" bestFit="1" customWidth="1"/>
    <col min="7172" max="7172" width="10.140625" style="3" bestFit="1" customWidth="1"/>
    <col min="7173" max="7173" width="18.28515625" style="3" bestFit="1" customWidth="1"/>
    <col min="7174" max="7174" width="11.5703125" style="3" bestFit="1" customWidth="1"/>
    <col min="7175" max="7175" width="9.42578125" style="3" bestFit="1" customWidth="1"/>
    <col min="7176" max="7180" width="0" style="3" hidden="1" customWidth="1"/>
    <col min="7181" max="7181" width="16.140625" style="3" bestFit="1" customWidth="1"/>
    <col min="7182" max="7182" width="14.85546875" style="3" customWidth="1"/>
    <col min="7183" max="7424" width="9.140625" style="3"/>
    <col min="7425" max="7425" width="11" style="3" bestFit="1" customWidth="1"/>
    <col min="7426" max="7426" width="14" style="3" bestFit="1" customWidth="1"/>
    <col min="7427" max="7427" width="13.28515625" style="3" bestFit="1" customWidth="1"/>
    <col min="7428" max="7428" width="10.140625" style="3" bestFit="1" customWidth="1"/>
    <col min="7429" max="7429" width="18.28515625" style="3" bestFit="1" customWidth="1"/>
    <col min="7430" max="7430" width="11.5703125" style="3" bestFit="1" customWidth="1"/>
    <col min="7431" max="7431" width="9.42578125" style="3" bestFit="1" customWidth="1"/>
    <col min="7432" max="7436" width="0" style="3" hidden="1" customWidth="1"/>
    <col min="7437" max="7437" width="16.140625" style="3" bestFit="1" customWidth="1"/>
    <col min="7438" max="7438" width="14.85546875" style="3" customWidth="1"/>
    <col min="7439" max="7680" width="9.140625" style="3"/>
    <col min="7681" max="7681" width="11" style="3" bestFit="1" customWidth="1"/>
    <col min="7682" max="7682" width="14" style="3" bestFit="1" customWidth="1"/>
    <col min="7683" max="7683" width="13.28515625" style="3" bestFit="1" customWidth="1"/>
    <col min="7684" max="7684" width="10.140625" style="3" bestFit="1" customWidth="1"/>
    <col min="7685" max="7685" width="18.28515625" style="3" bestFit="1" customWidth="1"/>
    <col min="7686" max="7686" width="11.5703125" style="3" bestFit="1" customWidth="1"/>
    <col min="7687" max="7687" width="9.42578125" style="3" bestFit="1" customWidth="1"/>
    <col min="7688" max="7692" width="0" style="3" hidden="1" customWidth="1"/>
    <col min="7693" max="7693" width="16.140625" style="3" bestFit="1" customWidth="1"/>
    <col min="7694" max="7694" width="14.85546875" style="3" customWidth="1"/>
    <col min="7695" max="7936" width="9.140625" style="3"/>
    <col min="7937" max="7937" width="11" style="3" bestFit="1" customWidth="1"/>
    <col min="7938" max="7938" width="14" style="3" bestFit="1" customWidth="1"/>
    <col min="7939" max="7939" width="13.28515625" style="3" bestFit="1" customWidth="1"/>
    <col min="7940" max="7940" width="10.140625" style="3" bestFit="1" customWidth="1"/>
    <col min="7941" max="7941" width="18.28515625" style="3" bestFit="1" customWidth="1"/>
    <col min="7942" max="7942" width="11.5703125" style="3" bestFit="1" customWidth="1"/>
    <col min="7943" max="7943" width="9.42578125" style="3" bestFit="1" customWidth="1"/>
    <col min="7944" max="7948" width="0" style="3" hidden="1" customWidth="1"/>
    <col min="7949" max="7949" width="16.140625" style="3" bestFit="1" customWidth="1"/>
    <col min="7950" max="7950" width="14.85546875" style="3" customWidth="1"/>
    <col min="7951" max="8192" width="9.140625" style="3"/>
    <col min="8193" max="8193" width="11" style="3" bestFit="1" customWidth="1"/>
    <col min="8194" max="8194" width="14" style="3" bestFit="1" customWidth="1"/>
    <col min="8195" max="8195" width="13.28515625" style="3" bestFit="1" customWidth="1"/>
    <col min="8196" max="8196" width="10.140625" style="3" bestFit="1" customWidth="1"/>
    <col min="8197" max="8197" width="18.28515625" style="3" bestFit="1" customWidth="1"/>
    <col min="8198" max="8198" width="11.5703125" style="3" bestFit="1" customWidth="1"/>
    <col min="8199" max="8199" width="9.42578125" style="3" bestFit="1" customWidth="1"/>
    <col min="8200" max="8204" width="0" style="3" hidden="1" customWidth="1"/>
    <col min="8205" max="8205" width="16.140625" style="3" bestFit="1" customWidth="1"/>
    <col min="8206" max="8206" width="14.85546875" style="3" customWidth="1"/>
    <col min="8207" max="8448" width="9.140625" style="3"/>
    <col min="8449" max="8449" width="11" style="3" bestFit="1" customWidth="1"/>
    <col min="8450" max="8450" width="14" style="3" bestFit="1" customWidth="1"/>
    <col min="8451" max="8451" width="13.28515625" style="3" bestFit="1" customWidth="1"/>
    <col min="8452" max="8452" width="10.140625" style="3" bestFit="1" customWidth="1"/>
    <col min="8453" max="8453" width="18.28515625" style="3" bestFit="1" customWidth="1"/>
    <col min="8454" max="8454" width="11.5703125" style="3" bestFit="1" customWidth="1"/>
    <col min="8455" max="8455" width="9.42578125" style="3" bestFit="1" customWidth="1"/>
    <col min="8456" max="8460" width="0" style="3" hidden="1" customWidth="1"/>
    <col min="8461" max="8461" width="16.140625" style="3" bestFit="1" customWidth="1"/>
    <col min="8462" max="8462" width="14.85546875" style="3" customWidth="1"/>
    <col min="8463" max="8704" width="9.140625" style="3"/>
    <col min="8705" max="8705" width="11" style="3" bestFit="1" customWidth="1"/>
    <col min="8706" max="8706" width="14" style="3" bestFit="1" customWidth="1"/>
    <col min="8707" max="8707" width="13.28515625" style="3" bestFit="1" customWidth="1"/>
    <col min="8708" max="8708" width="10.140625" style="3" bestFit="1" customWidth="1"/>
    <col min="8709" max="8709" width="18.28515625" style="3" bestFit="1" customWidth="1"/>
    <col min="8710" max="8710" width="11.5703125" style="3" bestFit="1" customWidth="1"/>
    <col min="8711" max="8711" width="9.42578125" style="3" bestFit="1" customWidth="1"/>
    <col min="8712" max="8716" width="0" style="3" hidden="1" customWidth="1"/>
    <col min="8717" max="8717" width="16.140625" style="3" bestFit="1" customWidth="1"/>
    <col min="8718" max="8718" width="14.85546875" style="3" customWidth="1"/>
    <col min="8719" max="8960" width="9.140625" style="3"/>
    <col min="8961" max="8961" width="11" style="3" bestFit="1" customWidth="1"/>
    <col min="8962" max="8962" width="14" style="3" bestFit="1" customWidth="1"/>
    <col min="8963" max="8963" width="13.28515625" style="3" bestFit="1" customWidth="1"/>
    <col min="8964" max="8964" width="10.140625" style="3" bestFit="1" customWidth="1"/>
    <col min="8965" max="8965" width="18.28515625" style="3" bestFit="1" customWidth="1"/>
    <col min="8966" max="8966" width="11.5703125" style="3" bestFit="1" customWidth="1"/>
    <col min="8967" max="8967" width="9.42578125" style="3" bestFit="1" customWidth="1"/>
    <col min="8968" max="8972" width="0" style="3" hidden="1" customWidth="1"/>
    <col min="8973" max="8973" width="16.140625" style="3" bestFit="1" customWidth="1"/>
    <col min="8974" max="8974" width="14.85546875" style="3" customWidth="1"/>
    <col min="8975" max="9216" width="9.140625" style="3"/>
    <col min="9217" max="9217" width="11" style="3" bestFit="1" customWidth="1"/>
    <col min="9218" max="9218" width="14" style="3" bestFit="1" customWidth="1"/>
    <col min="9219" max="9219" width="13.28515625" style="3" bestFit="1" customWidth="1"/>
    <col min="9220" max="9220" width="10.140625" style="3" bestFit="1" customWidth="1"/>
    <col min="9221" max="9221" width="18.28515625" style="3" bestFit="1" customWidth="1"/>
    <col min="9222" max="9222" width="11.5703125" style="3" bestFit="1" customWidth="1"/>
    <col min="9223" max="9223" width="9.42578125" style="3" bestFit="1" customWidth="1"/>
    <col min="9224" max="9228" width="0" style="3" hidden="1" customWidth="1"/>
    <col min="9229" max="9229" width="16.140625" style="3" bestFit="1" customWidth="1"/>
    <col min="9230" max="9230" width="14.85546875" style="3" customWidth="1"/>
    <col min="9231" max="9472" width="9.140625" style="3"/>
    <col min="9473" max="9473" width="11" style="3" bestFit="1" customWidth="1"/>
    <col min="9474" max="9474" width="14" style="3" bestFit="1" customWidth="1"/>
    <col min="9475" max="9475" width="13.28515625" style="3" bestFit="1" customWidth="1"/>
    <col min="9476" max="9476" width="10.140625" style="3" bestFit="1" customWidth="1"/>
    <col min="9477" max="9477" width="18.28515625" style="3" bestFit="1" customWidth="1"/>
    <col min="9478" max="9478" width="11.5703125" style="3" bestFit="1" customWidth="1"/>
    <col min="9479" max="9479" width="9.42578125" style="3" bestFit="1" customWidth="1"/>
    <col min="9480" max="9484" width="0" style="3" hidden="1" customWidth="1"/>
    <col min="9485" max="9485" width="16.140625" style="3" bestFit="1" customWidth="1"/>
    <col min="9486" max="9486" width="14.85546875" style="3" customWidth="1"/>
    <col min="9487" max="9728" width="9.140625" style="3"/>
    <col min="9729" max="9729" width="11" style="3" bestFit="1" customWidth="1"/>
    <col min="9730" max="9730" width="14" style="3" bestFit="1" customWidth="1"/>
    <col min="9731" max="9731" width="13.28515625" style="3" bestFit="1" customWidth="1"/>
    <col min="9732" max="9732" width="10.140625" style="3" bestFit="1" customWidth="1"/>
    <col min="9733" max="9733" width="18.28515625" style="3" bestFit="1" customWidth="1"/>
    <col min="9734" max="9734" width="11.5703125" style="3" bestFit="1" customWidth="1"/>
    <col min="9735" max="9735" width="9.42578125" style="3" bestFit="1" customWidth="1"/>
    <col min="9736" max="9740" width="0" style="3" hidden="1" customWidth="1"/>
    <col min="9741" max="9741" width="16.140625" style="3" bestFit="1" customWidth="1"/>
    <col min="9742" max="9742" width="14.85546875" style="3" customWidth="1"/>
    <col min="9743" max="9984" width="9.140625" style="3"/>
    <col min="9985" max="9985" width="11" style="3" bestFit="1" customWidth="1"/>
    <col min="9986" max="9986" width="14" style="3" bestFit="1" customWidth="1"/>
    <col min="9987" max="9987" width="13.28515625" style="3" bestFit="1" customWidth="1"/>
    <col min="9988" max="9988" width="10.140625" style="3" bestFit="1" customWidth="1"/>
    <col min="9989" max="9989" width="18.28515625" style="3" bestFit="1" customWidth="1"/>
    <col min="9990" max="9990" width="11.5703125" style="3" bestFit="1" customWidth="1"/>
    <col min="9991" max="9991" width="9.42578125" style="3" bestFit="1" customWidth="1"/>
    <col min="9992" max="9996" width="0" style="3" hidden="1" customWidth="1"/>
    <col min="9997" max="9997" width="16.140625" style="3" bestFit="1" customWidth="1"/>
    <col min="9998" max="9998" width="14.85546875" style="3" customWidth="1"/>
    <col min="9999" max="10240" width="9.140625" style="3"/>
    <col min="10241" max="10241" width="11" style="3" bestFit="1" customWidth="1"/>
    <col min="10242" max="10242" width="14" style="3" bestFit="1" customWidth="1"/>
    <col min="10243" max="10243" width="13.28515625" style="3" bestFit="1" customWidth="1"/>
    <col min="10244" max="10244" width="10.140625" style="3" bestFit="1" customWidth="1"/>
    <col min="10245" max="10245" width="18.28515625" style="3" bestFit="1" customWidth="1"/>
    <col min="10246" max="10246" width="11.5703125" style="3" bestFit="1" customWidth="1"/>
    <col min="10247" max="10247" width="9.42578125" style="3" bestFit="1" customWidth="1"/>
    <col min="10248" max="10252" width="0" style="3" hidden="1" customWidth="1"/>
    <col min="10253" max="10253" width="16.140625" style="3" bestFit="1" customWidth="1"/>
    <col min="10254" max="10254" width="14.85546875" style="3" customWidth="1"/>
    <col min="10255" max="10496" width="9.140625" style="3"/>
    <col min="10497" max="10497" width="11" style="3" bestFit="1" customWidth="1"/>
    <col min="10498" max="10498" width="14" style="3" bestFit="1" customWidth="1"/>
    <col min="10499" max="10499" width="13.28515625" style="3" bestFit="1" customWidth="1"/>
    <col min="10500" max="10500" width="10.140625" style="3" bestFit="1" customWidth="1"/>
    <col min="10501" max="10501" width="18.28515625" style="3" bestFit="1" customWidth="1"/>
    <col min="10502" max="10502" width="11.5703125" style="3" bestFit="1" customWidth="1"/>
    <col min="10503" max="10503" width="9.42578125" style="3" bestFit="1" customWidth="1"/>
    <col min="10504" max="10508" width="0" style="3" hidden="1" customWidth="1"/>
    <col min="10509" max="10509" width="16.140625" style="3" bestFit="1" customWidth="1"/>
    <col min="10510" max="10510" width="14.85546875" style="3" customWidth="1"/>
    <col min="10511" max="10752" width="9.140625" style="3"/>
    <col min="10753" max="10753" width="11" style="3" bestFit="1" customWidth="1"/>
    <col min="10754" max="10754" width="14" style="3" bestFit="1" customWidth="1"/>
    <col min="10755" max="10755" width="13.28515625" style="3" bestFit="1" customWidth="1"/>
    <col min="10756" max="10756" width="10.140625" style="3" bestFit="1" customWidth="1"/>
    <col min="10757" max="10757" width="18.28515625" style="3" bestFit="1" customWidth="1"/>
    <col min="10758" max="10758" width="11.5703125" style="3" bestFit="1" customWidth="1"/>
    <col min="10759" max="10759" width="9.42578125" style="3" bestFit="1" customWidth="1"/>
    <col min="10760" max="10764" width="0" style="3" hidden="1" customWidth="1"/>
    <col min="10765" max="10765" width="16.140625" style="3" bestFit="1" customWidth="1"/>
    <col min="10766" max="10766" width="14.85546875" style="3" customWidth="1"/>
    <col min="10767" max="11008" width="9.140625" style="3"/>
    <col min="11009" max="11009" width="11" style="3" bestFit="1" customWidth="1"/>
    <col min="11010" max="11010" width="14" style="3" bestFit="1" customWidth="1"/>
    <col min="11011" max="11011" width="13.28515625" style="3" bestFit="1" customWidth="1"/>
    <col min="11012" max="11012" width="10.140625" style="3" bestFit="1" customWidth="1"/>
    <col min="11013" max="11013" width="18.28515625" style="3" bestFit="1" customWidth="1"/>
    <col min="11014" max="11014" width="11.5703125" style="3" bestFit="1" customWidth="1"/>
    <col min="11015" max="11015" width="9.42578125" style="3" bestFit="1" customWidth="1"/>
    <col min="11016" max="11020" width="0" style="3" hidden="1" customWidth="1"/>
    <col min="11021" max="11021" width="16.140625" style="3" bestFit="1" customWidth="1"/>
    <col min="11022" max="11022" width="14.85546875" style="3" customWidth="1"/>
    <col min="11023" max="11264" width="9.140625" style="3"/>
    <col min="11265" max="11265" width="11" style="3" bestFit="1" customWidth="1"/>
    <col min="11266" max="11266" width="14" style="3" bestFit="1" customWidth="1"/>
    <col min="11267" max="11267" width="13.28515625" style="3" bestFit="1" customWidth="1"/>
    <col min="11268" max="11268" width="10.140625" style="3" bestFit="1" customWidth="1"/>
    <col min="11269" max="11269" width="18.28515625" style="3" bestFit="1" customWidth="1"/>
    <col min="11270" max="11270" width="11.5703125" style="3" bestFit="1" customWidth="1"/>
    <col min="11271" max="11271" width="9.42578125" style="3" bestFit="1" customWidth="1"/>
    <col min="11272" max="11276" width="0" style="3" hidden="1" customWidth="1"/>
    <col min="11277" max="11277" width="16.140625" style="3" bestFit="1" customWidth="1"/>
    <col min="11278" max="11278" width="14.85546875" style="3" customWidth="1"/>
    <col min="11279" max="11520" width="9.140625" style="3"/>
    <col min="11521" max="11521" width="11" style="3" bestFit="1" customWidth="1"/>
    <col min="11522" max="11522" width="14" style="3" bestFit="1" customWidth="1"/>
    <col min="11523" max="11523" width="13.28515625" style="3" bestFit="1" customWidth="1"/>
    <col min="11524" max="11524" width="10.140625" style="3" bestFit="1" customWidth="1"/>
    <col min="11525" max="11525" width="18.28515625" style="3" bestFit="1" customWidth="1"/>
    <col min="11526" max="11526" width="11.5703125" style="3" bestFit="1" customWidth="1"/>
    <col min="11527" max="11527" width="9.42578125" style="3" bestFit="1" customWidth="1"/>
    <col min="11528" max="11532" width="0" style="3" hidden="1" customWidth="1"/>
    <col min="11533" max="11533" width="16.140625" style="3" bestFit="1" customWidth="1"/>
    <col min="11534" max="11534" width="14.85546875" style="3" customWidth="1"/>
    <col min="11535" max="11776" width="9.140625" style="3"/>
    <col min="11777" max="11777" width="11" style="3" bestFit="1" customWidth="1"/>
    <col min="11778" max="11778" width="14" style="3" bestFit="1" customWidth="1"/>
    <col min="11779" max="11779" width="13.28515625" style="3" bestFit="1" customWidth="1"/>
    <col min="11780" max="11780" width="10.140625" style="3" bestFit="1" customWidth="1"/>
    <col min="11781" max="11781" width="18.28515625" style="3" bestFit="1" customWidth="1"/>
    <col min="11782" max="11782" width="11.5703125" style="3" bestFit="1" customWidth="1"/>
    <col min="11783" max="11783" width="9.42578125" style="3" bestFit="1" customWidth="1"/>
    <col min="11784" max="11788" width="0" style="3" hidden="1" customWidth="1"/>
    <col min="11789" max="11789" width="16.140625" style="3" bestFit="1" customWidth="1"/>
    <col min="11790" max="11790" width="14.85546875" style="3" customWidth="1"/>
    <col min="11791" max="12032" width="9.140625" style="3"/>
    <col min="12033" max="12033" width="11" style="3" bestFit="1" customWidth="1"/>
    <col min="12034" max="12034" width="14" style="3" bestFit="1" customWidth="1"/>
    <col min="12035" max="12035" width="13.28515625" style="3" bestFit="1" customWidth="1"/>
    <col min="12036" max="12036" width="10.140625" style="3" bestFit="1" customWidth="1"/>
    <col min="12037" max="12037" width="18.28515625" style="3" bestFit="1" customWidth="1"/>
    <col min="12038" max="12038" width="11.5703125" style="3" bestFit="1" customWidth="1"/>
    <col min="12039" max="12039" width="9.42578125" style="3" bestFit="1" customWidth="1"/>
    <col min="12040" max="12044" width="0" style="3" hidden="1" customWidth="1"/>
    <col min="12045" max="12045" width="16.140625" style="3" bestFit="1" customWidth="1"/>
    <col min="12046" max="12046" width="14.85546875" style="3" customWidth="1"/>
    <col min="12047" max="12288" width="9.140625" style="3"/>
    <col min="12289" max="12289" width="11" style="3" bestFit="1" customWidth="1"/>
    <col min="12290" max="12290" width="14" style="3" bestFit="1" customWidth="1"/>
    <col min="12291" max="12291" width="13.28515625" style="3" bestFit="1" customWidth="1"/>
    <col min="12292" max="12292" width="10.140625" style="3" bestFit="1" customWidth="1"/>
    <col min="12293" max="12293" width="18.28515625" style="3" bestFit="1" customWidth="1"/>
    <col min="12294" max="12294" width="11.5703125" style="3" bestFit="1" customWidth="1"/>
    <col min="12295" max="12295" width="9.42578125" style="3" bestFit="1" customWidth="1"/>
    <col min="12296" max="12300" width="0" style="3" hidden="1" customWidth="1"/>
    <col min="12301" max="12301" width="16.140625" style="3" bestFit="1" customWidth="1"/>
    <col min="12302" max="12302" width="14.85546875" style="3" customWidth="1"/>
    <col min="12303" max="12544" width="9.140625" style="3"/>
    <col min="12545" max="12545" width="11" style="3" bestFit="1" customWidth="1"/>
    <col min="12546" max="12546" width="14" style="3" bestFit="1" customWidth="1"/>
    <col min="12547" max="12547" width="13.28515625" style="3" bestFit="1" customWidth="1"/>
    <col min="12548" max="12548" width="10.140625" style="3" bestFit="1" customWidth="1"/>
    <col min="12549" max="12549" width="18.28515625" style="3" bestFit="1" customWidth="1"/>
    <col min="12550" max="12550" width="11.5703125" style="3" bestFit="1" customWidth="1"/>
    <col min="12551" max="12551" width="9.42578125" style="3" bestFit="1" customWidth="1"/>
    <col min="12552" max="12556" width="0" style="3" hidden="1" customWidth="1"/>
    <col min="12557" max="12557" width="16.140625" style="3" bestFit="1" customWidth="1"/>
    <col min="12558" max="12558" width="14.85546875" style="3" customWidth="1"/>
    <col min="12559" max="12800" width="9.140625" style="3"/>
    <col min="12801" max="12801" width="11" style="3" bestFit="1" customWidth="1"/>
    <col min="12802" max="12802" width="14" style="3" bestFit="1" customWidth="1"/>
    <col min="12803" max="12803" width="13.28515625" style="3" bestFit="1" customWidth="1"/>
    <col min="12804" max="12804" width="10.140625" style="3" bestFit="1" customWidth="1"/>
    <col min="12805" max="12805" width="18.28515625" style="3" bestFit="1" customWidth="1"/>
    <col min="12806" max="12806" width="11.5703125" style="3" bestFit="1" customWidth="1"/>
    <col min="12807" max="12807" width="9.42578125" style="3" bestFit="1" customWidth="1"/>
    <col min="12808" max="12812" width="0" style="3" hidden="1" customWidth="1"/>
    <col min="12813" max="12813" width="16.140625" style="3" bestFit="1" customWidth="1"/>
    <col min="12814" max="12814" width="14.85546875" style="3" customWidth="1"/>
    <col min="12815" max="13056" width="9.140625" style="3"/>
    <col min="13057" max="13057" width="11" style="3" bestFit="1" customWidth="1"/>
    <col min="13058" max="13058" width="14" style="3" bestFit="1" customWidth="1"/>
    <col min="13059" max="13059" width="13.28515625" style="3" bestFit="1" customWidth="1"/>
    <col min="13060" max="13060" width="10.140625" style="3" bestFit="1" customWidth="1"/>
    <col min="13061" max="13061" width="18.28515625" style="3" bestFit="1" customWidth="1"/>
    <col min="13062" max="13062" width="11.5703125" style="3" bestFit="1" customWidth="1"/>
    <col min="13063" max="13063" width="9.42578125" style="3" bestFit="1" customWidth="1"/>
    <col min="13064" max="13068" width="0" style="3" hidden="1" customWidth="1"/>
    <col min="13069" max="13069" width="16.140625" style="3" bestFit="1" customWidth="1"/>
    <col min="13070" max="13070" width="14.85546875" style="3" customWidth="1"/>
    <col min="13071" max="13312" width="9.140625" style="3"/>
    <col min="13313" max="13313" width="11" style="3" bestFit="1" customWidth="1"/>
    <col min="13314" max="13314" width="14" style="3" bestFit="1" customWidth="1"/>
    <col min="13315" max="13315" width="13.28515625" style="3" bestFit="1" customWidth="1"/>
    <col min="13316" max="13316" width="10.140625" style="3" bestFit="1" customWidth="1"/>
    <col min="13317" max="13317" width="18.28515625" style="3" bestFit="1" customWidth="1"/>
    <col min="13318" max="13318" width="11.5703125" style="3" bestFit="1" customWidth="1"/>
    <col min="13319" max="13319" width="9.42578125" style="3" bestFit="1" customWidth="1"/>
    <col min="13320" max="13324" width="0" style="3" hidden="1" customWidth="1"/>
    <col min="13325" max="13325" width="16.140625" style="3" bestFit="1" customWidth="1"/>
    <col min="13326" max="13326" width="14.85546875" style="3" customWidth="1"/>
    <col min="13327" max="13568" width="9.140625" style="3"/>
    <col min="13569" max="13569" width="11" style="3" bestFit="1" customWidth="1"/>
    <col min="13570" max="13570" width="14" style="3" bestFit="1" customWidth="1"/>
    <col min="13571" max="13571" width="13.28515625" style="3" bestFit="1" customWidth="1"/>
    <col min="13572" max="13572" width="10.140625" style="3" bestFit="1" customWidth="1"/>
    <col min="13573" max="13573" width="18.28515625" style="3" bestFit="1" customWidth="1"/>
    <col min="13574" max="13574" width="11.5703125" style="3" bestFit="1" customWidth="1"/>
    <col min="13575" max="13575" width="9.42578125" style="3" bestFit="1" customWidth="1"/>
    <col min="13576" max="13580" width="0" style="3" hidden="1" customWidth="1"/>
    <col min="13581" max="13581" width="16.140625" style="3" bestFit="1" customWidth="1"/>
    <col min="13582" max="13582" width="14.85546875" style="3" customWidth="1"/>
    <col min="13583" max="13824" width="9.140625" style="3"/>
    <col min="13825" max="13825" width="11" style="3" bestFit="1" customWidth="1"/>
    <col min="13826" max="13826" width="14" style="3" bestFit="1" customWidth="1"/>
    <col min="13827" max="13827" width="13.28515625" style="3" bestFit="1" customWidth="1"/>
    <col min="13828" max="13828" width="10.140625" style="3" bestFit="1" customWidth="1"/>
    <col min="13829" max="13829" width="18.28515625" style="3" bestFit="1" customWidth="1"/>
    <col min="13830" max="13830" width="11.5703125" style="3" bestFit="1" customWidth="1"/>
    <col min="13831" max="13831" width="9.42578125" style="3" bestFit="1" customWidth="1"/>
    <col min="13832" max="13836" width="0" style="3" hidden="1" customWidth="1"/>
    <col min="13837" max="13837" width="16.140625" style="3" bestFit="1" customWidth="1"/>
    <col min="13838" max="13838" width="14.85546875" style="3" customWidth="1"/>
    <col min="13839" max="14080" width="9.140625" style="3"/>
    <col min="14081" max="14081" width="11" style="3" bestFit="1" customWidth="1"/>
    <col min="14082" max="14082" width="14" style="3" bestFit="1" customWidth="1"/>
    <col min="14083" max="14083" width="13.28515625" style="3" bestFit="1" customWidth="1"/>
    <col min="14084" max="14084" width="10.140625" style="3" bestFit="1" customWidth="1"/>
    <col min="14085" max="14085" width="18.28515625" style="3" bestFit="1" customWidth="1"/>
    <col min="14086" max="14086" width="11.5703125" style="3" bestFit="1" customWidth="1"/>
    <col min="14087" max="14087" width="9.42578125" style="3" bestFit="1" customWidth="1"/>
    <col min="14088" max="14092" width="0" style="3" hidden="1" customWidth="1"/>
    <col min="14093" max="14093" width="16.140625" style="3" bestFit="1" customWidth="1"/>
    <col min="14094" max="14094" width="14.85546875" style="3" customWidth="1"/>
    <col min="14095" max="14336" width="9.140625" style="3"/>
    <col min="14337" max="14337" width="11" style="3" bestFit="1" customWidth="1"/>
    <col min="14338" max="14338" width="14" style="3" bestFit="1" customWidth="1"/>
    <col min="14339" max="14339" width="13.28515625" style="3" bestFit="1" customWidth="1"/>
    <col min="14340" max="14340" width="10.140625" style="3" bestFit="1" customWidth="1"/>
    <col min="14341" max="14341" width="18.28515625" style="3" bestFit="1" customWidth="1"/>
    <col min="14342" max="14342" width="11.5703125" style="3" bestFit="1" customWidth="1"/>
    <col min="14343" max="14343" width="9.42578125" style="3" bestFit="1" customWidth="1"/>
    <col min="14344" max="14348" width="0" style="3" hidden="1" customWidth="1"/>
    <col min="14349" max="14349" width="16.140625" style="3" bestFit="1" customWidth="1"/>
    <col min="14350" max="14350" width="14.85546875" style="3" customWidth="1"/>
    <col min="14351" max="14592" width="9.140625" style="3"/>
    <col min="14593" max="14593" width="11" style="3" bestFit="1" customWidth="1"/>
    <col min="14594" max="14594" width="14" style="3" bestFit="1" customWidth="1"/>
    <col min="14595" max="14595" width="13.28515625" style="3" bestFit="1" customWidth="1"/>
    <col min="14596" max="14596" width="10.140625" style="3" bestFit="1" customWidth="1"/>
    <col min="14597" max="14597" width="18.28515625" style="3" bestFit="1" customWidth="1"/>
    <col min="14598" max="14598" width="11.5703125" style="3" bestFit="1" customWidth="1"/>
    <col min="14599" max="14599" width="9.42578125" style="3" bestFit="1" customWidth="1"/>
    <col min="14600" max="14604" width="0" style="3" hidden="1" customWidth="1"/>
    <col min="14605" max="14605" width="16.140625" style="3" bestFit="1" customWidth="1"/>
    <col min="14606" max="14606" width="14.85546875" style="3" customWidth="1"/>
    <col min="14607" max="14848" width="9.140625" style="3"/>
    <col min="14849" max="14849" width="11" style="3" bestFit="1" customWidth="1"/>
    <col min="14850" max="14850" width="14" style="3" bestFit="1" customWidth="1"/>
    <col min="14851" max="14851" width="13.28515625" style="3" bestFit="1" customWidth="1"/>
    <col min="14852" max="14852" width="10.140625" style="3" bestFit="1" customWidth="1"/>
    <col min="14853" max="14853" width="18.28515625" style="3" bestFit="1" customWidth="1"/>
    <col min="14854" max="14854" width="11.5703125" style="3" bestFit="1" customWidth="1"/>
    <col min="14855" max="14855" width="9.42578125" style="3" bestFit="1" customWidth="1"/>
    <col min="14856" max="14860" width="0" style="3" hidden="1" customWidth="1"/>
    <col min="14861" max="14861" width="16.140625" style="3" bestFit="1" customWidth="1"/>
    <col min="14862" max="14862" width="14.85546875" style="3" customWidth="1"/>
    <col min="14863" max="15104" width="9.140625" style="3"/>
    <col min="15105" max="15105" width="11" style="3" bestFit="1" customWidth="1"/>
    <col min="15106" max="15106" width="14" style="3" bestFit="1" customWidth="1"/>
    <col min="15107" max="15107" width="13.28515625" style="3" bestFit="1" customWidth="1"/>
    <col min="15108" max="15108" width="10.140625" style="3" bestFit="1" customWidth="1"/>
    <col min="15109" max="15109" width="18.28515625" style="3" bestFit="1" customWidth="1"/>
    <col min="15110" max="15110" width="11.5703125" style="3" bestFit="1" customWidth="1"/>
    <col min="15111" max="15111" width="9.42578125" style="3" bestFit="1" customWidth="1"/>
    <col min="15112" max="15116" width="0" style="3" hidden="1" customWidth="1"/>
    <col min="15117" max="15117" width="16.140625" style="3" bestFit="1" customWidth="1"/>
    <col min="15118" max="15118" width="14.85546875" style="3" customWidth="1"/>
    <col min="15119" max="15360" width="9.140625" style="3"/>
    <col min="15361" max="15361" width="11" style="3" bestFit="1" customWidth="1"/>
    <col min="15362" max="15362" width="14" style="3" bestFit="1" customWidth="1"/>
    <col min="15363" max="15363" width="13.28515625" style="3" bestFit="1" customWidth="1"/>
    <col min="15364" max="15364" width="10.140625" style="3" bestFit="1" customWidth="1"/>
    <col min="15365" max="15365" width="18.28515625" style="3" bestFit="1" customWidth="1"/>
    <col min="15366" max="15366" width="11.5703125" style="3" bestFit="1" customWidth="1"/>
    <col min="15367" max="15367" width="9.42578125" style="3" bestFit="1" customWidth="1"/>
    <col min="15368" max="15372" width="0" style="3" hidden="1" customWidth="1"/>
    <col min="15373" max="15373" width="16.140625" style="3" bestFit="1" customWidth="1"/>
    <col min="15374" max="15374" width="14.85546875" style="3" customWidth="1"/>
    <col min="15375" max="15616" width="9.140625" style="3"/>
    <col min="15617" max="15617" width="11" style="3" bestFit="1" customWidth="1"/>
    <col min="15618" max="15618" width="14" style="3" bestFit="1" customWidth="1"/>
    <col min="15619" max="15619" width="13.28515625" style="3" bestFit="1" customWidth="1"/>
    <col min="15620" max="15620" width="10.140625" style="3" bestFit="1" customWidth="1"/>
    <col min="15621" max="15621" width="18.28515625" style="3" bestFit="1" customWidth="1"/>
    <col min="15622" max="15622" width="11.5703125" style="3" bestFit="1" customWidth="1"/>
    <col min="15623" max="15623" width="9.42578125" style="3" bestFit="1" customWidth="1"/>
    <col min="15624" max="15628" width="0" style="3" hidden="1" customWidth="1"/>
    <col min="15629" max="15629" width="16.140625" style="3" bestFit="1" customWidth="1"/>
    <col min="15630" max="15630" width="14.85546875" style="3" customWidth="1"/>
    <col min="15631" max="15872" width="9.140625" style="3"/>
    <col min="15873" max="15873" width="11" style="3" bestFit="1" customWidth="1"/>
    <col min="15874" max="15874" width="14" style="3" bestFit="1" customWidth="1"/>
    <col min="15875" max="15875" width="13.28515625" style="3" bestFit="1" customWidth="1"/>
    <col min="15876" max="15876" width="10.140625" style="3" bestFit="1" customWidth="1"/>
    <col min="15877" max="15877" width="18.28515625" style="3" bestFit="1" customWidth="1"/>
    <col min="15878" max="15878" width="11.5703125" style="3" bestFit="1" customWidth="1"/>
    <col min="15879" max="15879" width="9.42578125" style="3" bestFit="1" customWidth="1"/>
    <col min="15880" max="15884" width="0" style="3" hidden="1" customWidth="1"/>
    <col min="15885" max="15885" width="16.140625" style="3" bestFit="1" customWidth="1"/>
    <col min="15886" max="15886" width="14.85546875" style="3" customWidth="1"/>
    <col min="15887" max="16128" width="9.140625" style="3"/>
    <col min="16129" max="16129" width="11" style="3" bestFit="1" customWidth="1"/>
    <col min="16130" max="16130" width="14" style="3" bestFit="1" customWidth="1"/>
    <col min="16131" max="16131" width="13.28515625" style="3" bestFit="1" customWidth="1"/>
    <col min="16132" max="16132" width="10.140625" style="3" bestFit="1" customWidth="1"/>
    <col min="16133" max="16133" width="18.28515625" style="3" bestFit="1" customWidth="1"/>
    <col min="16134" max="16134" width="11.5703125" style="3" bestFit="1" customWidth="1"/>
    <col min="16135" max="16135" width="9.42578125" style="3" bestFit="1" customWidth="1"/>
    <col min="16136" max="16140" width="0" style="3" hidden="1" customWidth="1"/>
    <col min="16141" max="16141" width="16.140625" style="3" bestFit="1" customWidth="1"/>
    <col min="16142" max="16142" width="14.85546875" style="3" customWidth="1"/>
    <col min="16143" max="16384" width="9.140625" style="3"/>
  </cols>
  <sheetData>
    <row r="2" spans="1:13" x14ac:dyDescent="0.25">
      <c r="A2" s="8" t="s">
        <v>327</v>
      </c>
      <c r="B2" s="8" t="s">
        <v>328</v>
      </c>
      <c r="C2" s="8" t="s">
        <v>329</v>
      </c>
      <c r="D2" s="8" t="s">
        <v>316</v>
      </c>
      <c r="E2" s="8" t="s">
        <v>330</v>
      </c>
      <c r="F2" s="9" t="s">
        <v>35</v>
      </c>
      <c r="G2" s="9" t="s">
        <v>331</v>
      </c>
      <c r="H2" s="8" t="s">
        <v>332</v>
      </c>
      <c r="I2" s="8" t="s">
        <v>333</v>
      </c>
      <c r="J2" s="8" t="s">
        <v>334</v>
      </c>
      <c r="K2" s="8" t="s">
        <v>335</v>
      </c>
      <c r="L2" s="8" t="s">
        <v>336</v>
      </c>
      <c r="M2" s="10" t="s">
        <v>337</v>
      </c>
    </row>
    <row r="3" spans="1:13" x14ac:dyDescent="0.25">
      <c r="A3" s="18">
        <v>43496</v>
      </c>
      <c r="B3" s="19" t="s">
        <v>612</v>
      </c>
      <c r="C3" s="18" t="s">
        <v>613</v>
      </c>
      <c r="D3" s="18">
        <v>43495</v>
      </c>
      <c r="E3" s="18" t="s">
        <v>49</v>
      </c>
      <c r="F3" s="20" t="s">
        <v>341</v>
      </c>
      <c r="G3" s="20" t="s">
        <v>341</v>
      </c>
      <c r="H3" s="21" t="s">
        <v>458</v>
      </c>
      <c r="I3" s="21" t="s">
        <v>459</v>
      </c>
      <c r="J3" s="21" t="s">
        <v>361</v>
      </c>
      <c r="K3" s="21" t="s">
        <v>362</v>
      </c>
      <c r="L3" s="21">
        <v>4</v>
      </c>
      <c r="M3" s="22">
        <v>2940.32</v>
      </c>
    </row>
    <row r="4" spans="1:13" x14ac:dyDescent="0.25">
      <c r="A4" s="18">
        <v>43560</v>
      </c>
      <c r="B4" s="19" t="s">
        <v>614</v>
      </c>
      <c r="C4" s="18" t="s">
        <v>615</v>
      </c>
      <c r="D4" s="18">
        <v>43560</v>
      </c>
      <c r="E4" s="18" t="s">
        <v>49</v>
      </c>
      <c r="F4" s="20" t="s">
        <v>341</v>
      </c>
      <c r="G4" s="20" t="s">
        <v>341</v>
      </c>
      <c r="H4" s="21" t="s">
        <v>472</v>
      </c>
      <c r="I4" s="21" t="s">
        <v>473</v>
      </c>
      <c r="J4" s="21" t="s">
        <v>361</v>
      </c>
      <c r="K4" s="21" t="s">
        <v>362</v>
      </c>
      <c r="L4" s="21">
        <v>1</v>
      </c>
      <c r="M4" s="22">
        <v>1667.14</v>
      </c>
    </row>
    <row r="5" spans="1:13" x14ac:dyDescent="0.25">
      <c r="A5" s="18">
        <v>43573</v>
      </c>
      <c r="B5" s="19" t="s">
        <v>616</v>
      </c>
      <c r="C5" s="18" t="s">
        <v>617</v>
      </c>
      <c r="D5" s="18">
        <v>43570</v>
      </c>
      <c r="E5" s="18" t="s">
        <v>49</v>
      </c>
      <c r="F5" s="20" t="s">
        <v>341</v>
      </c>
      <c r="G5" s="20" t="s">
        <v>341</v>
      </c>
      <c r="H5" s="21" t="s">
        <v>472</v>
      </c>
      <c r="I5" s="21" t="s">
        <v>473</v>
      </c>
      <c r="J5" s="21" t="s">
        <v>361</v>
      </c>
      <c r="K5" s="21" t="s">
        <v>362</v>
      </c>
      <c r="L5" s="21">
        <v>1</v>
      </c>
      <c r="M5" s="22">
        <v>1667.14</v>
      </c>
    </row>
    <row r="6" spans="1:13" x14ac:dyDescent="0.25">
      <c r="A6" s="18">
        <v>43634</v>
      </c>
      <c r="B6" s="19" t="s">
        <v>618</v>
      </c>
      <c r="C6" s="18" t="s">
        <v>619</v>
      </c>
      <c r="D6" s="18">
        <v>43595</v>
      </c>
      <c r="E6" s="18" t="s">
        <v>49</v>
      </c>
      <c r="F6" s="20" t="s">
        <v>341</v>
      </c>
      <c r="G6" s="20" t="s">
        <v>341</v>
      </c>
      <c r="H6" s="21" t="s">
        <v>365</v>
      </c>
      <c r="I6" s="21" t="s">
        <v>366</v>
      </c>
      <c r="J6" s="21" t="s">
        <v>361</v>
      </c>
      <c r="K6" s="21" t="s">
        <v>362</v>
      </c>
      <c r="L6" s="21">
        <v>1</v>
      </c>
      <c r="M6" s="22">
        <v>872.88</v>
      </c>
    </row>
    <row r="7" spans="1:13" x14ac:dyDescent="0.25">
      <c r="A7" s="18">
        <v>43642</v>
      </c>
      <c r="B7" s="19" t="s">
        <v>620</v>
      </c>
      <c r="C7" s="18" t="s">
        <v>621</v>
      </c>
      <c r="D7" s="18">
        <v>43642</v>
      </c>
      <c r="E7" s="18" t="s">
        <v>49</v>
      </c>
      <c r="F7" s="20" t="s">
        <v>341</v>
      </c>
      <c r="G7" s="20" t="s">
        <v>341</v>
      </c>
      <c r="H7" s="21" t="s">
        <v>622</v>
      </c>
      <c r="I7" s="21" t="s">
        <v>623</v>
      </c>
      <c r="J7" s="21" t="s">
        <v>624</v>
      </c>
      <c r="K7" s="21" t="s">
        <v>362</v>
      </c>
      <c r="L7" s="21">
        <v>1</v>
      </c>
      <c r="M7" s="22">
        <v>1551.8</v>
      </c>
    </row>
    <row r="8" spans="1:13" x14ac:dyDescent="0.25">
      <c r="A8" s="18">
        <v>43676</v>
      </c>
      <c r="B8" s="19" t="s">
        <v>625</v>
      </c>
      <c r="C8" s="18" t="s">
        <v>626</v>
      </c>
      <c r="D8" s="18">
        <v>43676</v>
      </c>
      <c r="E8" s="18" t="s">
        <v>49</v>
      </c>
      <c r="F8" s="20" t="s">
        <v>341</v>
      </c>
      <c r="G8" s="20" t="s">
        <v>341</v>
      </c>
      <c r="H8" s="21" t="s">
        <v>365</v>
      </c>
      <c r="I8" s="21" t="s">
        <v>366</v>
      </c>
      <c r="J8" s="21" t="s">
        <v>361</v>
      </c>
      <c r="K8" s="21" t="s">
        <v>362</v>
      </c>
      <c r="L8" s="21">
        <v>8</v>
      </c>
      <c r="M8" s="22">
        <v>8401.2800000000007</v>
      </c>
    </row>
    <row r="9" spans="1:13" x14ac:dyDescent="0.25">
      <c r="A9" s="18">
        <v>43676</v>
      </c>
      <c r="B9" s="19" t="s">
        <v>627</v>
      </c>
      <c r="C9" s="18" t="s">
        <v>628</v>
      </c>
      <c r="D9" s="18">
        <v>43616</v>
      </c>
      <c r="E9" s="18" t="s">
        <v>49</v>
      </c>
      <c r="F9" s="20" t="s">
        <v>341</v>
      </c>
      <c r="G9" s="20" t="s">
        <v>341</v>
      </c>
      <c r="H9" s="21" t="s">
        <v>629</v>
      </c>
      <c r="I9" s="21" t="s">
        <v>630</v>
      </c>
      <c r="J9" s="21" t="s">
        <v>631</v>
      </c>
      <c r="K9" s="21" t="s">
        <v>345</v>
      </c>
      <c r="L9" s="21">
        <v>1</v>
      </c>
      <c r="M9" s="22">
        <v>509.12</v>
      </c>
    </row>
    <row r="10" spans="1:13" x14ac:dyDescent="0.25">
      <c r="A10" s="18">
        <v>43726</v>
      </c>
      <c r="B10" s="19" t="s">
        <v>632</v>
      </c>
      <c r="C10" s="18" t="s">
        <v>633</v>
      </c>
      <c r="D10" s="18">
        <v>43726</v>
      </c>
      <c r="E10" s="18" t="s">
        <v>49</v>
      </c>
      <c r="F10" s="20" t="s">
        <v>341</v>
      </c>
      <c r="G10" s="20" t="s">
        <v>341</v>
      </c>
      <c r="H10" s="21" t="s">
        <v>365</v>
      </c>
      <c r="I10" s="21" t="s">
        <v>366</v>
      </c>
      <c r="J10" s="21" t="s">
        <v>361</v>
      </c>
      <c r="K10" s="21" t="s">
        <v>362</v>
      </c>
      <c r="L10" s="21">
        <v>1</v>
      </c>
      <c r="M10" s="22">
        <v>1050.1600000000001</v>
      </c>
    </row>
    <row r="11" spans="1:13" x14ac:dyDescent="0.25">
      <c r="A11" s="18">
        <v>43733</v>
      </c>
      <c r="B11" s="19" t="s">
        <v>634</v>
      </c>
      <c r="C11" s="18" t="s">
        <v>635</v>
      </c>
      <c r="D11" s="18">
        <v>43732</v>
      </c>
      <c r="E11" s="18" t="s">
        <v>49</v>
      </c>
      <c r="F11" s="20" t="s">
        <v>373</v>
      </c>
      <c r="G11" s="20" t="s">
        <v>341</v>
      </c>
      <c r="H11" s="21" t="s">
        <v>636</v>
      </c>
      <c r="I11" s="21" t="s">
        <v>637</v>
      </c>
      <c r="J11" s="21" t="s">
        <v>377</v>
      </c>
      <c r="K11" s="21" t="s">
        <v>362</v>
      </c>
      <c r="L11" s="21">
        <v>1</v>
      </c>
      <c r="M11" s="22">
        <v>1636.19</v>
      </c>
    </row>
    <row r="12" spans="1:13" x14ac:dyDescent="0.25">
      <c r="A12" s="18">
        <v>43761</v>
      </c>
      <c r="B12" s="19" t="s">
        <v>638</v>
      </c>
      <c r="C12" s="18" t="s">
        <v>639</v>
      </c>
      <c r="D12" s="18">
        <v>43760</v>
      </c>
      <c r="E12" s="18" t="s">
        <v>49</v>
      </c>
      <c r="F12" s="20" t="s">
        <v>341</v>
      </c>
      <c r="G12" s="20" t="s">
        <v>341</v>
      </c>
      <c r="H12" s="21" t="s">
        <v>581</v>
      </c>
      <c r="I12" s="21" t="s">
        <v>582</v>
      </c>
      <c r="J12" s="21" t="s">
        <v>545</v>
      </c>
      <c r="K12" s="21" t="s">
        <v>345</v>
      </c>
      <c r="L12" s="21">
        <v>1</v>
      </c>
      <c r="M12" s="22">
        <v>197.1</v>
      </c>
    </row>
    <row r="13" spans="1:13" x14ac:dyDescent="0.25">
      <c r="A13" s="18">
        <v>43761</v>
      </c>
      <c r="B13" s="19" t="s">
        <v>638</v>
      </c>
      <c r="C13" s="18" t="s">
        <v>639</v>
      </c>
      <c r="D13" s="18">
        <v>43760</v>
      </c>
      <c r="E13" s="18" t="s">
        <v>49</v>
      </c>
      <c r="F13" s="20" t="s">
        <v>341</v>
      </c>
      <c r="G13" s="20" t="s">
        <v>341</v>
      </c>
      <c r="H13" s="21" t="s">
        <v>640</v>
      </c>
      <c r="I13" s="21" t="s">
        <v>641</v>
      </c>
      <c r="J13" s="21" t="s">
        <v>642</v>
      </c>
      <c r="K13" s="21" t="s">
        <v>345</v>
      </c>
      <c r="L13" s="21">
        <v>1</v>
      </c>
      <c r="M13" s="22">
        <v>97.85</v>
      </c>
    </row>
    <row r="14" spans="1:13" x14ac:dyDescent="0.25">
      <c r="A14" s="18">
        <v>43767</v>
      </c>
      <c r="B14" s="19" t="s">
        <v>643</v>
      </c>
      <c r="C14" s="18" t="s">
        <v>639</v>
      </c>
      <c r="D14" s="18">
        <v>43760</v>
      </c>
      <c r="E14" s="18" t="s">
        <v>49</v>
      </c>
      <c r="F14" s="20" t="s">
        <v>341</v>
      </c>
      <c r="G14" s="20" t="s">
        <v>341</v>
      </c>
      <c r="H14" s="21" t="s">
        <v>581</v>
      </c>
      <c r="I14" s="21" t="s">
        <v>582</v>
      </c>
      <c r="J14" s="21" t="s">
        <v>545</v>
      </c>
      <c r="K14" s="21" t="s">
        <v>345</v>
      </c>
      <c r="L14" s="21">
        <v>2</v>
      </c>
      <c r="M14" s="22">
        <v>394.2</v>
      </c>
    </row>
    <row r="15" spans="1:13" x14ac:dyDescent="0.25">
      <c r="A15" s="18">
        <v>43811</v>
      </c>
      <c r="B15" s="19" t="s">
        <v>644</v>
      </c>
      <c r="C15" s="18" t="s">
        <v>645</v>
      </c>
      <c r="D15" s="18">
        <v>43809</v>
      </c>
      <c r="E15" s="18" t="s">
        <v>49</v>
      </c>
      <c r="F15" s="20" t="s">
        <v>373</v>
      </c>
      <c r="G15" s="20" t="s">
        <v>374</v>
      </c>
      <c r="H15" s="21" t="s">
        <v>646</v>
      </c>
      <c r="I15" s="21" t="s">
        <v>647</v>
      </c>
      <c r="J15" s="21" t="s">
        <v>377</v>
      </c>
      <c r="K15" s="21" t="s">
        <v>362</v>
      </c>
      <c r="L15" s="21">
        <v>2</v>
      </c>
      <c r="M15" s="22">
        <v>4977.04</v>
      </c>
    </row>
    <row r="16" spans="1:13" x14ac:dyDescent="0.25">
      <c r="A16" s="18">
        <v>43815</v>
      </c>
      <c r="B16" s="19" t="s">
        <v>648</v>
      </c>
      <c r="C16" s="18" t="s">
        <v>649</v>
      </c>
      <c r="D16" s="18">
        <v>43815</v>
      </c>
      <c r="E16" s="18" t="s">
        <v>49</v>
      </c>
      <c r="F16" s="20" t="s">
        <v>341</v>
      </c>
      <c r="G16" s="20" t="s">
        <v>341</v>
      </c>
      <c r="H16" s="21" t="s">
        <v>365</v>
      </c>
      <c r="I16" s="21" t="s">
        <v>366</v>
      </c>
      <c r="J16" s="21" t="s">
        <v>361</v>
      </c>
      <c r="K16" s="21" t="s">
        <v>362</v>
      </c>
      <c r="L16" s="21">
        <v>1</v>
      </c>
      <c r="M16" s="22">
        <v>945.15</v>
      </c>
    </row>
    <row r="17" spans="1:14" x14ac:dyDescent="0.25">
      <c r="A17" s="18">
        <v>43815</v>
      </c>
      <c r="B17" s="19" t="s">
        <v>650</v>
      </c>
      <c r="C17" s="18" t="s">
        <v>651</v>
      </c>
      <c r="D17" s="18">
        <v>43815</v>
      </c>
      <c r="E17" s="18" t="s">
        <v>49</v>
      </c>
      <c r="F17" s="20" t="s">
        <v>341</v>
      </c>
      <c r="G17" s="20" t="s">
        <v>374</v>
      </c>
      <c r="H17" s="21" t="s">
        <v>652</v>
      </c>
      <c r="I17" s="21" t="s">
        <v>653</v>
      </c>
      <c r="J17" s="21" t="s">
        <v>624</v>
      </c>
      <c r="K17" s="21" t="s">
        <v>362</v>
      </c>
      <c r="L17" s="21">
        <v>2</v>
      </c>
      <c r="M17" s="22">
        <v>3201.12</v>
      </c>
    </row>
    <row r="18" spans="1:14" x14ac:dyDescent="0.25">
      <c r="A18" s="18">
        <v>43816</v>
      </c>
      <c r="B18" s="19" t="s">
        <v>654</v>
      </c>
      <c r="C18" s="18" t="s">
        <v>651</v>
      </c>
      <c r="D18" s="18">
        <v>43815</v>
      </c>
      <c r="E18" s="18" t="s">
        <v>49</v>
      </c>
      <c r="F18" s="20" t="s">
        <v>373</v>
      </c>
      <c r="G18" s="20" t="s">
        <v>341</v>
      </c>
      <c r="H18" s="21" t="s">
        <v>655</v>
      </c>
      <c r="I18" s="21" t="s">
        <v>656</v>
      </c>
      <c r="J18" s="21" t="s">
        <v>377</v>
      </c>
      <c r="K18" s="21" t="s">
        <v>362</v>
      </c>
      <c r="L18" s="21">
        <v>1</v>
      </c>
      <c r="M18" s="22">
        <v>1607.13</v>
      </c>
    </row>
    <row r="19" spans="1:14" x14ac:dyDescent="0.25">
      <c r="A19" s="18">
        <v>43817</v>
      </c>
      <c r="B19" s="19" t="s">
        <v>657</v>
      </c>
      <c r="C19" s="18" t="s">
        <v>651</v>
      </c>
      <c r="D19" s="18">
        <v>43815</v>
      </c>
      <c r="E19" s="18" t="s">
        <v>49</v>
      </c>
      <c r="F19" s="20" t="s">
        <v>341</v>
      </c>
      <c r="G19" s="20" t="s">
        <v>341</v>
      </c>
      <c r="H19" s="21" t="s">
        <v>658</v>
      </c>
      <c r="I19" s="21" t="s">
        <v>659</v>
      </c>
      <c r="J19" s="21" t="s">
        <v>624</v>
      </c>
      <c r="K19" s="21" t="s">
        <v>362</v>
      </c>
      <c r="L19" s="21">
        <v>2</v>
      </c>
      <c r="M19" s="22">
        <v>3122.36</v>
      </c>
    </row>
    <row r="20" spans="1:14" x14ac:dyDescent="0.25">
      <c r="A20" s="18">
        <v>43822</v>
      </c>
      <c r="B20" s="19" t="s">
        <v>660</v>
      </c>
      <c r="C20" s="18" t="s">
        <v>651</v>
      </c>
      <c r="D20" s="18">
        <v>43815</v>
      </c>
      <c r="E20" s="18" t="s">
        <v>49</v>
      </c>
      <c r="F20" s="20" t="s">
        <v>373</v>
      </c>
      <c r="G20" s="20" t="s">
        <v>341</v>
      </c>
      <c r="H20" s="21" t="s">
        <v>661</v>
      </c>
      <c r="I20" s="21" t="s">
        <v>662</v>
      </c>
      <c r="J20" s="21" t="s">
        <v>377</v>
      </c>
      <c r="K20" s="21" t="s">
        <v>378</v>
      </c>
      <c r="L20" s="21">
        <v>1</v>
      </c>
      <c r="M20" s="22">
        <v>2458.5100000000002</v>
      </c>
    </row>
    <row r="21" spans="1:14" x14ac:dyDescent="0.25">
      <c r="M21" s="25">
        <f>SUM(M3:M20)</f>
        <v>37296.49</v>
      </c>
      <c r="N21" s="24" t="s">
        <v>452</v>
      </c>
    </row>
    <row r="22" spans="1:14" x14ac:dyDescent="0.25">
      <c r="M22" s="25">
        <f>M11+M15+M17+M18+M20</f>
        <v>13879.99</v>
      </c>
      <c r="N22" s="24" t="s">
        <v>453</v>
      </c>
    </row>
    <row r="23" spans="1:14" x14ac:dyDescent="0.25">
      <c r="M23" s="33" t="s">
        <v>663</v>
      </c>
      <c r="N23" s="26" t="s">
        <v>454</v>
      </c>
    </row>
    <row r="24" spans="1:14" x14ac:dyDescent="0.25">
      <c r="M24" s="25">
        <f>M11+M15+M18+M20</f>
        <v>10678.87</v>
      </c>
      <c r="N24" s="26" t="s">
        <v>373</v>
      </c>
    </row>
    <row r="25" spans="1:14" x14ac:dyDescent="0.25">
      <c r="M25" s="25">
        <f>M17</f>
        <v>3201.12</v>
      </c>
      <c r="N25" s="26" t="s">
        <v>664</v>
      </c>
    </row>
    <row r="28" spans="1:14" x14ac:dyDescent="0.25">
      <c r="N28" s="25"/>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4"/>
  <sheetViews>
    <sheetView topLeftCell="D1" workbookViewId="0">
      <selection activeCell="N11" sqref="N11:O14"/>
    </sheetView>
  </sheetViews>
  <sheetFormatPr defaultRowHeight="15" x14ac:dyDescent="0.25"/>
  <cols>
    <col min="8" max="8" width="16.42578125" bestFit="1" customWidth="1"/>
    <col min="9" max="9" width="8.140625" bestFit="1" customWidth="1"/>
    <col min="10" max="10" width="26.140625" bestFit="1" customWidth="1"/>
    <col min="15" max="15" width="11.140625" bestFit="1" customWidth="1"/>
  </cols>
  <sheetData>
    <row r="1" spans="1:20" s="37" customFormat="1" ht="36.75" x14ac:dyDescent="0.25">
      <c r="A1" s="34" t="s">
        <v>668</v>
      </c>
      <c r="B1" s="34" t="s">
        <v>326</v>
      </c>
      <c r="C1" s="35" t="s">
        <v>325</v>
      </c>
      <c r="D1" s="35" t="s">
        <v>324</v>
      </c>
      <c r="E1" s="35" t="s">
        <v>323</v>
      </c>
      <c r="F1" s="35" t="s">
        <v>322</v>
      </c>
      <c r="G1" s="35" t="s">
        <v>321</v>
      </c>
      <c r="H1" s="35" t="s">
        <v>320</v>
      </c>
      <c r="I1" s="35" t="s">
        <v>319</v>
      </c>
      <c r="J1" s="35" t="s">
        <v>318</v>
      </c>
      <c r="K1" s="36" t="s">
        <v>669</v>
      </c>
      <c r="L1" s="36" t="s">
        <v>670</v>
      </c>
      <c r="M1" s="35" t="s">
        <v>671</v>
      </c>
      <c r="N1" s="35" t="s">
        <v>672</v>
      </c>
      <c r="O1" s="35" t="s">
        <v>673</v>
      </c>
      <c r="P1" s="35" t="s">
        <v>317</v>
      </c>
      <c r="Q1" s="35" t="s">
        <v>316</v>
      </c>
      <c r="R1" s="35" t="s">
        <v>315</v>
      </c>
      <c r="S1" s="35" t="s">
        <v>314</v>
      </c>
      <c r="T1" s="35" t="s">
        <v>313</v>
      </c>
    </row>
    <row r="2" spans="1:20" s="37" customFormat="1" ht="33.75" x14ac:dyDescent="0.25">
      <c r="A2" s="48" t="s">
        <v>674</v>
      </c>
      <c r="B2" s="48" t="s">
        <v>21</v>
      </c>
      <c r="C2" s="48" t="s">
        <v>311</v>
      </c>
      <c r="D2" s="48" t="s">
        <v>312</v>
      </c>
      <c r="E2" s="48" t="s">
        <v>309</v>
      </c>
      <c r="F2" s="48" t="s">
        <v>309</v>
      </c>
      <c r="G2" s="48" t="s">
        <v>45</v>
      </c>
      <c r="H2" s="48" t="s">
        <v>82</v>
      </c>
      <c r="I2" s="49" t="s">
        <v>81</v>
      </c>
      <c r="J2" s="49" t="s">
        <v>80</v>
      </c>
      <c r="K2" s="50" t="s">
        <v>675</v>
      </c>
      <c r="L2" s="50" t="s">
        <v>677</v>
      </c>
      <c r="M2" s="51">
        <v>4</v>
      </c>
      <c r="N2" s="51">
        <v>4</v>
      </c>
      <c r="O2" s="52">
        <v>623.96</v>
      </c>
      <c r="P2" s="48" t="s">
        <v>41</v>
      </c>
      <c r="Q2" s="53">
        <v>43552</v>
      </c>
      <c r="R2" s="53">
        <v>43553</v>
      </c>
      <c r="S2" s="53">
        <v>43552</v>
      </c>
      <c r="T2" s="53">
        <v>43559</v>
      </c>
    </row>
    <row r="3" spans="1:20" s="37" customFormat="1" ht="33.75" x14ac:dyDescent="0.25">
      <c r="A3" s="48" t="s">
        <v>674</v>
      </c>
      <c r="B3" s="48" t="s">
        <v>21</v>
      </c>
      <c r="C3" s="48" t="s">
        <v>311</v>
      </c>
      <c r="D3" s="48" t="s">
        <v>310</v>
      </c>
      <c r="E3" s="48" t="s">
        <v>309</v>
      </c>
      <c r="F3" s="48" t="s">
        <v>309</v>
      </c>
      <c r="G3" s="48" t="s">
        <v>52</v>
      </c>
      <c r="H3" s="48" t="s">
        <v>74</v>
      </c>
      <c r="I3" s="49" t="s">
        <v>79</v>
      </c>
      <c r="J3" s="49" t="s">
        <v>78</v>
      </c>
      <c r="K3" s="50" t="s">
        <v>675</v>
      </c>
      <c r="L3" s="50" t="s">
        <v>678</v>
      </c>
      <c r="M3" s="51">
        <v>2</v>
      </c>
      <c r="N3" s="51">
        <v>2</v>
      </c>
      <c r="O3" s="52">
        <v>1593.44</v>
      </c>
      <c r="P3" s="48" t="s">
        <v>41</v>
      </c>
      <c r="Q3" s="53">
        <v>43552</v>
      </c>
      <c r="R3" s="53">
        <v>43564</v>
      </c>
      <c r="S3" s="53">
        <v>43554</v>
      </c>
      <c r="T3" s="53">
        <v>43559</v>
      </c>
    </row>
    <row r="4" spans="1:20" s="37" customFormat="1" ht="33.75" x14ac:dyDescent="0.25">
      <c r="A4" s="48" t="s">
        <v>674</v>
      </c>
      <c r="B4" s="48" t="s">
        <v>21</v>
      </c>
      <c r="C4" s="48" t="s">
        <v>304</v>
      </c>
      <c r="D4" s="48" t="s">
        <v>308</v>
      </c>
      <c r="E4" s="48" t="s">
        <v>302</v>
      </c>
      <c r="F4" s="48" t="s">
        <v>302</v>
      </c>
      <c r="G4" s="48" t="s">
        <v>52</v>
      </c>
      <c r="H4" s="48" t="s">
        <v>74</v>
      </c>
      <c r="I4" s="49" t="s">
        <v>79</v>
      </c>
      <c r="J4" s="49" t="s">
        <v>78</v>
      </c>
      <c r="K4" s="50" t="s">
        <v>675</v>
      </c>
      <c r="L4" s="50" t="s">
        <v>678</v>
      </c>
      <c r="M4" s="51">
        <v>48</v>
      </c>
      <c r="N4" s="51">
        <v>48</v>
      </c>
      <c r="O4" s="52">
        <v>38243.040000000001</v>
      </c>
      <c r="P4" s="48" t="s">
        <v>41</v>
      </c>
      <c r="Q4" s="53">
        <v>43593</v>
      </c>
      <c r="R4" s="53">
        <v>43607</v>
      </c>
      <c r="S4" s="53">
        <v>43594</v>
      </c>
      <c r="T4" s="53">
        <v>43602</v>
      </c>
    </row>
    <row r="5" spans="1:20" s="37" customFormat="1" ht="33.75" x14ac:dyDescent="0.25">
      <c r="A5" s="48" t="s">
        <v>674</v>
      </c>
      <c r="B5" s="48" t="s">
        <v>21</v>
      </c>
      <c r="C5" s="48" t="s">
        <v>304</v>
      </c>
      <c r="D5" s="48" t="s">
        <v>307</v>
      </c>
      <c r="E5" s="48" t="s">
        <v>302</v>
      </c>
      <c r="F5" s="48" t="s">
        <v>302</v>
      </c>
      <c r="G5" s="48" t="s">
        <v>52</v>
      </c>
      <c r="H5" s="48" t="s">
        <v>74</v>
      </c>
      <c r="I5" s="49" t="s">
        <v>79</v>
      </c>
      <c r="J5" s="49" t="s">
        <v>78</v>
      </c>
      <c r="K5" s="50" t="s">
        <v>675</v>
      </c>
      <c r="L5" s="50" t="s">
        <v>678</v>
      </c>
      <c r="M5" s="51">
        <v>48</v>
      </c>
      <c r="N5" s="51">
        <v>48</v>
      </c>
      <c r="O5" s="52">
        <v>38243.040000000001</v>
      </c>
      <c r="P5" s="48" t="s">
        <v>41</v>
      </c>
      <c r="Q5" s="53">
        <v>43593</v>
      </c>
      <c r="R5" s="53">
        <v>43607</v>
      </c>
      <c r="S5" s="53">
        <v>43595</v>
      </c>
      <c r="T5" s="53">
        <v>43602</v>
      </c>
    </row>
    <row r="6" spans="1:20" s="37" customFormat="1" ht="33.75" x14ac:dyDescent="0.25">
      <c r="A6" s="48" t="s">
        <v>674</v>
      </c>
      <c r="B6" s="48" t="s">
        <v>21</v>
      </c>
      <c r="C6" s="48" t="s">
        <v>304</v>
      </c>
      <c r="D6" s="48" t="s">
        <v>306</v>
      </c>
      <c r="E6" s="48" t="s">
        <v>302</v>
      </c>
      <c r="F6" s="48" t="s">
        <v>302</v>
      </c>
      <c r="G6" s="48" t="s">
        <v>52</v>
      </c>
      <c r="H6" s="48" t="s">
        <v>74</v>
      </c>
      <c r="I6" s="49" t="s">
        <v>79</v>
      </c>
      <c r="J6" s="49" t="s">
        <v>78</v>
      </c>
      <c r="K6" s="50" t="s">
        <v>675</v>
      </c>
      <c r="L6" s="50" t="s">
        <v>678</v>
      </c>
      <c r="M6" s="51">
        <v>48</v>
      </c>
      <c r="N6" s="51">
        <v>48</v>
      </c>
      <c r="O6" s="52">
        <v>38243.040000000001</v>
      </c>
      <c r="P6" s="48" t="s">
        <v>41</v>
      </c>
      <c r="Q6" s="53">
        <v>43593</v>
      </c>
      <c r="R6" s="53">
        <v>43607</v>
      </c>
      <c r="S6" s="53">
        <v>43594</v>
      </c>
      <c r="T6" s="53">
        <v>43602</v>
      </c>
    </row>
    <row r="7" spans="1:20" s="37" customFormat="1" ht="33.75" x14ac:dyDescent="0.25">
      <c r="A7" s="48" t="s">
        <v>674</v>
      </c>
      <c r="B7" s="48" t="s">
        <v>21</v>
      </c>
      <c r="C7" s="48" t="s">
        <v>304</v>
      </c>
      <c r="D7" s="48" t="s">
        <v>305</v>
      </c>
      <c r="E7" s="48" t="s">
        <v>302</v>
      </c>
      <c r="F7" s="48" t="s">
        <v>302</v>
      </c>
      <c r="G7" s="48" t="s">
        <v>52</v>
      </c>
      <c r="H7" s="48" t="s">
        <v>74</v>
      </c>
      <c r="I7" s="49" t="s">
        <v>79</v>
      </c>
      <c r="J7" s="49" t="s">
        <v>78</v>
      </c>
      <c r="K7" s="50" t="s">
        <v>675</v>
      </c>
      <c r="L7" s="50" t="s">
        <v>678</v>
      </c>
      <c r="M7" s="51">
        <v>24</v>
      </c>
      <c r="N7" s="51">
        <v>24</v>
      </c>
      <c r="O7" s="52">
        <v>19121.52</v>
      </c>
      <c r="P7" s="48" t="s">
        <v>41</v>
      </c>
      <c r="Q7" s="53">
        <v>43593</v>
      </c>
      <c r="R7" s="53">
        <v>43607</v>
      </c>
      <c r="S7" s="53">
        <v>43594</v>
      </c>
      <c r="T7" s="53">
        <v>43602</v>
      </c>
    </row>
    <row r="8" spans="1:20" s="37" customFormat="1" ht="33.75" x14ac:dyDescent="0.25">
      <c r="A8" s="48" t="s">
        <v>674</v>
      </c>
      <c r="B8" s="48" t="s">
        <v>21</v>
      </c>
      <c r="C8" s="48" t="s">
        <v>304</v>
      </c>
      <c r="D8" s="48" t="s">
        <v>303</v>
      </c>
      <c r="E8" s="48" t="s">
        <v>302</v>
      </c>
      <c r="F8" s="48" t="s">
        <v>302</v>
      </c>
      <c r="G8" s="48" t="s">
        <v>45</v>
      </c>
      <c r="H8" s="48" t="s">
        <v>82</v>
      </c>
      <c r="I8" s="49" t="s">
        <v>81</v>
      </c>
      <c r="J8" s="49" t="s">
        <v>80</v>
      </c>
      <c r="K8" s="50" t="s">
        <v>675</v>
      </c>
      <c r="L8" s="50" t="s">
        <v>677</v>
      </c>
      <c r="M8" s="51">
        <v>168</v>
      </c>
      <c r="N8" s="51">
        <v>168</v>
      </c>
      <c r="O8" s="52">
        <v>28121.52</v>
      </c>
      <c r="P8" s="48" t="s">
        <v>41</v>
      </c>
      <c r="Q8" s="53">
        <v>43593</v>
      </c>
      <c r="R8" s="53">
        <v>43595</v>
      </c>
      <c r="S8" s="53">
        <v>43594</v>
      </c>
      <c r="T8" s="53">
        <v>43602</v>
      </c>
    </row>
    <row r="9" spans="1:20" s="37" customFormat="1" ht="33.75" x14ac:dyDescent="0.25">
      <c r="A9" s="48" t="s">
        <v>674</v>
      </c>
      <c r="B9" s="48" t="s">
        <v>21</v>
      </c>
      <c r="C9" s="48" t="s">
        <v>301</v>
      </c>
      <c r="D9" s="48" t="s">
        <v>300</v>
      </c>
      <c r="E9" s="48" t="s">
        <v>299</v>
      </c>
      <c r="F9" s="48" t="s">
        <v>299</v>
      </c>
      <c r="G9" s="48" t="s">
        <v>88</v>
      </c>
      <c r="H9" s="48" t="s">
        <v>126</v>
      </c>
      <c r="I9" s="49" t="s">
        <v>231</v>
      </c>
      <c r="J9" s="49" t="s">
        <v>230</v>
      </c>
      <c r="K9" s="50" t="s">
        <v>675</v>
      </c>
      <c r="L9" s="50" t="s">
        <v>678</v>
      </c>
      <c r="M9" s="51">
        <v>2</v>
      </c>
      <c r="N9" s="51">
        <v>2</v>
      </c>
      <c r="O9" s="52">
        <v>2100.7800000000002</v>
      </c>
      <c r="P9" s="48" t="s">
        <v>41</v>
      </c>
      <c r="Q9" s="53">
        <v>43629</v>
      </c>
      <c r="R9" s="53">
        <v>43651</v>
      </c>
      <c r="S9" s="53">
        <v>43630</v>
      </c>
      <c r="T9" s="53">
        <v>43635</v>
      </c>
    </row>
    <row r="10" spans="1:20" s="37" customFormat="1" ht="33.75" x14ac:dyDescent="0.25">
      <c r="A10" s="48" t="s">
        <v>682</v>
      </c>
      <c r="B10" s="48" t="s">
        <v>21</v>
      </c>
      <c r="C10" s="48" t="s">
        <v>298</v>
      </c>
      <c r="D10" s="48" t="s">
        <v>297</v>
      </c>
      <c r="E10" s="48" t="s">
        <v>296</v>
      </c>
      <c r="F10" s="48" t="s">
        <v>296</v>
      </c>
      <c r="G10" s="48" t="s">
        <v>88</v>
      </c>
      <c r="H10" s="48" t="s">
        <v>185</v>
      </c>
      <c r="I10" s="49" t="s">
        <v>190</v>
      </c>
      <c r="J10" s="49" t="s">
        <v>189</v>
      </c>
      <c r="K10" s="50" t="s">
        <v>681</v>
      </c>
      <c r="L10" s="50" t="s">
        <v>676</v>
      </c>
      <c r="M10" s="51">
        <v>1</v>
      </c>
      <c r="N10" s="51">
        <v>1</v>
      </c>
      <c r="O10" s="52">
        <v>1021.72</v>
      </c>
      <c r="P10" s="48" t="s">
        <v>41</v>
      </c>
      <c r="Q10" s="53">
        <v>43812</v>
      </c>
      <c r="R10" s="53">
        <v>43832</v>
      </c>
      <c r="S10" s="53">
        <v>43813</v>
      </c>
      <c r="T10" s="53">
        <v>43818</v>
      </c>
    </row>
    <row r="11" spans="1:20" x14ac:dyDescent="0.25">
      <c r="N11" s="44" t="s">
        <v>683</v>
      </c>
      <c r="O11" s="45">
        <f>SUM(O2:O10)</f>
        <v>167312.06</v>
      </c>
    </row>
    <row r="12" spans="1:20" x14ac:dyDescent="0.25">
      <c r="N12" s="44" t="s">
        <v>678</v>
      </c>
      <c r="O12" s="46">
        <v>137544.85999999999</v>
      </c>
    </row>
    <row r="13" spans="1:20" x14ac:dyDescent="0.25">
      <c r="N13" s="44" t="s">
        <v>676</v>
      </c>
      <c r="O13" s="45">
        <f>O10</f>
        <v>1021.72</v>
      </c>
    </row>
    <row r="14" spans="1:20" x14ac:dyDescent="0.25">
      <c r="N14" s="44" t="s">
        <v>677</v>
      </c>
      <c r="O14" s="47">
        <f>O2+O8</f>
        <v>28745.48</v>
      </c>
    </row>
  </sheetData>
  <autoFilter ref="A1:T14"/>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63"/>
  <sheetViews>
    <sheetView topLeftCell="G1" workbookViewId="0">
      <pane ySplit="1" topLeftCell="A53" activePane="bottomLeft" state="frozen"/>
      <selection pane="bottomLeft" activeCell="P64" sqref="P64"/>
    </sheetView>
  </sheetViews>
  <sheetFormatPr defaultRowHeight="15" x14ac:dyDescent="0.25"/>
  <cols>
    <col min="2" max="2" width="18.42578125" bestFit="1" customWidth="1"/>
    <col min="5" max="5" width="10.85546875" customWidth="1"/>
    <col min="6" max="6" width="10.42578125" bestFit="1" customWidth="1"/>
    <col min="7" max="7" width="13.42578125" bestFit="1" customWidth="1"/>
    <col min="8" max="8" width="16.42578125" bestFit="1" customWidth="1"/>
    <col min="9" max="9" width="8.140625" bestFit="1" customWidth="1"/>
    <col min="10" max="10" width="31.140625" bestFit="1" customWidth="1"/>
    <col min="13" max="13" width="9.140625" style="3"/>
    <col min="15" max="15" width="11.140625" customWidth="1"/>
    <col min="16" max="16" width="11.140625" bestFit="1" customWidth="1"/>
  </cols>
  <sheetData>
    <row r="1" spans="1:21" s="37" customFormat="1" ht="36.75" x14ac:dyDescent="0.25">
      <c r="A1" s="34" t="s">
        <v>668</v>
      </c>
      <c r="B1" s="34" t="s">
        <v>326</v>
      </c>
      <c r="C1" s="35" t="s">
        <v>325</v>
      </c>
      <c r="D1" s="35" t="s">
        <v>324</v>
      </c>
      <c r="E1" s="35" t="s">
        <v>323</v>
      </c>
      <c r="F1" s="35" t="s">
        <v>322</v>
      </c>
      <c r="G1" s="35" t="s">
        <v>321</v>
      </c>
      <c r="H1" s="35" t="s">
        <v>320</v>
      </c>
      <c r="I1" s="35" t="s">
        <v>319</v>
      </c>
      <c r="J1" s="35" t="s">
        <v>318</v>
      </c>
      <c r="K1" s="36" t="s">
        <v>669</v>
      </c>
      <c r="L1" s="36" t="s">
        <v>670</v>
      </c>
      <c r="M1" s="56" t="s">
        <v>36</v>
      </c>
      <c r="N1" s="35" t="s">
        <v>671</v>
      </c>
      <c r="O1" s="35" t="s">
        <v>672</v>
      </c>
      <c r="P1" s="35" t="s">
        <v>673</v>
      </c>
      <c r="Q1" s="35" t="s">
        <v>317</v>
      </c>
      <c r="R1" s="35" t="s">
        <v>316</v>
      </c>
      <c r="S1" s="35" t="s">
        <v>315</v>
      </c>
      <c r="T1" s="35" t="s">
        <v>314</v>
      </c>
      <c r="U1" s="35" t="s">
        <v>313</v>
      </c>
    </row>
    <row r="2" spans="1:21" s="37" customFormat="1" x14ac:dyDescent="0.25">
      <c r="A2" s="38" t="s">
        <v>674</v>
      </c>
      <c r="B2" s="38" t="s">
        <v>1</v>
      </c>
      <c r="C2" s="48" t="s">
        <v>294</v>
      </c>
      <c r="D2" s="48" t="s">
        <v>295</v>
      </c>
      <c r="E2" s="48" t="s">
        <v>293</v>
      </c>
      <c r="F2" s="48" t="s">
        <v>293</v>
      </c>
      <c r="G2" s="48" t="s">
        <v>205</v>
      </c>
      <c r="H2" s="48" t="s">
        <v>255</v>
      </c>
      <c r="I2" s="49" t="s">
        <v>258</v>
      </c>
      <c r="J2" s="49" t="s">
        <v>257</v>
      </c>
      <c r="K2" s="50" t="s">
        <v>675</v>
      </c>
      <c r="L2" s="50" t="s">
        <v>678</v>
      </c>
      <c r="M2" s="50"/>
      <c r="N2" s="51">
        <v>15</v>
      </c>
      <c r="O2" s="51">
        <v>15</v>
      </c>
      <c r="P2" s="52">
        <v>4771.8</v>
      </c>
      <c r="Q2" s="48" t="s">
        <v>41</v>
      </c>
      <c r="R2" s="53">
        <v>43480</v>
      </c>
      <c r="S2" s="53">
        <v>43487</v>
      </c>
      <c r="T2" s="53">
        <v>43480</v>
      </c>
      <c r="U2" s="53">
        <v>43487</v>
      </c>
    </row>
    <row r="3" spans="1:21" s="37" customFormat="1" x14ac:dyDescent="0.25">
      <c r="A3" s="38" t="s">
        <v>674</v>
      </c>
      <c r="B3" s="38" t="s">
        <v>1</v>
      </c>
      <c r="C3" s="48" t="s">
        <v>292</v>
      </c>
      <c r="D3" s="48" t="s">
        <v>291</v>
      </c>
      <c r="E3" s="48" t="s">
        <v>290</v>
      </c>
      <c r="F3" s="48" t="s">
        <v>290</v>
      </c>
      <c r="G3" s="48" t="s">
        <v>45</v>
      </c>
      <c r="H3" s="48" t="s">
        <v>44</v>
      </c>
      <c r="I3" s="49" t="s">
        <v>43</v>
      </c>
      <c r="J3" s="49" t="s">
        <v>42</v>
      </c>
      <c r="K3" s="50" t="s">
        <v>675</v>
      </c>
      <c r="L3" s="50" t="s">
        <v>677</v>
      </c>
      <c r="M3" s="50"/>
      <c r="N3" s="51">
        <v>2</v>
      </c>
      <c r="O3" s="51">
        <v>2</v>
      </c>
      <c r="P3" s="52">
        <v>335.98</v>
      </c>
      <c r="Q3" s="48" t="s">
        <v>41</v>
      </c>
      <c r="R3" s="53">
        <v>43481</v>
      </c>
      <c r="S3" s="53">
        <v>43482</v>
      </c>
      <c r="T3" s="53">
        <v>43482</v>
      </c>
      <c r="U3" s="53">
        <v>43482</v>
      </c>
    </row>
    <row r="4" spans="1:21" s="37" customFormat="1" ht="33.75" x14ac:dyDescent="0.25">
      <c r="A4" s="38" t="s">
        <v>674</v>
      </c>
      <c r="B4" s="38" t="s">
        <v>1</v>
      </c>
      <c r="C4" s="48" t="s">
        <v>289</v>
      </c>
      <c r="D4" s="48" t="s">
        <v>288</v>
      </c>
      <c r="E4" s="48" t="s">
        <v>287</v>
      </c>
      <c r="F4" s="48" t="s">
        <v>287</v>
      </c>
      <c r="G4" s="48" t="s">
        <v>45</v>
      </c>
      <c r="H4" s="48" t="s">
        <v>82</v>
      </c>
      <c r="I4" s="49" t="s">
        <v>81</v>
      </c>
      <c r="J4" s="49" t="s">
        <v>80</v>
      </c>
      <c r="K4" s="50" t="s">
        <v>675</v>
      </c>
      <c r="L4" s="50" t="s">
        <v>677</v>
      </c>
      <c r="M4" s="50"/>
      <c r="N4" s="51">
        <v>2</v>
      </c>
      <c r="O4" s="51">
        <v>2</v>
      </c>
      <c r="P4" s="52">
        <v>311.98</v>
      </c>
      <c r="Q4" s="48" t="s">
        <v>41</v>
      </c>
      <c r="R4" s="53">
        <v>43483</v>
      </c>
      <c r="S4" s="53">
        <v>43486</v>
      </c>
      <c r="T4" s="53">
        <v>43486</v>
      </c>
      <c r="U4" s="53">
        <v>43486</v>
      </c>
    </row>
    <row r="5" spans="1:21" s="37" customFormat="1" x14ac:dyDescent="0.25">
      <c r="A5" s="38" t="s">
        <v>674</v>
      </c>
      <c r="B5" s="38" t="s">
        <v>1</v>
      </c>
      <c r="C5" s="48" t="s">
        <v>286</v>
      </c>
      <c r="D5" s="48" t="s">
        <v>285</v>
      </c>
      <c r="E5" s="48" t="s">
        <v>284</v>
      </c>
      <c r="F5" s="48" t="s">
        <v>284</v>
      </c>
      <c r="G5" s="48" t="s">
        <v>88</v>
      </c>
      <c r="H5" s="48" t="s">
        <v>126</v>
      </c>
      <c r="I5" s="49" t="s">
        <v>231</v>
      </c>
      <c r="J5" s="49" t="s">
        <v>230</v>
      </c>
      <c r="K5" s="50" t="s">
        <v>675</v>
      </c>
      <c r="L5" s="50" t="s">
        <v>678</v>
      </c>
      <c r="M5" s="50"/>
      <c r="N5" s="51">
        <v>1</v>
      </c>
      <c r="O5" s="51">
        <v>1</v>
      </c>
      <c r="P5" s="52">
        <v>1050.42</v>
      </c>
      <c r="Q5" s="48" t="s">
        <v>41</v>
      </c>
      <c r="R5" s="53">
        <v>43511</v>
      </c>
      <c r="S5" s="53">
        <v>43515</v>
      </c>
      <c r="T5" s="53">
        <v>43511</v>
      </c>
      <c r="U5" s="53">
        <v>43516</v>
      </c>
    </row>
    <row r="6" spans="1:21" s="37" customFormat="1" x14ac:dyDescent="0.25">
      <c r="A6" s="38" t="s">
        <v>674</v>
      </c>
      <c r="B6" s="38" t="s">
        <v>1</v>
      </c>
      <c r="C6" s="48" t="s">
        <v>282</v>
      </c>
      <c r="D6" s="48" t="s">
        <v>283</v>
      </c>
      <c r="E6" s="48" t="s">
        <v>281</v>
      </c>
      <c r="F6" s="48" t="s">
        <v>281</v>
      </c>
      <c r="G6" s="48" t="s">
        <v>205</v>
      </c>
      <c r="H6" s="48" t="s">
        <v>255</v>
      </c>
      <c r="I6" s="49" t="s">
        <v>258</v>
      </c>
      <c r="J6" s="49" t="s">
        <v>257</v>
      </c>
      <c r="K6" s="50" t="s">
        <v>675</v>
      </c>
      <c r="L6" s="50" t="s">
        <v>678</v>
      </c>
      <c r="M6" s="50"/>
      <c r="N6" s="51">
        <v>15</v>
      </c>
      <c r="O6" s="51">
        <v>15</v>
      </c>
      <c r="P6" s="52">
        <v>4478.25</v>
      </c>
      <c r="Q6" s="48" t="s">
        <v>41</v>
      </c>
      <c r="R6" s="53">
        <v>43521</v>
      </c>
      <c r="S6" s="53">
        <v>43549</v>
      </c>
      <c r="T6" s="53">
        <v>43521</v>
      </c>
      <c r="U6" s="53">
        <v>43523</v>
      </c>
    </row>
    <row r="7" spans="1:21" s="37" customFormat="1" x14ac:dyDescent="0.25">
      <c r="A7" s="38" t="s">
        <v>674</v>
      </c>
      <c r="B7" s="38" t="s">
        <v>1</v>
      </c>
      <c r="C7" s="48" t="s">
        <v>278</v>
      </c>
      <c r="D7" s="48" t="s">
        <v>277</v>
      </c>
      <c r="E7" s="48" t="s">
        <v>276</v>
      </c>
      <c r="F7" s="48" t="s">
        <v>276</v>
      </c>
      <c r="G7" s="48" t="s">
        <v>45</v>
      </c>
      <c r="H7" s="48" t="s">
        <v>44</v>
      </c>
      <c r="I7" s="49" t="s">
        <v>43</v>
      </c>
      <c r="J7" s="49" t="s">
        <v>42</v>
      </c>
      <c r="K7" s="50" t="s">
        <v>675</v>
      </c>
      <c r="L7" s="50" t="s">
        <v>677</v>
      </c>
      <c r="M7" s="50"/>
      <c r="N7" s="51">
        <v>8</v>
      </c>
      <c r="O7" s="51">
        <v>8</v>
      </c>
      <c r="P7" s="52">
        <v>1343.92</v>
      </c>
      <c r="Q7" s="48" t="s">
        <v>41</v>
      </c>
      <c r="R7" s="53">
        <v>43536</v>
      </c>
      <c r="S7" s="53">
        <v>43543</v>
      </c>
      <c r="T7" s="53">
        <v>43543</v>
      </c>
      <c r="U7" s="53">
        <v>43549</v>
      </c>
    </row>
    <row r="8" spans="1:21" s="37" customFormat="1" x14ac:dyDescent="0.25">
      <c r="A8" s="38" t="s">
        <v>674</v>
      </c>
      <c r="B8" s="38" t="s">
        <v>1</v>
      </c>
      <c r="C8" s="48" t="s">
        <v>278</v>
      </c>
      <c r="D8" s="48" t="s">
        <v>277</v>
      </c>
      <c r="E8" s="48" t="s">
        <v>276</v>
      </c>
      <c r="F8" s="48" t="s">
        <v>276</v>
      </c>
      <c r="G8" s="48" t="s">
        <v>88</v>
      </c>
      <c r="H8" s="48" t="s">
        <v>275</v>
      </c>
      <c r="I8" s="49" t="s">
        <v>280</v>
      </c>
      <c r="J8" s="49" t="s">
        <v>279</v>
      </c>
      <c r="K8" s="50" t="s">
        <v>675</v>
      </c>
      <c r="L8" s="50" t="s">
        <v>678</v>
      </c>
      <c r="M8" s="50"/>
      <c r="N8" s="51">
        <v>3</v>
      </c>
      <c r="O8" s="51">
        <v>3</v>
      </c>
      <c r="P8" s="52">
        <v>4452.42</v>
      </c>
      <c r="Q8" s="48" t="s">
        <v>41</v>
      </c>
      <c r="R8" s="53">
        <v>43536</v>
      </c>
      <c r="S8" s="53">
        <v>43543</v>
      </c>
      <c r="T8" s="53">
        <v>43543</v>
      </c>
      <c r="U8" s="53">
        <v>43549</v>
      </c>
    </row>
    <row r="9" spans="1:21" s="37" customFormat="1" x14ac:dyDescent="0.25">
      <c r="A9" s="38" t="s">
        <v>674</v>
      </c>
      <c r="B9" s="38" t="s">
        <v>1</v>
      </c>
      <c r="C9" s="48" t="s">
        <v>272</v>
      </c>
      <c r="D9" s="48" t="s">
        <v>271</v>
      </c>
      <c r="E9" s="48" t="s">
        <v>270</v>
      </c>
      <c r="F9" s="48" t="s">
        <v>270</v>
      </c>
      <c r="G9" s="48" t="s">
        <v>52</v>
      </c>
      <c r="H9" s="48" t="s">
        <v>137</v>
      </c>
      <c r="I9" s="49" t="s">
        <v>274</v>
      </c>
      <c r="J9" s="49" t="s">
        <v>273</v>
      </c>
      <c r="K9" s="50" t="s">
        <v>675</v>
      </c>
      <c r="L9" s="50" t="s">
        <v>678</v>
      </c>
      <c r="M9" s="50"/>
      <c r="N9" s="51">
        <v>3</v>
      </c>
      <c r="O9" s="51">
        <v>3</v>
      </c>
      <c r="P9" s="52">
        <v>4100.37</v>
      </c>
      <c r="Q9" s="48" t="s">
        <v>41</v>
      </c>
      <c r="R9" s="53">
        <v>43544</v>
      </c>
      <c r="S9" s="53">
        <v>43551</v>
      </c>
      <c r="T9" s="53">
        <v>43549</v>
      </c>
      <c r="U9" s="53">
        <v>43552</v>
      </c>
    </row>
    <row r="10" spans="1:21" s="37" customFormat="1" x14ac:dyDescent="0.25">
      <c r="A10" s="38" t="s">
        <v>674</v>
      </c>
      <c r="B10" s="38" t="s">
        <v>1</v>
      </c>
      <c r="C10" s="48" t="s">
        <v>267</v>
      </c>
      <c r="D10" s="48" t="s">
        <v>266</v>
      </c>
      <c r="E10" s="48" t="s">
        <v>265</v>
      </c>
      <c r="F10" s="48" t="s">
        <v>265</v>
      </c>
      <c r="G10" s="48" t="s">
        <v>88</v>
      </c>
      <c r="H10" s="48" t="s">
        <v>126</v>
      </c>
      <c r="I10" s="49" t="s">
        <v>269</v>
      </c>
      <c r="J10" s="49" t="s">
        <v>268</v>
      </c>
      <c r="K10" s="50" t="s">
        <v>675</v>
      </c>
      <c r="L10" s="50" t="s">
        <v>678</v>
      </c>
      <c r="M10" s="50"/>
      <c r="N10" s="51">
        <v>14</v>
      </c>
      <c r="O10" s="51">
        <v>14</v>
      </c>
      <c r="P10" s="52">
        <v>16042.04</v>
      </c>
      <c r="Q10" s="48" t="s">
        <v>41</v>
      </c>
      <c r="R10" s="53">
        <v>43545</v>
      </c>
      <c r="S10" s="53">
        <v>43566</v>
      </c>
      <c r="T10" s="53">
        <v>43553</v>
      </c>
      <c r="U10" s="53">
        <v>43558</v>
      </c>
    </row>
    <row r="11" spans="1:21" s="37" customFormat="1" x14ac:dyDescent="0.25">
      <c r="A11" s="38" t="s">
        <v>674</v>
      </c>
      <c r="B11" s="38" t="s">
        <v>1</v>
      </c>
      <c r="C11" s="48" t="s">
        <v>262</v>
      </c>
      <c r="D11" s="48" t="s">
        <v>261</v>
      </c>
      <c r="E11" s="48" t="s">
        <v>260</v>
      </c>
      <c r="F11" s="48" t="s">
        <v>260</v>
      </c>
      <c r="G11" s="48" t="s">
        <v>88</v>
      </c>
      <c r="H11" s="48" t="s">
        <v>259</v>
      </c>
      <c r="I11" s="49" t="s">
        <v>264</v>
      </c>
      <c r="J11" s="49" t="s">
        <v>263</v>
      </c>
      <c r="K11" s="50" t="s">
        <v>681</v>
      </c>
      <c r="L11" s="50" t="s">
        <v>678</v>
      </c>
      <c r="M11" s="50"/>
      <c r="N11" s="51">
        <v>4</v>
      </c>
      <c r="O11" s="51">
        <v>4</v>
      </c>
      <c r="P11" s="52">
        <v>3496.76</v>
      </c>
      <c r="Q11" s="48" t="s">
        <v>41</v>
      </c>
      <c r="R11" s="53">
        <v>43567</v>
      </c>
      <c r="S11" s="53">
        <v>43595</v>
      </c>
      <c r="T11" s="53">
        <v>43581</v>
      </c>
      <c r="U11" s="53">
        <v>43586</v>
      </c>
    </row>
    <row r="12" spans="1:21" s="37" customFormat="1" x14ac:dyDescent="0.25">
      <c r="A12" s="38" t="s">
        <v>674</v>
      </c>
      <c r="B12" s="38" t="s">
        <v>1</v>
      </c>
      <c r="C12" s="48" t="s">
        <v>254</v>
      </c>
      <c r="D12" s="48" t="s">
        <v>256</v>
      </c>
      <c r="E12" s="48" t="s">
        <v>253</v>
      </c>
      <c r="F12" s="48" t="s">
        <v>253</v>
      </c>
      <c r="G12" s="48" t="s">
        <v>205</v>
      </c>
      <c r="H12" s="48" t="s">
        <v>255</v>
      </c>
      <c r="I12" s="49" t="s">
        <v>258</v>
      </c>
      <c r="J12" s="49" t="s">
        <v>257</v>
      </c>
      <c r="K12" s="50" t="s">
        <v>675</v>
      </c>
      <c r="L12" s="50" t="s">
        <v>678</v>
      </c>
      <c r="M12" s="50"/>
      <c r="N12" s="51">
        <v>20</v>
      </c>
      <c r="O12" s="51">
        <v>20</v>
      </c>
      <c r="P12" s="52">
        <v>5481.4</v>
      </c>
      <c r="Q12" s="48" t="s">
        <v>41</v>
      </c>
      <c r="R12" s="53">
        <v>43580</v>
      </c>
      <c r="S12" s="53">
        <v>43585</v>
      </c>
      <c r="T12" s="53">
        <v>43581</v>
      </c>
      <c r="U12" s="53">
        <v>43592</v>
      </c>
    </row>
    <row r="13" spans="1:21" s="37" customFormat="1" x14ac:dyDescent="0.25">
      <c r="A13" s="38" t="s">
        <v>674</v>
      </c>
      <c r="B13" s="38" t="s">
        <v>1</v>
      </c>
      <c r="C13" s="48" t="s">
        <v>248</v>
      </c>
      <c r="D13" s="48" t="s">
        <v>252</v>
      </c>
      <c r="E13" s="48" t="s">
        <v>246</v>
      </c>
      <c r="F13" s="48" t="s">
        <v>246</v>
      </c>
      <c r="G13" s="48" t="s">
        <v>45</v>
      </c>
      <c r="H13" s="48" t="s">
        <v>44</v>
      </c>
      <c r="I13" s="49" t="s">
        <v>43</v>
      </c>
      <c r="J13" s="49" t="s">
        <v>42</v>
      </c>
      <c r="K13" s="50" t="s">
        <v>675</v>
      </c>
      <c r="L13" s="50" t="s">
        <v>677</v>
      </c>
      <c r="M13" s="50"/>
      <c r="N13" s="51">
        <v>180</v>
      </c>
      <c r="O13" s="51">
        <v>180</v>
      </c>
      <c r="P13" s="52">
        <v>30238.2</v>
      </c>
      <c r="Q13" s="48" t="s">
        <v>41</v>
      </c>
      <c r="R13" s="53">
        <v>43592</v>
      </c>
      <c r="S13" s="53">
        <v>43594</v>
      </c>
      <c r="T13" s="53">
        <v>43593</v>
      </c>
      <c r="U13" s="53">
        <v>43603</v>
      </c>
    </row>
    <row r="14" spans="1:21" s="37" customFormat="1" x14ac:dyDescent="0.25">
      <c r="A14" s="38" t="s">
        <v>674</v>
      </c>
      <c r="B14" s="38" t="s">
        <v>1</v>
      </c>
      <c r="C14" s="48" t="s">
        <v>248</v>
      </c>
      <c r="D14" s="48" t="s">
        <v>251</v>
      </c>
      <c r="E14" s="48" t="s">
        <v>246</v>
      </c>
      <c r="F14" s="48" t="s">
        <v>246</v>
      </c>
      <c r="G14" s="48" t="s">
        <v>52</v>
      </c>
      <c r="H14" s="48" t="s">
        <v>74</v>
      </c>
      <c r="I14" s="49" t="s">
        <v>79</v>
      </c>
      <c r="J14" s="49" t="s">
        <v>78</v>
      </c>
      <c r="K14" s="50" t="s">
        <v>675</v>
      </c>
      <c r="L14" s="50" t="s">
        <v>678</v>
      </c>
      <c r="M14" s="50"/>
      <c r="N14" s="51">
        <v>48</v>
      </c>
      <c r="O14" s="51">
        <v>48</v>
      </c>
      <c r="P14" s="52">
        <v>41520</v>
      </c>
      <c r="Q14" s="48" t="s">
        <v>41</v>
      </c>
      <c r="R14" s="53">
        <v>43592</v>
      </c>
      <c r="S14" s="53">
        <v>43607</v>
      </c>
      <c r="T14" s="53">
        <v>43595</v>
      </c>
      <c r="U14" s="53">
        <v>43603</v>
      </c>
    </row>
    <row r="15" spans="1:21" s="37" customFormat="1" x14ac:dyDescent="0.25">
      <c r="A15" s="38" t="s">
        <v>674</v>
      </c>
      <c r="B15" s="38" t="s">
        <v>1</v>
      </c>
      <c r="C15" s="48" t="s">
        <v>248</v>
      </c>
      <c r="D15" s="48" t="s">
        <v>250</v>
      </c>
      <c r="E15" s="48" t="s">
        <v>246</v>
      </c>
      <c r="F15" s="48" t="s">
        <v>246</v>
      </c>
      <c r="G15" s="48" t="s">
        <v>52</v>
      </c>
      <c r="H15" s="48" t="s">
        <v>74</v>
      </c>
      <c r="I15" s="49" t="s">
        <v>79</v>
      </c>
      <c r="J15" s="49" t="s">
        <v>78</v>
      </c>
      <c r="K15" s="50" t="s">
        <v>675</v>
      </c>
      <c r="L15" s="50" t="s">
        <v>678</v>
      </c>
      <c r="M15" s="50"/>
      <c r="N15" s="51">
        <v>48</v>
      </c>
      <c r="O15" s="51">
        <v>48</v>
      </c>
      <c r="P15" s="52">
        <v>41520</v>
      </c>
      <c r="Q15" s="48" t="s">
        <v>41</v>
      </c>
      <c r="R15" s="53">
        <v>43592</v>
      </c>
      <c r="S15" s="53">
        <v>43607</v>
      </c>
      <c r="T15" s="53">
        <v>43595</v>
      </c>
      <c r="U15" s="53">
        <v>43603</v>
      </c>
    </row>
    <row r="16" spans="1:21" s="37" customFormat="1" x14ac:dyDescent="0.25">
      <c r="A16" s="38" t="s">
        <v>674</v>
      </c>
      <c r="B16" s="38" t="s">
        <v>1</v>
      </c>
      <c r="C16" s="48" t="s">
        <v>248</v>
      </c>
      <c r="D16" s="48" t="s">
        <v>249</v>
      </c>
      <c r="E16" s="48" t="s">
        <v>246</v>
      </c>
      <c r="F16" s="48" t="s">
        <v>246</v>
      </c>
      <c r="G16" s="48" t="s">
        <v>52</v>
      </c>
      <c r="H16" s="48" t="s">
        <v>74</v>
      </c>
      <c r="I16" s="49" t="s">
        <v>79</v>
      </c>
      <c r="J16" s="49" t="s">
        <v>78</v>
      </c>
      <c r="K16" s="50" t="s">
        <v>675</v>
      </c>
      <c r="L16" s="50" t="s">
        <v>678</v>
      </c>
      <c r="M16" s="50"/>
      <c r="N16" s="51">
        <v>48</v>
      </c>
      <c r="O16" s="51">
        <v>48</v>
      </c>
      <c r="P16" s="52">
        <v>41520</v>
      </c>
      <c r="Q16" s="48" t="s">
        <v>41</v>
      </c>
      <c r="R16" s="53">
        <v>43592</v>
      </c>
      <c r="S16" s="53">
        <v>43607</v>
      </c>
      <c r="T16" s="53">
        <v>43597</v>
      </c>
      <c r="U16" s="53">
        <v>43603</v>
      </c>
    </row>
    <row r="17" spans="1:21" s="37" customFormat="1" x14ac:dyDescent="0.25">
      <c r="A17" s="38" t="s">
        <v>674</v>
      </c>
      <c r="B17" s="38" t="s">
        <v>1</v>
      </c>
      <c r="C17" s="48" t="s">
        <v>248</v>
      </c>
      <c r="D17" s="48" t="s">
        <v>247</v>
      </c>
      <c r="E17" s="48" t="s">
        <v>246</v>
      </c>
      <c r="F17" s="48" t="s">
        <v>246</v>
      </c>
      <c r="G17" s="48" t="s">
        <v>52</v>
      </c>
      <c r="H17" s="48" t="s">
        <v>74</v>
      </c>
      <c r="I17" s="49" t="s">
        <v>79</v>
      </c>
      <c r="J17" s="49" t="s">
        <v>78</v>
      </c>
      <c r="K17" s="50" t="s">
        <v>675</v>
      </c>
      <c r="L17" s="50" t="s">
        <v>678</v>
      </c>
      <c r="M17" s="50"/>
      <c r="N17" s="51">
        <v>36</v>
      </c>
      <c r="O17" s="51">
        <v>36</v>
      </c>
      <c r="P17" s="52">
        <v>31140</v>
      </c>
      <c r="Q17" s="48" t="s">
        <v>41</v>
      </c>
      <c r="R17" s="53">
        <v>43592</v>
      </c>
      <c r="S17" s="53">
        <v>43607</v>
      </c>
      <c r="T17" s="53">
        <v>43595</v>
      </c>
      <c r="U17" s="53">
        <v>43603</v>
      </c>
    </row>
    <row r="18" spans="1:21" s="37" customFormat="1" x14ac:dyDescent="0.25">
      <c r="A18" s="38" t="s">
        <v>674</v>
      </c>
      <c r="B18" s="38" t="s">
        <v>1</v>
      </c>
      <c r="C18" s="48" t="s">
        <v>244</v>
      </c>
      <c r="D18" s="48" t="s">
        <v>245</v>
      </c>
      <c r="E18" s="48" t="s">
        <v>242</v>
      </c>
      <c r="F18" s="48" t="s">
        <v>242</v>
      </c>
      <c r="G18" s="48" t="s">
        <v>45</v>
      </c>
      <c r="H18" s="48" t="s">
        <v>121</v>
      </c>
      <c r="I18" s="49" t="s">
        <v>125</v>
      </c>
      <c r="J18" s="49" t="s">
        <v>124</v>
      </c>
      <c r="K18" s="50" t="s">
        <v>675</v>
      </c>
      <c r="L18" s="50" t="s">
        <v>677</v>
      </c>
      <c r="M18" s="50"/>
      <c r="N18" s="51">
        <v>6</v>
      </c>
      <c r="O18" s="51">
        <v>6</v>
      </c>
      <c r="P18" s="52">
        <v>779.94</v>
      </c>
      <c r="Q18" s="48" t="s">
        <v>41</v>
      </c>
      <c r="R18" s="53">
        <v>43619</v>
      </c>
      <c r="S18" s="53">
        <v>43620</v>
      </c>
      <c r="T18" s="53">
        <v>43620</v>
      </c>
      <c r="U18" s="53">
        <v>43636</v>
      </c>
    </row>
    <row r="19" spans="1:21" s="37" customFormat="1" x14ac:dyDescent="0.25">
      <c r="A19" s="38" t="s">
        <v>674</v>
      </c>
      <c r="B19" s="38" t="s">
        <v>1</v>
      </c>
      <c r="C19" s="48" t="s">
        <v>244</v>
      </c>
      <c r="D19" s="48" t="s">
        <v>243</v>
      </c>
      <c r="E19" s="48" t="s">
        <v>242</v>
      </c>
      <c r="F19" s="48" t="s">
        <v>242</v>
      </c>
      <c r="G19" s="48" t="s">
        <v>52</v>
      </c>
      <c r="H19" s="48" t="s">
        <v>74</v>
      </c>
      <c r="I19" s="49" t="s">
        <v>79</v>
      </c>
      <c r="J19" s="49" t="s">
        <v>78</v>
      </c>
      <c r="K19" s="50" t="s">
        <v>675</v>
      </c>
      <c r="L19" s="50" t="s">
        <v>678</v>
      </c>
      <c r="M19" s="50"/>
      <c r="N19" s="51">
        <v>3</v>
      </c>
      <c r="O19" s="51">
        <v>3</v>
      </c>
      <c r="P19" s="52">
        <v>2594.9699999999998</v>
      </c>
      <c r="Q19" s="48" t="s">
        <v>41</v>
      </c>
      <c r="R19" s="53">
        <v>43619</v>
      </c>
      <c r="S19" s="53">
        <v>43641</v>
      </c>
      <c r="T19" s="53">
        <v>43630</v>
      </c>
      <c r="U19" s="53">
        <v>43636</v>
      </c>
    </row>
    <row r="20" spans="1:21" s="37" customFormat="1" x14ac:dyDescent="0.25">
      <c r="A20" s="38" t="s">
        <v>674</v>
      </c>
      <c r="B20" s="38" t="s">
        <v>1</v>
      </c>
      <c r="C20" s="48" t="s">
        <v>239</v>
      </c>
      <c r="D20" s="48" t="s">
        <v>241</v>
      </c>
      <c r="E20" s="48" t="s">
        <v>237</v>
      </c>
      <c r="F20" s="48" t="s">
        <v>237</v>
      </c>
      <c r="G20" s="48" t="s">
        <v>45</v>
      </c>
      <c r="H20" s="48" t="s">
        <v>44</v>
      </c>
      <c r="I20" s="49" t="s">
        <v>43</v>
      </c>
      <c r="J20" s="49" t="s">
        <v>42</v>
      </c>
      <c r="K20" s="50" t="s">
        <v>675</v>
      </c>
      <c r="L20" s="50" t="s">
        <v>677</v>
      </c>
      <c r="M20" s="50"/>
      <c r="N20" s="51">
        <v>90</v>
      </c>
      <c r="O20" s="51">
        <v>90</v>
      </c>
      <c r="P20" s="52">
        <v>13499.1</v>
      </c>
      <c r="Q20" s="48" t="s">
        <v>41</v>
      </c>
      <c r="R20" s="53">
        <v>43621</v>
      </c>
      <c r="S20" s="53">
        <v>43623</v>
      </c>
      <c r="T20" s="53">
        <v>43623</v>
      </c>
      <c r="U20" s="53">
        <v>43635</v>
      </c>
    </row>
    <row r="21" spans="1:21" s="37" customFormat="1" x14ac:dyDescent="0.25">
      <c r="A21" s="38" t="s">
        <v>674</v>
      </c>
      <c r="B21" s="38" t="s">
        <v>1</v>
      </c>
      <c r="C21" s="48" t="s">
        <v>239</v>
      </c>
      <c r="D21" s="48" t="s">
        <v>240</v>
      </c>
      <c r="E21" s="48" t="s">
        <v>237</v>
      </c>
      <c r="F21" s="48" t="s">
        <v>237</v>
      </c>
      <c r="G21" s="48" t="s">
        <v>52</v>
      </c>
      <c r="H21" s="48" t="s">
        <v>74</v>
      </c>
      <c r="I21" s="49" t="s">
        <v>79</v>
      </c>
      <c r="J21" s="49" t="s">
        <v>78</v>
      </c>
      <c r="K21" s="50" t="s">
        <v>675</v>
      </c>
      <c r="L21" s="50" t="s">
        <v>678</v>
      </c>
      <c r="M21" s="50"/>
      <c r="N21" s="51">
        <v>48</v>
      </c>
      <c r="O21" s="51">
        <v>48</v>
      </c>
      <c r="P21" s="52">
        <v>41519.519999999997</v>
      </c>
      <c r="Q21" s="48" t="s">
        <v>41</v>
      </c>
      <c r="R21" s="53">
        <v>43622</v>
      </c>
      <c r="S21" s="53">
        <v>43633</v>
      </c>
      <c r="T21" s="53">
        <v>43624</v>
      </c>
      <c r="U21" s="53">
        <v>43635</v>
      </c>
    </row>
    <row r="22" spans="1:21" s="37" customFormat="1" x14ac:dyDescent="0.25">
      <c r="A22" s="38" t="s">
        <v>674</v>
      </c>
      <c r="B22" s="38" t="s">
        <v>1</v>
      </c>
      <c r="C22" s="48" t="s">
        <v>239</v>
      </c>
      <c r="D22" s="48" t="s">
        <v>238</v>
      </c>
      <c r="E22" s="48" t="s">
        <v>237</v>
      </c>
      <c r="F22" s="48" t="s">
        <v>237</v>
      </c>
      <c r="G22" s="48" t="s">
        <v>52</v>
      </c>
      <c r="H22" s="48" t="s">
        <v>74</v>
      </c>
      <c r="I22" s="49" t="s">
        <v>79</v>
      </c>
      <c r="J22" s="49" t="s">
        <v>78</v>
      </c>
      <c r="K22" s="50" t="s">
        <v>675</v>
      </c>
      <c r="L22" s="50" t="s">
        <v>678</v>
      </c>
      <c r="M22" s="50"/>
      <c r="N22" s="51">
        <v>42</v>
      </c>
      <c r="O22" s="51">
        <v>42</v>
      </c>
      <c r="P22" s="52">
        <v>36329.58</v>
      </c>
      <c r="Q22" s="48" t="s">
        <v>41</v>
      </c>
      <c r="R22" s="53">
        <v>43622</v>
      </c>
      <c r="S22" s="53">
        <v>43633</v>
      </c>
      <c r="T22" s="53">
        <v>43628</v>
      </c>
      <c r="U22" s="53">
        <v>43635</v>
      </c>
    </row>
    <row r="23" spans="1:21" s="37" customFormat="1" ht="33.75" x14ac:dyDescent="0.25">
      <c r="A23" s="38" t="s">
        <v>674</v>
      </c>
      <c r="B23" s="38" t="s">
        <v>1</v>
      </c>
      <c r="C23" s="48" t="s">
        <v>236</v>
      </c>
      <c r="D23" s="48" t="s">
        <v>235</v>
      </c>
      <c r="E23" s="48" t="s">
        <v>234</v>
      </c>
      <c r="F23" s="48" t="s">
        <v>234</v>
      </c>
      <c r="G23" s="48" t="s">
        <v>59</v>
      </c>
      <c r="H23" s="48" t="s">
        <v>58</v>
      </c>
      <c r="I23" s="49" t="s">
        <v>233</v>
      </c>
      <c r="J23" s="49" t="s">
        <v>232</v>
      </c>
      <c r="K23" s="54" t="s">
        <v>679</v>
      </c>
      <c r="L23" s="50" t="s">
        <v>680</v>
      </c>
      <c r="M23" s="54" t="s">
        <v>679</v>
      </c>
      <c r="N23" s="51">
        <v>0</v>
      </c>
      <c r="O23" s="51">
        <v>3</v>
      </c>
      <c r="P23" s="52">
        <v>4246.8</v>
      </c>
      <c r="Q23" s="48" t="s">
        <v>41</v>
      </c>
      <c r="R23" s="53">
        <v>43633</v>
      </c>
      <c r="S23" s="53">
        <v>43634</v>
      </c>
      <c r="T23" s="53">
        <v>43634</v>
      </c>
      <c r="U23" s="53">
        <v>43634</v>
      </c>
    </row>
    <row r="24" spans="1:21" s="37" customFormat="1" x14ac:dyDescent="0.25">
      <c r="A24" s="38" t="s">
        <v>674</v>
      </c>
      <c r="B24" s="38" t="s">
        <v>1</v>
      </c>
      <c r="C24" s="48" t="s">
        <v>229</v>
      </c>
      <c r="D24" s="48" t="s">
        <v>228</v>
      </c>
      <c r="E24" s="48" t="s">
        <v>227</v>
      </c>
      <c r="F24" s="48" t="s">
        <v>227</v>
      </c>
      <c r="G24" s="48" t="s">
        <v>88</v>
      </c>
      <c r="H24" s="48" t="s">
        <v>126</v>
      </c>
      <c r="I24" s="49" t="s">
        <v>231</v>
      </c>
      <c r="J24" s="49" t="s">
        <v>230</v>
      </c>
      <c r="K24" s="50" t="s">
        <v>675</v>
      </c>
      <c r="L24" s="50" t="s">
        <v>678</v>
      </c>
      <c r="M24" s="50"/>
      <c r="N24" s="51">
        <v>1</v>
      </c>
      <c r="O24" s="51">
        <v>1</v>
      </c>
      <c r="P24" s="52">
        <v>1050.3900000000001</v>
      </c>
      <c r="Q24" s="48" t="s">
        <v>41</v>
      </c>
      <c r="R24" s="53">
        <v>43633</v>
      </c>
      <c r="S24" s="53">
        <v>43655</v>
      </c>
      <c r="T24" s="53">
        <v>43647</v>
      </c>
      <c r="U24" s="53">
        <v>43655</v>
      </c>
    </row>
    <row r="25" spans="1:21" s="37" customFormat="1" x14ac:dyDescent="0.25">
      <c r="A25" s="38" t="s">
        <v>674</v>
      </c>
      <c r="B25" s="38" t="s">
        <v>1</v>
      </c>
      <c r="C25" s="48" t="s">
        <v>226</v>
      </c>
      <c r="D25" s="48" t="s">
        <v>225</v>
      </c>
      <c r="E25" s="48" t="s">
        <v>224</v>
      </c>
      <c r="F25" s="48" t="s">
        <v>224</v>
      </c>
      <c r="G25" s="48" t="s">
        <v>52</v>
      </c>
      <c r="H25" s="48" t="s">
        <v>137</v>
      </c>
      <c r="I25" s="49" t="s">
        <v>142</v>
      </c>
      <c r="J25" s="49" t="s">
        <v>141</v>
      </c>
      <c r="K25" s="50" t="s">
        <v>675</v>
      </c>
      <c r="L25" s="50" t="s">
        <v>678</v>
      </c>
      <c r="M25" s="50"/>
      <c r="N25" s="51">
        <v>5</v>
      </c>
      <c r="O25" s="51">
        <v>5</v>
      </c>
      <c r="P25" s="52">
        <v>5460.35</v>
      </c>
      <c r="Q25" s="48" t="s">
        <v>41</v>
      </c>
      <c r="R25" s="53">
        <v>43690</v>
      </c>
      <c r="S25" s="53">
        <v>43698</v>
      </c>
      <c r="T25" s="53">
        <v>43691</v>
      </c>
      <c r="U25" s="53">
        <v>43696</v>
      </c>
    </row>
    <row r="26" spans="1:21" s="37" customFormat="1" x14ac:dyDescent="0.25">
      <c r="A26" s="38" t="s">
        <v>674</v>
      </c>
      <c r="B26" s="38" t="s">
        <v>1</v>
      </c>
      <c r="C26" s="48" t="s">
        <v>221</v>
      </c>
      <c r="D26" s="48" t="s">
        <v>220</v>
      </c>
      <c r="E26" s="48" t="s">
        <v>219</v>
      </c>
      <c r="F26" s="48" t="s">
        <v>219</v>
      </c>
      <c r="G26" s="48" t="s">
        <v>52</v>
      </c>
      <c r="H26" s="48" t="s">
        <v>218</v>
      </c>
      <c r="I26" s="49" t="s">
        <v>223</v>
      </c>
      <c r="J26" s="55" t="s">
        <v>222</v>
      </c>
      <c r="K26" s="54" t="s">
        <v>679</v>
      </c>
      <c r="L26" s="50" t="s">
        <v>680</v>
      </c>
      <c r="M26" s="54" t="s">
        <v>679</v>
      </c>
      <c r="N26" s="51">
        <v>34</v>
      </c>
      <c r="O26" s="51">
        <v>34</v>
      </c>
      <c r="P26" s="52">
        <v>51715.7</v>
      </c>
      <c r="Q26" s="48" t="s">
        <v>41</v>
      </c>
      <c r="R26" s="53">
        <v>43705</v>
      </c>
      <c r="S26" s="53">
        <v>43718</v>
      </c>
      <c r="T26" s="53">
        <v>43711</v>
      </c>
      <c r="U26" s="53">
        <v>43713</v>
      </c>
    </row>
    <row r="27" spans="1:21" s="37" customFormat="1" x14ac:dyDescent="0.25">
      <c r="A27" s="38" t="s">
        <v>674</v>
      </c>
      <c r="B27" s="38" t="s">
        <v>1</v>
      </c>
      <c r="C27" s="48"/>
      <c r="D27" s="48" t="s">
        <v>217</v>
      </c>
      <c r="E27" s="48" t="s">
        <v>216</v>
      </c>
      <c r="F27" s="48" t="s">
        <v>216</v>
      </c>
      <c r="G27" s="48" t="s">
        <v>45</v>
      </c>
      <c r="H27" s="48" t="s">
        <v>44</v>
      </c>
      <c r="I27" s="49" t="s">
        <v>43</v>
      </c>
      <c r="J27" s="49" t="s">
        <v>42</v>
      </c>
      <c r="K27" s="50" t="s">
        <v>675</v>
      </c>
      <c r="L27" s="50" t="s">
        <v>677</v>
      </c>
      <c r="M27" s="50"/>
      <c r="N27" s="51">
        <v>2</v>
      </c>
      <c r="O27" s="51">
        <v>2</v>
      </c>
      <c r="P27" s="52">
        <v>299.98</v>
      </c>
      <c r="Q27" s="48" t="s">
        <v>41</v>
      </c>
      <c r="R27" s="53">
        <v>43712</v>
      </c>
      <c r="S27" s="53">
        <v>43712</v>
      </c>
      <c r="T27" s="53">
        <v>43712</v>
      </c>
      <c r="U27" s="53">
        <v>43712</v>
      </c>
    </row>
    <row r="28" spans="1:21" s="37" customFormat="1" ht="22.5" x14ac:dyDescent="0.25">
      <c r="A28" s="38" t="s">
        <v>674</v>
      </c>
      <c r="B28" s="38" t="s">
        <v>1</v>
      </c>
      <c r="C28" s="48" t="s">
        <v>213</v>
      </c>
      <c r="D28" s="48" t="s">
        <v>212</v>
      </c>
      <c r="E28" s="48" t="s">
        <v>211</v>
      </c>
      <c r="F28" s="48" t="s">
        <v>211</v>
      </c>
      <c r="G28" s="48" t="s">
        <v>59</v>
      </c>
      <c r="H28" s="48" t="s">
        <v>58</v>
      </c>
      <c r="I28" s="49" t="s">
        <v>210</v>
      </c>
      <c r="J28" s="55" t="s">
        <v>209</v>
      </c>
      <c r="K28" s="54" t="s">
        <v>679</v>
      </c>
      <c r="L28" s="50" t="s">
        <v>680</v>
      </c>
      <c r="M28" s="54" t="s">
        <v>679</v>
      </c>
      <c r="N28" s="51">
        <v>0</v>
      </c>
      <c r="O28" s="51">
        <v>1</v>
      </c>
      <c r="P28" s="52">
        <v>1289.1300000000001</v>
      </c>
      <c r="Q28" s="48" t="s">
        <v>41</v>
      </c>
      <c r="R28" s="53">
        <v>43717</v>
      </c>
      <c r="S28" s="53">
        <v>43718</v>
      </c>
      <c r="T28" s="53">
        <v>43717</v>
      </c>
      <c r="U28" s="53">
        <v>43718</v>
      </c>
    </row>
    <row r="29" spans="1:21" s="37" customFormat="1" ht="22.5" x14ac:dyDescent="0.25">
      <c r="A29" s="38" t="s">
        <v>674</v>
      </c>
      <c r="B29" s="38" t="s">
        <v>1</v>
      </c>
      <c r="C29" s="48" t="s">
        <v>213</v>
      </c>
      <c r="D29" s="48" t="s">
        <v>212</v>
      </c>
      <c r="E29" s="48" t="s">
        <v>211</v>
      </c>
      <c r="F29" s="48" t="s">
        <v>211</v>
      </c>
      <c r="G29" s="48" t="s">
        <v>59</v>
      </c>
      <c r="H29" s="48" t="s">
        <v>58</v>
      </c>
      <c r="I29" s="49" t="s">
        <v>215</v>
      </c>
      <c r="J29" s="49" t="s">
        <v>214</v>
      </c>
      <c r="K29" s="54" t="s">
        <v>679</v>
      </c>
      <c r="L29" s="50" t="s">
        <v>680</v>
      </c>
      <c r="M29" s="54" t="s">
        <v>679</v>
      </c>
      <c r="N29" s="51">
        <v>0</v>
      </c>
      <c r="O29" s="51">
        <v>2</v>
      </c>
      <c r="P29" s="52">
        <v>5154.82</v>
      </c>
      <c r="Q29" s="48" t="s">
        <v>41</v>
      </c>
      <c r="R29" s="53">
        <v>43717</v>
      </c>
      <c r="S29" s="53">
        <v>43718</v>
      </c>
      <c r="T29" s="53">
        <v>43717</v>
      </c>
      <c r="U29" s="53">
        <v>43718</v>
      </c>
    </row>
    <row r="30" spans="1:21" s="37" customFormat="1" x14ac:dyDescent="0.25">
      <c r="A30" s="38" t="s">
        <v>674</v>
      </c>
      <c r="B30" s="38" t="s">
        <v>1</v>
      </c>
      <c r="C30" s="48" t="s">
        <v>203</v>
      </c>
      <c r="D30" s="48" t="s">
        <v>206</v>
      </c>
      <c r="E30" s="48" t="s">
        <v>202</v>
      </c>
      <c r="F30" s="48" t="s">
        <v>202</v>
      </c>
      <c r="G30" s="48" t="s">
        <v>205</v>
      </c>
      <c r="H30" s="48" t="s">
        <v>204</v>
      </c>
      <c r="I30" s="49" t="s">
        <v>208</v>
      </c>
      <c r="J30" s="55" t="s">
        <v>207</v>
      </c>
      <c r="K30" s="54" t="s">
        <v>679</v>
      </c>
      <c r="L30" s="50" t="s">
        <v>680</v>
      </c>
      <c r="M30" s="54" t="s">
        <v>675</v>
      </c>
      <c r="N30" s="51">
        <v>3</v>
      </c>
      <c r="O30" s="51">
        <v>3</v>
      </c>
      <c r="P30" s="52">
        <v>824.94</v>
      </c>
      <c r="Q30" s="48" t="s">
        <v>41</v>
      </c>
      <c r="R30" s="53">
        <v>43718</v>
      </c>
      <c r="S30" s="53">
        <v>43725</v>
      </c>
      <c r="T30" s="53">
        <v>43718</v>
      </c>
      <c r="U30" s="53">
        <v>43723</v>
      </c>
    </row>
    <row r="31" spans="1:21" s="37" customFormat="1" ht="22.5" x14ac:dyDescent="0.25">
      <c r="A31" s="38" t="s">
        <v>682</v>
      </c>
      <c r="B31" s="38" t="s">
        <v>1</v>
      </c>
      <c r="C31" s="48" t="s">
        <v>201</v>
      </c>
      <c r="D31" s="48" t="s">
        <v>200</v>
      </c>
      <c r="E31" s="48" t="s">
        <v>199</v>
      </c>
      <c r="F31" s="48" t="s">
        <v>199</v>
      </c>
      <c r="G31" s="48" t="s">
        <v>59</v>
      </c>
      <c r="H31" s="48" t="s">
        <v>58</v>
      </c>
      <c r="I31" s="49" t="s">
        <v>198</v>
      </c>
      <c r="J31" s="49" t="s">
        <v>197</v>
      </c>
      <c r="K31" s="54" t="s">
        <v>679</v>
      </c>
      <c r="L31" s="50" t="s">
        <v>680</v>
      </c>
      <c r="M31" s="54" t="s">
        <v>679</v>
      </c>
      <c r="N31" s="51">
        <v>0</v>
      </c>
      <c r="O31" s="51">
        <v>1</v>
      </c>
      <c r="P31" s="52">
        <v>945.14</v>
      </c>
      <c r="Q31" s="48" t="s">
        <v>41</v>
      </c>
      <c r="R31" s="53">
        <v>43782</v>
      </c>
      <c r="S31" s="53">
        <v>43784</v>
      </c>
      <c r="T31" s="53">
        <v>43783</v>
      </c>
      <c r="U31" s="53">
        <v>43783</v>
      </c>
    </row>
    <row r="32" spans="1:21" s="37" customFormat="1" x14ac:dyDescent="0.25">
      <c r="A32" s="38" t="s">
        <v>674</v>
      </c>
      <c r="B32" s="38" t="s">
        <v>1</v>
      </c>
      <c r="C32" s="48" t="s">
        <v>193</v>
      </c>
      <c r="D32" s="48" t="s">
        <v>196</v>
      </c>
      <c r="E32" s="48" t="s">
        <v>191</v>
      </c>
      <c r="F32" s="48" t="s">
        <v>191</v>
      </c>
      <c r="G32" s="48" t="s">
        <v>52</v>
      </c>
      <c r="H32" s="48" t="s">
        <v>51</v>
      </c>
      <c r="I32" s="49" t="s">
        <v>55</v>
      </c>
      <c r="J32" s="49" t="s">
        <v>54</v>
      </c>
      <c r="K32" s="50" t="s">
        <v>675</v>
      </c>
      <c r="L32" s="50" t="s">
        <v>676</v>
      </c>
      <c r="M32" s="50"/>
      <c r="N32" s="51">
        <v>48</v>
      </c>
      <c r="O32" s="51">
        <v>48</v>
      </c>
      <c r="P32" s="52">
        <v>43200</v>
      </c>
      <c r="Q32" s="48" t="s">
        <v>41</v>
      </c>
      <c r="R32" s="53">
        <v>43784</v>
      </c>
      <c r="S32" s="53">
        <v>43811</v>
      </c>
      <c r="T32" s="53">
        <v>43795</v>
      </c>
      <c r="U32" s="53">
        <v>43803</v>
      </c>
    </row>
    <row r="33" spans="1:21" s="37" customFormat="1" x14ac:dyDescent="0.25">
      <c r="A33" s="38" t="s">
        <v>674</v>
      </c>
      <c r="B33" s="38" t="s">
        <v>1</v>
      </c>
      <c r="C33" s="48" t="s">
        <v>193</v>
      </c>
      <c r="D33" s="48" t="s">
        <v>195</v>
      </c>
      <c r="E33" s="48" t="s">
        <v>191</v>
      </c>
      <c r="F33" s="48" t="s">
        <v>191</v>
      </c>
      <c r="G33" s="48" t="s">
        <v>52</v>
      </c>
      <c r="H33" s="48" t="s">
        <v>51</v>
      </c>
      <c r="I33" s="49" t="s">
        <v>55</v>
      </c>
      <c r="J33" s="49" t="s">
        <v>54</v>
      </c>
      <c r="K33" s="50" t="s">
        <v>675</v>
      </c>
      <c r="L33" s="50" t="s">
        <v>676</v>
      </c>
      <c r="M33" s="50"/>
      <c r="N33" s="51">
        <v>48</v>
      </c>
      <c r="O33" s="51">
        <v>48</v>
      </c>
      <c r="P33" s="52">
        <v>43200</v>
      </c>
      <c r="Q33" s="48" t="s">
        <v>41</v>
      </c>
      <c r="R33" s="53">
        <v>43784</v>
      </c>
      <c r="S33" s="53">
        <v>43811</v>
      </c>
      <c r="T33" s="53">
        <v>43795</v>
      </c>
      <c r="U33" s="53">
        <v>43803</v>
      </c>
    </row>
    <row r="34" spans="1:21" s="37" customFormat="1" x14ac:dyDescent="0.25">
      <c r="A34" s="38" t="s">
        <v>674</v>
      </c>
      <c r="B34" s="38" t="s">
        <v>1</v>
      </c>
      <c r="C34" s="48" t="s">
        <v>193</v>
      </c>
      <c r="D34" s="48" t="s">
        <v>194</v>
      </c>
      <c r="E34" s="48" t="s">
        <v>191</v>
      </c>
      <c r="F34" s="48" t="s">
        <v>191</v>
      </c>
      <c r="G34" s="48" t="s">
        <v>52</v>
      </c>
      <c r="H34" s="48" t="s">
        <v>51</v>
      </c>
      <c r="I34" s="49" t="s">
        <v>55</v>
      </c>
      <c r="J34" s="49" t="s">
        <v>54</v>
      </c>
      <c r="K34" s="50" t="s">
        <v>675</v>
      </c>
      <c r="L34" s="50" t="s">
        <v>676</v>
      </c>
      <c r="M34" s="50"/>
      <c r="N34" s="51">
        <v>4</v>
      </c>
      <c r="O34" s="51">
        <v>4</v>
      </c>
      <c r="P34" s="52">
        <v>3600</v>
      </c>
      <c r="Q34" s="48" t="s">
        <v>41</v>
      </c>
      <c r="R34" s="53">
        <v>43784</v>
      </c>
      <c r="S34" s="53">
        <v>43811</v>
      </c>
      <c r="T34" s="53">
        <v>43794</v>
      </c>
      <c r="U34" s="53">
        <v>43803</v>
      </c>
    </row>
    <row r="35" spans="1:21" s="37" customFormat="1" x14ac:dyDescent="0.25">
      <c r="A35" s="38" t="s">
        <v>674</v>
      </c>
      <c r="B35" s="38" t="s">
        <v>1</v>
      </c>
      <c r="C35" s="48" t="s">
        <v>193</v>
      </c>
      <c r="D35" s="48" t="s">
        <v>192</v>
      </c>
      <c r="E35" s="48" t="s">
        <v>191</v>
      </c>
      <c r="F35" s="48" t="s">
        <v>191</v>
      </c>
      <c r="G35" s="48" t="s">
        <v>45</v>
      </c>
      <c r="H35" s="48" t="s">
        <v>44</v>
      </c>
      <c r="I35" s="49" t="s">
        <v>43</v>
      </c>
      <c r="J35" s="49" t="s">
        <v>42</v>
      </c>
      <c r="K35" s="50" t="s">
        <v>675</v>
      </c>
      <c r="L35" s="50" t="s">
        <v>677</v>
      </c>
      <c r="M35" s="50"/>
      <c r="N35" s="51">
        <v>100</v>
      </c>
      <c r="O35" s="51">
        <v>100</v>
      </c>
      <c r="P35" s="52">
        <v>14999</v>
      </c>
      <c r="Q35" s="48" t="s">
        <v>41</v>
      </c>
      <c r="R35" s="53">
        <v>43784</v>
      </c>
      <c r="S35" s="53">
        <v>43803</v>
      </c>
      <c r="T35" s="53">
        <v>43798</v>
      </c>
      <c r="U35" s="53">
        <v>43803</v>
      </c>
    </row>
    <row r="36" spans="1:21" s="37" customFormat="1" ht="22.5" x14ac:dyDescent="0.25">
      <c r="A36" s="38" t="s">
        <v>682</v>
      </c>
      <c r="B36" s="38" t="s">
        <v>1</v>
      </c>
      <c r="C36" s="48" t="s">
        <v>188</v>
      </c>
      <c r="D36" s="48" t="s">
        <v>187</v>
      </c>
      <c r="E36" s="48" t="s">
        <v>186</v>
      </c>
      <c r="F36" s="48" t="s">
        <v>186</v>
      </c>
      <c r="G36" s="48" t="s">
        <v>88</v>
      </c>
      <c r="H36" s="48" t="s">
        <v>185</v>
      </c>
      <c r="I36" s="49" t="s">
        <v>190</v>
      </c>
      <c r="J36" s="49" t="s">
        <v>189</v>
      </c>
      <c r="K36" s="50" t="s">
        <v>681</v>
      </c>
      <c r="L36" s="50" t="s">
        <v>676</v>
      </c>
      <c r="M36" s="50"/>
      <c r="N36" s="51">
        <v>1</v>
      </c>
      <c r="O36" s="51">
        <v>1</v>
      </c>
      <c r="P36" s="52">
        <v>1021.72</v>
      </c>
      <c r="Q36" s="48" t="s">
        <v>41</v>
      </c>
      <c r="R36" s="53">
        <v>43812</v>
      </c>
      <c r="S36" s="53">
        <v>43832</v>
      </c>
      <c r="T36" s="53">
        <v>43812</v>
      </c>
      <c r="U36" s="53">
        <v>43814</v>
      </c>
    </row>
    <row r="37" spans="1:21" s="37" customFormat="1" ht="22.5" x14ac:dyDescent="0.25">
      <c r="A37" s="38" t="s">
        <v>674</v>
      </c>
      <c r="B37" s="38" t="s">
        <v>50</v>
      </c>
      <c r="C37" s="48" t="s">
        <v>179</v>
      </c>
      <c r="D37" s="48" t="s">
        <v>182</v>
      </c>
      <c r="E37" s="48" t="s">
        <v>178</v>
      </c>
      <c r="F37" s="48" t="s">
        <v>178</v>
      </c>
      <c r="G37" s="48" t="s">
        <v>88</v>
      </c>
      <c r="H37" s="48" t="s">
        <v>181</v>
      </c>
      <c r="I37" s="49" t="s">
        <v>184</v>
      </c>
      <c r="J37" s="49" t="s">
        <v>183</v>
      </c>
      <c r="K37" s="50" t="s">
        <v>675</v>
      </c>
      <c r="L37" s="50" t="s">
        <v>678</v>
      </c>
      <c r="M37" s="50"/>
      <c r="N37" s="51">
        <v>1</v>
      </c>
      <c r="O37" s="51">
        <v>1</v>
      </c>
      <c r="P37" s="52">
        <v>1684.78</v>
      </c>
      <c r="Q37" s="48" t="s">
        <v>41</v>
      </c>
      <c r="R37" s="53">
        <v>43474</v>
      </c>
      <c r="S37" s="53">
        <v>43500</v>
      </c>
      <c r="T37" s="53">
        <v>43506</v>
      </c>
      <c r="U37" s="53">
        <v>43508</v>
      </c>
    </row>
    <row r="38" spans="1:21" s="37" customFormat="1" ht="22.5" x14ac:dyDescent="0.25">
      <c r="A38" s="38" t="s">
        <v>674</v>
      </c>
      <c r="B38" s="38" t="s">
        <v>50</v>
      </c>
      <c r="C38" s="48" t="s">
        <v>164</v>
      </c>
      <c r="D38" s="48" t="s">
        <v>177</v>
      </c>
      <c r="E38" s="48" t="s">
        <v>162</v>
      </c>
      <c r="F38" s="48" t="s">
        <v>162</v>
      </c>
      <c r="G38" s="48" t="s">
        <v>45</v>
      </c>
      <c r="H38" s="48" t="s">
        <v>176</v>
      </c>
      <c r="I38" s="49" t="s">
        <v>175</v>
      </c>
      <c r="J38" s="49" t="s">
        <v>174</v>
      </c>
      <c r="K38" s="50" t="s">
        <v>675</v>
      </c>
      <c r="L38" s="50" t="s">
        <v>677</v>
      </c>
      <c r="M38" s="50"/>
      <c r="N38" s="51">
        <v>27</v>
      </c>
      <c r="O38" s="51">
        <v>27</v>
      </c>
      <c r="P38" s="52">
        <v>5831.73</v>
      </c>
      <c r="Q38" s="48" t="s">
        <v>41</v>
      </c>
      <c r="R38" s="53">
        <v>43475</v>
      </c>
      <c r="S38" s="53">
        <v>43479</v>
      </c>
      <c r="T38" s="53">
        <v>43477</v>
      </c>
      <c r="U38" s="53">
        <v>43487</v>
      </c>
    </row>
    <row r="39" spans="1:21" s="37" customFormat="1" ht="22.5" x14ac:dyDescent="0.25">
      <c r="A39" s="38" t="s">
        <v>674</v>
      </c>
      <c r="B39" s="38" t="s">
        <v>50</v>
      </c>
      <c r="C39" s="48" t="s">
        <v>164</v>
      </c>
      <c r="D39" s="48" t="s">
        <v>171</v>
      </c>
      <c r="E39" s="48" t="s">
        <v>162</v>
      </c>
      <c r="F39" s="48" t="s">
        <v>162</v>
      </c>
      <c r="G39" s="48" t="s">
        <v>170</v>
      </c>
      <c r="H39" s="57" t="s">
        <v>169</v>
      </c>
      <c r="I39" s="49" t="s">
        <v>173</v>
      </c>
      <c r="J39" s="55" t="s">
        <v>172</v>
      </c>
      <c r="K39" s="54" t="s">
        <v>679</v>
      </c>
      <c r="L39" s="50" t="s">
        <v>680</v>
      </c>
      <c r="M39" s="54" t="s">
        <v>679</v>
      </c>
      <c r="N39" s="51">
        <v>1</v>
      </c>
      <c r="O39" s="51">
        <v>1</v>
      </c>
      <c r="P39" s="52">
        <v>2836.36</v>
      </c>
      <c r="Q39" s="48" t="s">
        <v>41</v>
      </c>
      <c r="R39" s="53">
        <v>43475</v>
      </c>
      <c r="S39" s="53">
        <v>43486</v>
      </c>
      <c r="T39" s="53">
        <v>43479</v>
      </c>
      <c r="U39" s="53">
        <v>43487</v>
      </c>
    </row>
    <row r="40" spans="1:21" s="37" customFormat="1" ht="22.5" x14ac:dyDescent="0.25">
      <c r="A40" s="38" t="s">
        <v>674</v>
      </c>
      <c r="B40" s="38" t="s">
        <v>50</v>
      </c>
      <c r="C40" s="48" t="s">
        <v>164</v>
      </c>
      <c r="D40" s="48" t="s">
        <v>168</v>
      </c>
      <c r="E40" s="48" t="s">
        <v>162</v>
      </c>
      <c r="F40" s="48" t="s">
        <v>162</v>
      </c>
      <c r="G40" s="48" t="s">
        <v>105</v>
      </c>
      <c r="H40" s="48" t="s">
        <v>161</v>
      </c>
      <c r="I40" s="49" t="s">
        <v>166</v>
      </c>
      <c r="J40" s="49" t="s">
        <v>165</v>
      </c>
      <c r="K40" s="50" t="s">
        <v>675</v>
      </c>
      <c r="L40" s="50" t="s">
        <v>678</v>
      </c>
      <c r="M40" s="50"/>
      <c r="N40" s="51">
        <v>12</v>
      </c>
      <c r="O40" s="51">
        <v>12</v>
      </c>
      <c r="P40" s="52">
        <v>14448</v>
      </c>
      <c r="Q40" s="48" t="s">
        <v>41</v>
      </c>
      <c r="R40" s="53">
        <v>43475</v>
      </c>
      <c r="S40" s="53">
        <v>43494</v>
      </c>
      <c r="T40" s="53">
        <v>43479</v>
      </c>
      <c r="U40" s="53">
        <v>43487</v>
      </c>
    </row>
    <row r="41" spans="1:21" s="37" customFormat="1" ht="22.5" x14ac:dyDescent="0.25">
      <c r="A41" s="38" t="s">
        <v>674</v>
      </c>
      <c r="B41" s="38" t="s">
        <v>50</v>
      </c>
      <c r="C41" s="48" t="s">
        <v>164</v>
      </c>
      <c r="D41" s="48" t="s">
        <v>167</v>
      </c>
      <c r="E41" s="48" t="s">
        <v>162</v>
      </c>
      <c r="F41" s="48" t="s">
        <v>162</v>
      </c>
      <c r="G41" s="48" t="s">
        <v>105</v>
      </c>
      <c r="H41" s="48" t="s">
        <v>161</v>
      </c>
      <c r="I41" s="49" t="s">
        <v>166</v>
      </c>
      <c r="J41" s="49" t="s">
        <v>165</v>
      </c>
      <c r="K41" s="50" t="s">
        <v>675</v>
      </c>
      <c r="L41" s="50" t="s">
        <v>678</v>
      </c>
      <c r="M41" s="50"/>
      <c r="N41" s="51">
        <v>12</v>
      </c>
      <c r="O41" s="51">
        <v>12</v>
      </c>
      <c r="P41" s="52">
        <v>14448</v>
      </c>
      <c r="Q41" s="48" t="s">
        <v>41</v>
      </c>
      <c r="R41" s="53">
        <v>43475</v>
      </c>
      <c r="S41" s="53">
        <v>43494</v>
      </c>
      <c r="T41" s="53">
        <v>43480</v>
      </c>
      <c r="U41" s="53">
        <v>43487</v>
      </c>
    </row>
    <row r="42" spans="1:21" s="37" customFormat="1" ht="22.5" x14ac:dyDescent="0.25">
      <c r="A42" s="38" t="s">
        <v>674</v>
      </c>
      <c r="B42" s="38" t="s">
        <v>50</v>
      </c>
      <c r="C42" s="48" t="s">
        <v>164</v>
      </c>
      <c r="D42" s="48" t="s">
        <v>163</v>
      </c>
      <c r="E42" s="48" t="s">
        <v>162</v>
      </c>
      <c r="F42" s="48" t="s">
        <v>162</v>
      </c>
      <c r="G42" s="48" t="s">
        <v>105</v>
      </c>
      <c r="H42" s="48" t="s">
        <v>161</v>
      </c>
      <c r="I42" s="49" t="s">
        <v>166</v>
      </c>
      <c r="J42" s="49" t="s">
        <v>165</v>
      </c>
      <c r="K42" s="50" t="s">
        <v>675</v>
      </c>
      <c r="L42" s="50" t="s">
        <v>678</v>
      </c>
      <c r="M42" s="50"/>
      <c r="N42" s="51">
        <v>3</v>
      </c>
      <c r="O42" s="51">
        <v>3</v>
      </c>
      <c r="P42" s="52">
        <v>3612</v>
      </c>
      <c r="Q42" s="48" t="s">
        <v>41</v>
      </c>
      <c r="R42" s="53">
        <v>43475</v>
      </c>
      <c r="S42" s="53">
        <v>43494</v>
      </c>
      <c r="T42" s="53">
        <v>43479</v>
      </c>
      <c r="U42" s="53">
        <v>43487</v>
      </c>
    </row>
    <row r="43" spans="1:21" s="37" customFormat="1" ht="22.5" x14ac:dyDescent="0.25">
      <c r="A43" s="38" t="s">
        <v>674</v>
      </c>
      <c r="B43" s="38" t="s">
        <v>50</v>
      </c>
      <c r="C43" s="48" t="s">
        <v>160</v>
      </c>
      <c r="D43" s="48" t="s">
        <v>159</v>
      </c>
      <c r="E43" s="48" t="s">
        <v>158</v>
      </c>
      <c r="F43" s="48" t="s">
        <v>158</v>
      </c>
      <c r="G43" s="48" t="s">
        <v>67</v>
      </c>
      <c r="H43" s="48" t="s">
        <v>66</v>
      </c>
      <c r="I43" s="49" t="s">
        <v>72</v>
      </c>
      <c r="J43" s="49" t="s">
        <v>71</v>
      </c>
      <c r="K43" s="50" t="s">
        <v>675</v>
      </c>
      <c r="L43" s="50" t="s">
        <v>678</v>
      </c>
      <c r="M43" s="50"/>
      <c r="N43" s="51">
        <v>1</v>
      </c>
      <c r="O43" s="51">
        <v>1</v>
      </c>
      <c r="P43" s="52">
        <v>23862.5</v>
      </c>
      <c r="Q43" s="48" t="s">
        <v>41</v>
      </c>
      <c r="R43" s="53">
        <v>43511</v>
      </c>
      <c r="S43" s="53">
        <v>43522</v>
      </c>
      <c r="T43" s="53">
        <v>43516</v>
      </c>
      <c r="U43" s="53">
        <v>43518</v>
      </c>
    </row>
    <row r="44" spans="1:21" s="37" customFormat="1" ht="22.5" x14ac:dyDescent="0.25">
      <c r="A44" s="38" t="s">
        <v>674</v>
      </c>
      <c r="B44" s="38" t="s">
        <v>50</v>
      </c>
      <c r="C44" s="48"/>
      <c r="D44" s="48" t="s">
        <v>157</v>
      </c>
      <c r="E44" s="48" t="s">
        <v>156</v>
      </c>
      <c r="F44" s="48" t="s">
        <v>156</v>
      </c>
      <c r="G44" s="48" t="s">
        <v>45</v>
      </c>
      <c r="H44" s="48" t="s">
        <v>44</v>
      </c>
      <c r="I44" s="49" t="s">
        <v>43</v>
      </c>
      <c r="J44" s="49" t="s">
        <v>42</v>
      </c>
      <c r="K44" s="50" t="s">
        <v>675</v>
      </c>
      <c r="L44" s="50" t="s">
        <v>677</v>
      </c>
      <c r="M44" s="50"/>
      <c r="N44" s="51">
        <v>1</v>
      </c>
      <c r="O44" s="51">
        <v>1</v>
      </c>
      <c r="P44" s="52">
        <v>167.99</v>
      </c>
      <c r="Q44" s="48" t="s">
        <v>41</v>
      </c>
      <c r="R44" s="53">
        <v>43532</v>
      </c>
      <c r="S44" s="53">
        <v>43535</v>
      </c>
      <c r="T44" s="53">
        <v>43535</v>
      </c>
      <c r="U44" s="53">
        <v>43535</v>
      </c>
    </row>
    <row r="45" spans="1:21" s="37" customFormat="1" ht="22.5" x14ac:dyDescent="0.25">
      <c r="A45" s="38" t="s">
        <v>674</v>
      </c>
      <c r="B45" s="38" t="s">
        <v>50</v>
      </c>
      <c r="C45" s="48"/>
      <c r="D45" s="48" t="s">
        <v>155</v>
      </c>
      <c r="E45" s="48" t="s">
        <v>154</v>
      </c>
      <c r="F45" s="48" t="s">
        <v>154</v>
      </c>
      <c r="G45" s="48" t="s">
        <v>45</v>
      </c>
      <c r="H45" s="48" t="s">
        <v>121</v>
      </c>
      <c r="I45" s="49" t="s">
        <v>125</v>
      </c>
      <c r="J45" s="49" t="s">
        <v>124</v>
      </c>
      <c r="K45" s="50" t="s">
        <v>675</v>
      </c>
      <c r="L45" s="50" t="s">
        <v>677</v>
      </c>
      <c r="M45" s="50"/>
      <c r="N45" s="51">
        <v>1</v>
      </c>
      <c r="O45" s="51">
        <v>1</v>
      </c>
      <c r="P45" s="52">
        <v>137.99</v>
      </c>
      <c r="Q45" s="48" t="s">
        <v>41</v>
      </c>
      <c r="R45" s="53">
        <v>43556</v>
      </c>
      <c r="S45" s="53">
        <v>43557</v>
      </c>
      <c r="T45" s="53">
        <v>43557</v>
      </c>
      <c r="U45" s="53">
        <v>43557</v>
      </c>
    </row>
    <row r="46" spans="1:21" s="37" customFormat="1" ht="22.5" x14ac:dyDescent="0.25">
      <c r="A46" s="38" t="s">
        <v>674</v>
      </c>
      <c r="B46" s="38" t="s">
        <v>50</v>
      </c>
      <c r="C46" s="48"/>
      <c r="D46" s="48" t="s">
        <v>153</v>
      </c>
      <c r="E46" s="48" t="s">
        <v>152</v>
      </c>
      <c r="F46" s="48" t="s">
        <v>152</v>
      </c>
      <c r="G46" s="48" t="s">
        <v>45</v>
      </c>
      <c r="H46" s="48" t="s">
        <v>44</v>
      </c>
      <c r="I46" s="49" t="s">
        <v>43</v>
      </c>
      <c r="J46" s="49" t="s">
        <v>42</v>
      </c>
      <c r="K46" s="50" t="s">
        <v>675</v>
      </c>
      <c r="L46" s="50" t="s">
        <v>677</v>
      </c>
      <c r="M46" s="50"/>
      <c r="N46" s="51">
        <v>3</v>
      </c>
      <c r="O46" s="51">
        <v>3</v>
      </c>
      <c r="P46" s="52">
        <v>503.97</v>
      </c>
      <c r="Q46" s="48" t="s">
        <v>41</v>
      </c>
      <c r="R46" s="53">
        <v>43559</v>
      </c>
      <c r="S46" s="53">
        <v>43560</v>
      </c>
      <c r="T46" s="53">
        <v>43560</v>
      </c>
      <c r="U46" s="53">
        <v>43560</v>
      </c>
    </row>
    <row r="47" spans="1:21" s="37" customFormat="1" ht="22.5" x14ac:dyDescent="0.25">
      <c r="A47" s="38" t="s">
        <v>674</v>
      </c>
      <c r="B47" s="38" t="s">
        <v>50</v>
      </c>
      <c r="C47" s="48" t="s">
        <v>149</v>
      </c>
      <c r="D47" s="48" t="s">
        <v>151</v>
      </c>
      <c r="E47" s="48" t="s">
        <v>147</v>
      </c>
      <c r="F47" s="48" t="s">
        <v>147</v>
      </c>
      <c r="G47" s="48" t="s">
        <v>45</v>
      </c>
      <c r="H47" s="48" t="s">
        <v>82</v>
      </c>
      <c r="I47" s="49" t="s">
        <v>81</v>
      </c>
      <c r="J47" s="49" t="s">
        <v>80</v>
      </c>
      <c r="K47" s="50" t="s">
        <v>675</v>
      </c>
      <c r="L47" s="50" t="s">
        <v>677</v>
      </c>
      <c r="M47" s="50"/>
      <c r="N47" s="51">
        <v>6</v>
      </c>
      <c r="O47" s="51">
        <v>6</v>
      </c>
      <c r="P47" s="52">
        <v>935.94</v>
      </c>
      <c r="Q47" s="48" t="s">
        <v>41</v>
      </c>
      <c r="R47" s="53">
        <v>43565</v>
      </c>
      <c r="S47" s="53">
        <v>43566</v>
      </c>
      <c r="T47" s="53">
        <v>43566</v>
      </c>
      <c r="U47" s="53">
        <v>43575</v>
      </c>
    </row>
    <row r="48" spans="1:21" s="37" customFormat="1" ht="22.5" x14ac:dyDescent="0.25">
      <c r="A48" s="38" t="s">
        <v>674</v>
      </c>
      <c r="B48" s="38" t="s">
        <v>50</v>
      </c>
      <c r="C48" s="48" t="s">
        <v>149</v>
      </c>
      <c r="D48" s="48" t="s">
        <v>148</v>
      </c>
      <c r="E48" s="48" t="s">
        <v>147</v>
      </c>
      <c r="F48" s="48" t="s">
        <v>147</v>
      </c>
      <c r="G48" s="48" t="s">
        <v>52</v>
      </c>
      <c r="H48" s="48" t="s">
        <v>74</v>
      </c>
      <c r="I48" s="49" t="s">
        <v>79</v>
      </c>
      <c r="J48" s="49" t="s">
        <v>78</v>
      </c>
      <c r="K48" s="50" t="s">
        <v>675</v>
      </c>
      <c r="L48" s="50" t="s">
        <v>678</v>
      </c>
      <c r="M48" s="50"/>
      <c r="N48" s="51">
        <v>6</v>
      </c>
      <c r="O48" s="51">
        <v>6</v>
      </c>
      <c r="P48" s="52">
        <v>4780.26</v>
      </c>
      <c r="Q48" s="48" t="s">
        <v>41</v>
      </c>
      <c r="R48" s="53">
        <v>43565</v>
      </c>
      <c r="S48" s="53">
        <v>43574</v>
      </c>
      <c r="T48" s="53">
        <v>43567</v>
      </c>
      <c r="U48" s="53">
        <v>43575</v>
      </c>
    </row>
    <row r="49" spans="1:21" s="37" customFormat="1" ht="22.5" x14ac:dyDescent="0.25">
      <c r="A49" s="38" t="s">
        <v>674</v>
      </c>
      <c r="B49" s="38" t="s">
        <v>50</v>
      </c>
      <c r="C49" s="48" t="s">
        <v>140</v>
      </c>
      <c r="D49" s="48" t="s">
        <v>146</v>
      </c>
      <c r="E49" s="48" t="s">
        <v>138</v>
      </c>
      <c r="F49" s="48" t="s">
        <v>138</v>
      </c>
      <c r="G49" s="48" t="s">
        <v>45</v>
      </c>
      <c r="H49" s="48" t="s">
        <v>145</v>
      </c>
      <c r="I49" s="49" t="s">
        <v>144</v>
      </c>
      <c r="J49" s="49" t="s">
        <v>143</v>
      </c>
      <c r="K49" s="50" t="s">
        <v>675</v>
      </c>
      <c r="L49" s="50" t="s">
        <v>676</v>
      </c>
      <c r="M49" s="50"/>
      <c r="N49" s="51">
        <v>4</v>
      </c>
      <c r="O49" s="51">
        <v>4</v>
      </c>
      <c r="P49" s="52">
        <v>959.96</v>
      </c>
      <c r="Q49" s="48" t="s">
        <v>41</v>
      </c>
      <c r="R49" s="53">
        <v>43566</v>
      </c>
      <c r="S49" s="53">
        <v>43572</v>
      </c>
      <c r="T49" s="53">
        <v>43567</v>
      </c>
      <c r="U49" s="53">
        <v>43575</v>
      </c>
    </row>
    <row r="50" spans="1:21" s="37" customFormat="1" ht="22.5" x14ac:dyDescent="0.25">
      <c r="A50" s="38" t="s">
        <v>674</v>
      </c>
      <c r="B50" s="38" t="s">
        <v>50</v>
      </c>
      <c r="C50" s="48" t="s">
        <v>140</v>
      </c>
      <c r="D50" s="48" t="s">
        <v>139</v>
      </c>
      <c r="E50" s="48" t="s">
        <v>138</v>
      </c>
      <c r="F50" s="48" t="s">
        <v>138</v>
      </c>
      <c r="G50" s="48" t="s">
        <v>52</v>
      </c>
      <c r="H50" s="48" t="s">
        <v>137</v>
      </c>
      <c r="I50" s="49" t="s">
        <v>142</v>
      </c>
      <c r="J50" s="49" t="s">
        <v>141</v>
      </c>
      <c r="K50" s="50" t="s">
        <v>675</v>
      </c>
      <c r="L50" s="50" t="s">
        <v>678</v>
      </c>
      <c r="M50" s="50"/>
      <c r="N50" s="51">
        <v>4</v>
      </c>
      <c r="O50" s="51">
        <v>4</v>
      </c>
      <c r="P50" s="52">
        <v>4368.24</v>
      </c>
      <c r="Q50" s="48" t="s">
        <v>41</v>
      </c>
      <c r="R50" s="53">
        <v>43566</v>
      </c>
      <c r="S50" s="53">
        <v>43577</v>
      </c>
      <c r="T50" s="53">
        <v>43567</v>
      </c>
      <c r="U50" s="53">
        <v>43575</v>
      </c>
    </row>
    <row r="51" spans="1:21" s="37" customFormat="1" ht="22.5" x14ac:dyDescent="0.25">
      <c r="A51" s="38" t="s">
        <v>674</v>
      </c>
      <c r="B51" s="38" t="s">
        <v>50</v>
      </c>
      <c r="C51" s="48"/>
      <c r="D51" s="48" t="s">
        <v>136</v>
      </c>
      <c r="E51" s="48" t="s">
        <v>135</v>
      </c>
      <c r="F51" s="48" t="s">
        <v>135</v>
      </c>
      <c r="G51" s="48" t="s">
        <v>45</v>
      </c>
      <c r="H51" s="48" t="s">
        <v>82</v>
      </c>
      <c r="I51" s="49" t="s">
        <v>81</v>
      </c>
      <c r="J51" s="49" t="s">
        <v>80</v>
      </c>
      <c r="K51" s="50" t="s">
        <v>675</v>
      </c>
      <c r="L51" s="50" t="s">
        <v>677</v>
      </c>
      <c r="M51" s="50"/>
      <c r="N51" s="51">
        <v>2</v>
      </c>
      <c r="O51" s="51">
        <v>2</v>
      </c>
      <c r="P51" s="52">
        <v>311.98</v>
      </c>
      <c r="Q51" s="48" t="s">
        <v>41</v>
      </c>
      <c r="R51" s="53">
        <v>43593</v>
      </c>
      <c r="S51" s="53">
        <v>43594</v>
      </c>
      <c r="T51" s="53">
        <v>43594</v>
      </c>
      <c r="U51" s="53">
        <v>43594</v>
      </c>
    </row>
    <row r="52" spans="1:21" s="37" customFormat="1" ht="22.5" x14ac:dyDescent="0.25">
      <c r="A52" s="38" t="s">
        <v>674</v>
      </c>
      <c r="B52" s="38" t="s">
        <v>50</v>
      </c>
      <c r="C52" s="48" t="s">
        <v>134</v>
      </c>
      <c r="D52" s="48" t="s">
        <v>133</v>
      </c>
      <c r="E52" s="48" t="s">
        <v>132</v>
      </c>
      <c r="F52" s="48" t="s">
        <v>132</v>
      </c>
      <c r="G52" s="48" t="s">
        <v>88</v>
      </c>
      <c r="H52" s="48" t="s">
        <v>106</v>
      </c>
      <c r="I52" s="49" t="s">
        <v>112</v>
      </c>
      <c r="J52" s="49" t="s">
        <v>111</v>
      </c>
      <c r="K52" s="50" t="s">
        <v>681</v>
      </c>
      <c r="L52" s="50" t="s">
        <v>676</v>
      </c>
      <c r="M52" s="50"/>
      <c r="N52" s="51">
        <v>1</v>
      </c>
      <c r="O52" s="51">
        <v>1</v>
      </c>
      <c r="P52" s="52">
        <v>874.21</v>
      </c>
      <c r="Q52" s="48" t="s">
        <v>41</v>
      </c>
      <c r="R52" s="53">
        <v>43627</v>
      </c>
      <c r="S52" s="53">
        <v>43637</v>
      </c>
      <c r="T52" s="53">
        <v>43633</v>
      </c>
      <c r="U52" s="53">
        <v>43636</v>
      </c>
    </row>
    <row r="53" spans="1:21" s="37" customFormat="1" ht="22.5" x14ac:dyDescent="0.25">
      <c r="A53" s="38" t="s">
        <v>674</v>
      </c>
      <c r="B53" s="38" t="s">
        <v>50</v>
      </c>
      <c r="C53" s="48" t="s">
        <v>129</v>
      </c>
      <c r="D53" s="48" t="s">
        <v>128</v>
      </c>
      <c r="E53" s="48" t="s">
        <v>127</v>
      </c>
      <c r="F53" s="48" t="s">
        <v>127</v>
      </c>
      <c r="G53" s="48" t="s">
        <v>88</v>
      </c>
      <c r="H53" s="48" t="s">
        <v>126</v>
      </c>
      <c r="I53" s="49" t="s">
        <v>131</v>
      </c>
      <c r="J53" s="49" t="s">
        <v>130</v>
      </c>
      <c r="K53" s="50" t="s">
        <v>675</v>
      </c>
      <c r="L53" s="50" t="s">
        <v>678</v>
      </c>
      <c r="M53" s="50"/>
      <c r="N53" s="51">
        <v>2</v>
      </c>
      <c r="O53" s="51">
        <v>2</v>
      </c>
      <c r="P53" s="52">
        <v>2100.7800000000002</v>
      </c>
      <c r="Q53" s="48" t="s">
        <v>41</v>
      </c>
      <c r="R53" s="53">
        <v>43661</v>
      </c>
      <c r="S53" s="53">
        <v>43675</v>
      </c>
      <c r="T53" s="53">
        <v>43670</v>
      </c>
      <c r="U53" s="53">
        <v>43672</v>
      </c>
    </row>
    <row r="54" spans="1:21" s="37" customFormat="1" ht="22.5" x14ac:dyDescent="0.25">
      <c r="A54" s="38" t="s">
        <v>674</v>
      </c>
      <c r="B54" s="38" t="s">
        <v>50</v>
      </c>
      <c r="C54" s="48"/>
      <c r="D54" s="48" t="s">
        <v>123</v>
      </c>
      <c r="E54" s="48" t="s">
        <v>122</v>
      </c>
      <c r="F54" s="48" t="s">
        <v>122</v>
      </c>
      <c r="G54" s="48" t="s">
        <v>45</v>
      </c>
      <c r="H54" s="48" t="s">
        <v>121</v>
      </c>
      <c r="I54" s="49" t="s">
        <v>125</v>
      </c>
      <c r="J54" s="49" t="s">
        <v>124</v>
      </c>
      <c r="K54" s="50" t="s">
        <v>675</v>
      </c>
      <c r="L54" s="50" t="s">
        <v>677</v>
      </c>
      <c r="M54" s="50"/>
      <c r="N54" s="51">
        <v>7</v>
      </c>
      <c r="O54" s="51">
        <v>7</v>
      </c>
      <c r="P54" s="52">
        <v>909.93</v>
      </c>
      <c r="Q54" s="48" t="s">
        <v>41</v>
      </c>
      <c r="R54" s="53">
        <v>43663</v>
      </c>
      <c r="S54" s="53">
        <v>43664</v>
      </c>
      <c r="T54" s="53">
        <v>43664</v>
      </c>
      <c r="U54" s="53">
        <v>43664</v>
      </c>
    </row>
    <row r="55" spans="1:21" s="37" customFormat="1" ht="22.5" x14ac:dyDescent="0.25">
      <c r="A55" s="38" t="s">
        <v>674</v>
      </c>
      <c r="B55" s="38" t="s">
        <v>50</v>
      </c>
      <c r="C55" s="48"/>
      <c r="D55" s="48" t="s">
        <v>120</v>
      </c>
      <c r="E55" s="48" t="s">
        <v>119</v>
      </c>
      <c r="F55" s="48" t="s">
        <v>119</v>
      </c>
      <c r="G55" s="48" t="s">
        <v>45</v>
      </c>
      <c r="H55" s="48" t="s">
        <v>44</v>
      </c>
      <c r="I55" s="49" t="s">
        <v>43</v>
      </c>
      <c r="J55" s="49" t="s">
        <v>42</v>
      </c>
      <c r="K55" s="50" t="s">
        <v>675</v>
      </c>
      <c r="L55" s="50" t="s">
        <v>677</v>
      </c>
      <c r="M55" s="50"/>
      <c r="N55" s="51">
        <v>1</v>
      </c>
      <c r="O55" s="51">
        <v>1</v>
      </c>
      <c r="P55" s="52">
        <v>149.99</v>
      </c>
      <c r="Q55" s="48" t="s">
        <v>41</v>
      </c>
      <c r="R55" s="53">
        <v>43663</v>
      </c>
      <c r="S55" s="53">
        <v>43664</v>
      </c>
      <c r="T55" s="53">
        <v>43664</v>
      </c>
      <c r="U55" s="53">
        <v>43664</v>
      </c>
    </row>
    <row r="56" spans="1:21" s="37" customFormat="1" ht="22.5" x14ac:dyDescent="0.25">
      <c r="A56" s="38" t="s">
        <v>682</v>
      </c>
      <c r="B56" s="38" t="s">
        <v>50</v>
      </c>
      <c r="C56" s="48" t="s">
        <v>116</v>
      </c>
      <c r="D56" s="48" t="s">
        <v>115</v>
      </c>
      <c r="E56" s="48" t="s">
        <v>114</v>
      </c>
      <c r="F56" s="48" t="s">
        <v>114</v>
      </c>
      <c r="G56" s="48" t="s">
        <v>52</v>
      </c>
      <c r="H56" s="48" t="s">
        <v>113</v>
      </c>
      <c r="I56" s="49" t="s">
        <v>118</v>
      </c>
      <c r="J56" s="49" t="s">
        <v>117</v>
      </c>
      <c r="K56" s="50" t="s">
        <v>675</v>
      </c>
      <c r="L56" s="50" t="s">
        <v>676</v>
      </c>
      <c r="M56" s="50"/>
      <c r="N56" s="51">
        <v>3</v>
      </c>
      <c r="O56" s="51">
        <v>3</v>
      </c>
      <c r="P56" s="52">
        <v>3237.21</v>
      </c>
      <c r="Q56" s="48" t="s">
        <v>41</v>
      </c>
      <c r="R56" s="53">
        <v>43766</v>
      </c>
      <c r="S56" s="53">
        <v>43774</v>
      </c>
      <c r="T56" s="53">
        <v>43768</v>
      </c>
      <c r="U56" s="53">
        <v>43770</v>
      </c>
    </row>
    <row r="57" spans="1:21" s="37" customFormat="1" ht="22.5" x14ac:dyDescent="0.25">
      <c r="A57" s="38" t="s">
        <v>682</v>
      </c>
      <c r="B57" s="38" t="s">
        <v>50</v>
      </c>
      <c r="C57" s="48" t="s">
        <v>109</v>
      </c>
      <c r="D57" s="48" t="s">
        <v>108</v>
      </c>
      <c r="E57" s="48" t="s">
        <v>107</v>
      </c>
      <c r="F57" s="48" t="s">
        <v>107</v>
      </c>
      <c r="G57" s="48" t="s">
        <v>88</v>
      </c>
      <c r="H57" s="48" t="s">
        <v>106</v>
      </c>
      <c r="I57" s="49" t="s">
        <v>112</v>
      </c>
      <c r="J57" s="49" t="s">
        <v>111</v>
      </c>
      <c r="K57" s="50" t="s">
        <v>681</v>
      </c>
      <c r="L57" s="50" t="s">
        <v>676</v>
      </c>
      <c r="M57" s="50"/>
      <c r="N57" s="51">
        <v>1</v>
      </c>
      <c r="O57" s="51">
        <v>1</v>
      </c>
      <c r="P57" s="52">
        <v>825.53</v>
      </c>
      <c r="Q57" s="48" t="s">
        <v>41</v>
      </c>
      <c r="R57" s="53">
        <v>43782</v>
      </c>
      <c r="S57" s="53">
        <v>43798</v>
      </c>
      <c r="T57" s="53">
        <v>43791</v>
      </c>
      <c r="U57" s="53">
        <v>43795</v>
      </c>
    </row>
    <row r="58" spans="1:21" x14ac:dyDescent="0.25">
      <c r="O58" s="44" t="s">
        <v>683</v>
      </c>
      <c r="P58" s="45">
        <f>SUM(P2:P57)</f>
        <v>590521.96999999986</v>
      </c>
    </row>
    <row r="59" spans="1:21" x14ac:dyDescent="0.25">
      <c r="O59" s="44" t="s">
        <v>678</v>
      </c>
      <c r="P59" s="46">
        <v>355832.83000000007</v>
      </c>
    </row>
    <row r="60" spans="1:21" x14ac:dyDescent="0.25">
      <c r="O60" s="44" t="s">
        <v>676</v>
      </c>
      <c r="P60" s="46">
        <v>96918.630000000019</v>
      </c>
    </row>
    <row r="61" spans="1:21" x14ac:dyDescent="0.25">
      <c r="O61" s="44" t="s">
        <v>677</v>
      </c>
      <c r="P61" s="46">
        <v>70757.62000000001</v>
      </c>
    </row>
    <row r="62" spans="1:21" x14ac:dyDescent="0.25">
      <c r="O62" s="60" t="s">
        <v>36</v>
      </c>
      <c r="P62" s="45">
        <f>P30</f>
        <v>824.94</v>
      </c>
    </row>
    <row r="63" spans="1:21" x14ac:dyDescent="0.25">
      <c r="O63" s="60" t="s">
        <v>685</v>
      </c>
      <c r="P63" s="45">
        <f>P62+P61+P60+P59</f>
        <v>524334.02000000014</v>
      </c>
    </row>
  </sheetData>
  <autoFilter ref="A1:U6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0"/>
  <sheetViews>
    <sheetView tabSelected="1" topLeftCell="A13" workbookViewId="0">
      <selection activeCell="J21" sqref="J21"/>
    </sheetView>
  </sheetViews>
  <sheetFormatPr defaultRowHeight="15" x14ac:dyDescent="0.25"/>
  <cols>
    <col min="7" max="7" width="13.42578125" bestFit="1" customWidth="1"/>
    <col min="9" max="9" width="8.140625" bestFit="1" customWidth="1"/>
    <col min="10" max="10" width="26.140625" bestFit="1" customWidth="1"/>
    <col min="13" max="13" width="9.140625" style="3"/>
    <col min="16" max="16" width="12.85546875" customWidth="1"/>
  </cols>
  <sheetData>
    <row r="1" spans="1:21" s="37" customFormat="1" ht="36.75" x14ac:dyDescent="0.25">
      <c r="A1" s="34" t="s">
        <v>668</v>
      </c>
      <c r="B1" s="34" t="s">
        <v>326</v>
      </c>
      <c r="C1" s="35" t="s">
        <v>325</v>
      </c>
      <c r="D1" s="35" t="s">
        <v>324</v>
      </c>
      <c r="E1" s="35" t="s">
        <v>323</v>
      </c>
      <c r="F1" s="35" t="s">
        <v>322</v>
      </c>
      <c r="G1" s="35" t="s">
        <v>321</v>
      </c>
      <c r="H1" s="35" t="s">
        <v>320</v>
      </c>
      <c r="I1" s="35" t="s">
        <v>319</v>
      </c>
      <c r="J1" s="35" t="s">
        <v>318</v>
      </c>
      <c r="K1" s="36" t="s">
        <v>669</v>
      </c>
      <c r="L1" s="36" t="s">
        <v>670</v>
      </c>
      <c r="M1" s="56" t="s">
        <v>684</v>
      </c>
      <c r="N1" s="35" t="s">
        <v>671</v>
      </c>
      <c r="O1" s="35" t="s">
        <v>672</v>
      </c>
      <c r="P1" s="35" t="s">
        <v>673</v>
      </c>
      <c r="Q1" s="35" t="s">
        <v>317</v>
      </c>
      <c r="R1" s="35" t="s">
        <v>316</v>
      </c>
      <c r="S1" s="35" t="s">
        <v>315</v>
      </c>
      <c r="T1" s="35" t="s">
        <v>314</v>
      </c>
      <c r="U1" s="35" t="s">
        <v>313</v>
      </c>
    </row>
    <row r="2" spans="1:21" s="37" customFormat="1" ht="33.75" x14ac:dyDescent="0.25">
      <c r="A2" s="38" t="s">
        <v>674</v>
      </c>
      <c r="B2" s="38" t="s">
        <v>22</v>
      </c>
      <c r="C2" s="38"/>
      <c r="D2" s="38" t="s">
        <v>104</v>
      </c>
      <c r="E2" s="38" t="s">
        <v>103</v>
      </c>
      <c r="F2" s="38" t="s">
        <v>103</v>
      </c>
      <c r="G2" s="38" t="s">
        <v>45</v>
      </c>
      <c r="H2" s="38" t="s">
        <v>82</v>
      </c>
      <c r="I2" s="39" t="s">
        <v>81</v>
      </c>
      <c r="J2" s="39" t="s">
        <v>80</v>
      </c>
      <c r="K2" s="40" t="s">
        <v>675</v>
      </c>
      <c r="L2" s="40" t="s">
        <v>677</v>
      </c>
      <c r="M2" s="40"/>
      <c r="N2" s="41">
        <v>11</v>
      </c>
      <c r="O2" s="41">
        <v>11</v>
      </c>
      <c r="P2" s="42">
        <v>1715.89</v>
      </c>
      <c r="Q2" s="38" t="s">
        <v>41</v>
      </c>
      <c r="R2" s="43">
        <v>43467</v>
      </c>
      <c r="S2" s="43">
        <v>43475</v>
      </c>
      <c r="T2" s="43">
        <v>43473</v>
      </c>
      <c r="U2" s="43">
        <v>43473</v>
      </c>
    </row>
    <row r="3" spans="1:21" s="37" customFormat="1" ht="33.75" x14ac:dyDescent="0.25">
      <c r="A3" s="38" t="s">
        <v>674</v>
      </c>
      <c r="B3" s="38" t="s">
        <v>22</v>
      </c>
      <c r="C3" s="38"/>
      <c r="D3" s="38" t="s">
        <v>102</v>
      </c>
      <c r="E3" s="38" t="s">
        <v>101</v>
      </c>
      <c r="F3" s="38" t="s">
        <v>101</v>
      </c>
      <c r="G3" s="38" t="s">
        <v>52</v>
      </c>
      <c r="H3" s="38" t="s">
        <v>74</v>
      </c>
      <c r="I3" s="39" t="s">
        <v>79</v>
      </c>
      <c r="J3" s="39" t="s">
        <v>78</v>
      </c>
      <c r="K3" s="40" t="s">
        <v>675</v>
      </c>
      <c r="L3" s="40" t="s">
        <v>678</v>
      </c>
      <c r="M3" s="40"/>
      <c r="N3" s="41">
        <v>11</v>
      </c>
      <c r="O3" s="41">
        <v>11</v>
      </c>
      <c r="P3" s="42">
        <v>8764.14</v>
      </c>
      <c r="Q3" s="38" t="s">
        <v>41</v>
      </c>
      <c r="R3" s="43">
        <v>43467</v>
      </c>
      <c r="S3" s="43">
        <v>43510</v>
      </c>
      <c r="T3" s="43">
        <v>43499</v>
      </c>
      <c r="U3" s="43">
        <v>43499</v>
      </c>
    </row>
    <row r="4" spans="1:21" s="37" customFormat="1" ht="33.75" x14ac:dyDescent="0.25">
      <c r="A4" s="38" t="s">
        <v>674</v>
      </c>
      <c r="B4" s="38" t="s">
        <v>22</v>
      </c>
      <c r="C4" s="38" t="s">
        <v>100</v>
      </c>
      <c r="D4" s="38" t="s">
        <v>99</v>
      </c>
      <c r="E4" s="38" t="s">
        <v>98</v>
      </c>
      <c r="F4" s="38" t="s">
        <v>98</v>
      </c>
      <c r="G4" s="38" t="s">
        <v>52</v>
      </c>
      <c r="H4" s="38" t="s">
        <v>74</v>
      </c>
      <c r="I4" s="39" t="s">
        <v>79</v>
      </c>
      <c r="J4" s="39" t="s">
        <v>78</v>
      </c>
      <c r="K4" s="40" t="s">
        <v>675</v>
      </c>
      <c r="L4" s="40" t="s">
        <v>678</v>
      </c>
      <c r="M4" s="40"/>
      <c r="N4" s="41">
        <v>2</v>
      </c>
      <c r="O4" s="41">
        <v>2</v>
      </c>
      <c r="P4" s="42">
        <v>1592.24</v>
      </c>
      <c r="Q4" s="38" t="s">
        <v>41</v>
      </c>
      <c r="R4" s="43">
        <v>43483</v>
      </c>
      <c r="S4" s="43">
        <v>43518</v>
      </c>
      <c r="T4" s="43">
        <v>43492</v>
      </c>
      <c r="U4" s="43">
        <v>43496</v>
      </c>
    </row>
    <row r="5" spans="1:21" s="37" customFormat="1" ht="33.75" x14ac:dyDescent="0.25">
      <c r="A5" s="38" t="s">
        <v>674</v>
      </c>
      <c r="B5" s="38" t="s">
        <v>22</v>
      </c>
      <c r="C5" s="38" t="s">
        <v>96</v>
      </c>
      <c r="D5" s="38" t="s">
        <v>97</v>
      </c>
      <c r="E5" s="38" t="s">
        <v>94</v>
      </c>
      <c r="F5" s="38" t="s">
        <v>94</v>
      </c>
      <c r="G5" s="38" t="s">
        <v>45</v>
      </c>
      <c r="H5" s="38" t="s">
        <v>82</v>
      </c>
      <c r="I5" s="39" t="s">
        <v>81</v>
      </c>
      <c r="J5" s="39" t="s">
        <v>80</v>
      </c>
      <c r="K5" s="40" t="s">
        <v>675</v>
      </c>
      <c r="L5" s="40" t="s">
        <v>677</v>
      </c>
      <c r="M5" s="40"/>
      <c r="N5" s="41">
        <v>20</v>
      </c>
      <c r="O5" s="41">
        <v>20</v>
      </c>
      <c r="P5" s="42">
        <v>3119.8</v>
      </c>
      <c r="Q5" s="38" t="s">
        <v>41</v>
      </c>
      <c r="R5" s="43">
        <v>43539</v>
      </c>
      <c r="S5" s="43">
        <v>43542</v>
      </c>
      <c r="T5" s="43">
        <v>43539</v>
      </c>
      <c r="U5" s="43">
        <v>43558</v>
      </c>
    </row>
    <row r="6" spans="1:21" s="37" customFormat="1" ht="33.75" x14ac:dyDescent="0.25">
      <c r="A6" s="38" t="s">
        <v>674</v>
      </c>
      <c r="B6" s="38" t="s">
        <v>22</v>
      </c>
      <c r="C6" s="38" t="s">
        <v>96</v>
      </c>
      <c r="D6" s="38" t="s">
        <v>95</v>
      </c>
      <c r="E6" s="38" t="s">
        <v>94</v>
      </c>
      <c r="F6" s="38" t="s">
        <v>94</v>
      </c>
      <c r="G6" s="38" t="s">
        <v>52</v>
      </c>
      <c r="H6" s="38" t="s">
        <v>74</v>
      </c>
      <c r="I6" s="39" t="s">
        <v>79</v>
      </c>
      <c r="J6" s="39" t="s">
        <v>78</v>
      </c>
      <c r="K6" s="40" t="s">
        <v>675</v>
      </c>
      <c r="L6" s="40" t="s">
        <v>678</v>
      </c>
      <c r="M6" s="40"/>
      <c r="N6" s="41">
        <v>10</v>
      </c>
      <c r="O6" s="41">
        <v>10</v>
      </c>
      <c r="P6" s="42">
        <v>7967.2</v>
      </c>
      <c r="Q6" s="38" t="s">
        <v>41</v>
      </c>
      <c r="R6" s="43">
        <v>43539</v>
      </c>
      <c r="S6" s="43">
        <v>43557</v>
      </c>
      <c r="T6" s="43">
        <v>43553</v>
      </c>
      <c r="U6" s="43">
        <v>43558</v>
      </c>
    </row>
    <row r="7" spans="1:21" s="37" customFormat="1" ht="33.75" x14ac:dyDescent="0.25">
      <c r="A7" s="38" t="s">
        <v>674</v>
      </c>
      <c r="B7" s="38" t="s">
        <v>22</v>
      </c>
      <c r="C7" s="38" t="s">
        <v>91</v>
      </c>
      <c r="D7" s="38" t="s">
        <v>90</v>
      </c>
      <c r="E7" s="38" t="s">
        <v>89</v>
      </c>
      <c r="F7" s="38" t="s">
        <v>89</v>
      </c>
      <c r="G7" s="38" t="s">
        <v>88</v>
      </c>
      <c r="H7" s="38" t="s">
        <v>87</v>
      </c>
      <c r="I7" s="39" t="s">
        <v>93</v>
      </c>
      <c r="J7" s="39" t="s">
        <v>92</v>
      </c>
      <c r="K7" s="40" t="s">
        <v>675</v>
      </c>
      <c r="L7" s="40" t="s">
        <v>678</v>
      </c>
      <c r="M7" s="40"/>
      <c r="N7" s="41">
        <v>1</v>
      </c>
      <c r="O7" s="41">
        <v>1</v>
      </c>
      <c r="P7" s="42">
        <v>1274.07</v>
      </c>
      <c r="Q7" s="38" t="s">
        <v>41</v>
      </c>
      <c r="R7" s="43">
        <v>43552</v>
      </c>
      <c r="S7" s="43">
        <v>43613</v>
      </c>
      <c r="T7" s="43">
        <v>43565</v>
      </c>
      <c r="U7" s="43">
        <v>43567</v>
      </c>
    </row>
    <row r="8" spans="1:21" s="37" customFormat="1" ht="33.75" x14ac:dyDescent="0.25">
      <c r="A8" s="38" t="s">
        <v>674</v>
      </c>
      <c r="B8" s="38" t="s">
        <v>22</v>
      </c>
      <c r="C8" s="38" t="s">
        <v>86</v>
      </c>
      <c r="D8" s="38" t="s">
        <v>85</v>
      </c>
      <c r="E8" s="38" t="s">
        <v>84</v>
      </c>
      <c r="F8" s="38" t="s">
        <v>84</v>
      </c>
      <c r="G8" s="38" t="s">
        <v>52</v>
      </c>
      <c r="H8" s="38" t="s">
        <v>74</v>
      </c>
      <c r="I8" s="39" t="s">
        <v>79</v>
      </c>
      <c r="J8" s="39" t="s">
        <v>78</v>
      </c>
      <c r="K8" s="40" t="s">
        <v>675</v>
      </c>
      <c r="L8" s="40" t="s">
        <v>678</v>
      </c>
      <c r="M8" s="40"/>
      <c r="N8" s="41">
        <v>3</v>
      </c>
      <c r="O8" s="41">
        <v>3</v>
      </c>
      <c r="P8" s="42">
        <v>2390.13</v>
      </c>
      <c r="Q8" s="38" t="s">
        <v>41</v>
      </c>
      <c r="R8" s="43">
        <v>43570</v>
      </c>
      <c r="S8" s="43">
        <v>43579</v>
      </c>
      <c r="T8" s="43">
        <v>43572</v>
      </c>
      <c r="U8" s="43">
        <v>43580</v>
      </c>
    </row>
    <row r="9" spans="1:21" s="37" customFormat="1" ht="33.75" x14ac:dyDescent="0.25">
      <c r="A9" s="38" t="s">
        <v>674</v>
      </c>
      <c r="B9" s="38" t="s">
        <v>22</v>
      </c>
      <c r="C9" s="38" t="s">
        <v>77</v>
      </c>
      <c r="D9" s="38" t="s">
        <v>83</v>
      </c>
      <c r="E9" s="38" t="s">
        <v>75</v>
      </c>
      <c r="F9" s="38" t="s">
        <v>75</v>
      </c>
      <c r="G9" s="38" t="s">
        <v>45</v>
      </c>
      <c r="H9" s="38" t="s">
        <v>82</v>
      </c>
      <c r="I9" s="39" t="s">
        <v>81</v>
      </c>
      <c r="J9" s="39" t="s">
        <v>80</v>
      </c>
      <c r="K9" s="40" t="s">
        <v>675</v>
      </c>
      <c r="L9" s="40" t="s">
        <v>677</v>
      </c>
      <c r="M9" s="40"/>
      <c r="N9" s="41">
        <v>1</v>
      </c>
      <c r="O9" s="41">
        <v>1</v>
      </c>
      <c r="P9" s="42">
        <v>155.99</v>
      </c>
      <c r="Q9" s="38" t="s">
        <v>41</v>
      </c>
      <c r="R9" s="43">
        <v>43601</v>
      </c>
      <c r="S9" s="43">
        <v>43602</v>
      </c>
      <c r="T9" s="43">
        <v>43602</v>
      </c>
      <c r="U9" s="43">
        <v>43609</v>
      </c>
    </row>
    <row r="10" spans="1:21" s="37" customFormat="1" ht="33.75" x14ac:dyDescent="0.25">
      <c r="A10" s="38" t="s">
        <v>674</v>
      </c>
      <c r="B10" s="38" t="s">
        <v>22</v>
      </c>
      <c r="C10" s="38" t="s">
        <v>77</v>
      </c>
      <c r="D10" s="38" t="s">
        <v>76</v>
      </c>
      <c r="E10" s="38" t="s">
        <v>75</v>
      </c>
      <c r="F10" s="38" t="s">
        <v>75</v>
      </c>
      <c r="G10" s="38" t="s">
        <v>52</v>
      </c>
      <c r="H10" s="38" t="s">
        <v>74</v>
      </c>
      <c r="I10" s="39" t="s">
        <v>79</v>
      </c>
      <c r="J10" s="39" t="s">
        <v>78</v>
      </c>
      <c r="K10" s="40" t="s">
        <v>675</v>
      </c>
      <c r="L10" s="40" t="s">
        <v>678</v>
      </c>
      <c r="M10" s="40"/>
      <c r="N10" s="41">
        <v>2</v>
      </c>
      <c r="O10" s="41">
        <v>2</v>
      </c>
      <c r="P10" s="42">
        <v>1593.44</v>
      </c>
      <c r="Q10" s="38" t="s">
        <v>41</v>
      </c>
      <c r="R10" s="43">
        <v>43601</v>
      </c>
      <c r="S10" s="43">
        <v>43616</v>
      </c>
      <c r="T10" s="43">
        <v>43603</v>
      </c>
      <c r="U10" s="43">
        <v>43609</v>
      </c>
    </row>
    <row r="11" spans="1:21" s="37" customFormat="1" ht="33.75" x14ac:dyDescent="0.25">
      <c r="A11" s="38" t="s">
        <v>674</v>
      </c>
      <c r="B11" s="38" t="s">
        <v>22</v>
      </c>
      <c r="C11" s="38" t="s">
        <v>70</v>
      </c>
      <c r="D11" s="38" t="s">
        <v>73</v>
      </c>
      <c r="E11" s="38" t="s">
        <v>68</v>
      </c>
      <c r="F11" s="38" t="s">
        <v>68</v>
      </c>
      <c r="G11" s="38" t="s">
        <v>67</v>
      </c>
      <c r="H11" s="38" t="s">
        <v>66</v>
      </c>
      <c r="I11" s="39" t="s">
        <v>72</v>
      </c>
      <c r="J11" s="39" t="s">
        <v>71</v>
      </c>
      <c r="K11" s="40" t="s">
        <v>675</v>
      </c>
      <c r="L11" s="40" t="s">
        <v>678</v>
      </c>
      <c r="M11" s="40"/>
      <c r="N11" s="41">
        <v>1</v>
      </c>
      <c r="O11" s="41">
        <v>1</v>
      </c>
      <c r="P11" s="42">
        <v>23178.95</v>
      </c>
      <c r="Q11" s="38" t="s">
        <v>41</v>
      </c>
      <c r="R11" s="43">
        <v>43620</v>
      </c>
      <c r="S11" s="43">
        <v>43629</v>
      </c>
      <c r="T11" s="43">
        <v>43622</v>
      </c>
      <c r="U11" s="43">
        <v>43630</v>
      </c>
    </row>
    <row r="12" spans="1:21" s="37" customFormat="1" ht="33.75" x14ac:dyDescent="0.25">
      <c r="A12" s="38" t="s">
        <v>674</v>
      </c>
      <c r="B12" s="38" t="s">
        <v>22</v>
      </c>
      <c r="C12" s="38" t="s">
        <v>70</v>
      </c>
      <c r="D12" s="38" t="s">
        <v>69</v>
      </c>
      <c r="E12" s="38" t="s">
        <v>68</v>
      </c>
      <c r="F12" s="38" t="s">
        <v>68</v>
      </c>
      <c r="G12" s="38" t="s">
        <v>67</v>
      </c>
      <c r="H12" s="38" t="s">
        <v>66</v>
      </c>
      <c r="I12" s="39" t="s">
        <v>72</v>
      </c>
      <c r="J12" s="39" t="s">
        <v>71</v>
      </c>
      <c r="K12" s="40" t="s">
        <v>675</v>
      </c>
      <c r="L12" s="40" t="s">
        <v>678</v>
      </c>
      <c r="M12" s="40"/>
      <c r="N12" s="41">
        <v>1</v>
      </c>
      <c r="O12" s="41">
        <v>1</v>
      </c>
      <c r="P12" s="42">
        <v>23154.17</v>
      </c>
      <c r="Q12" s="38" t="s">
        <v>41</v>
      </c>
      <c r="R12" s="43">
        <v>43620</v>
      </c>
      <c r="S12" s="43">
        <v>43629</v>
      </c>
      <c r="T12" s="43">
        <v>43622</v>
      </c>
      <c r="U12" s="43">
        <v>43630</v>
      </c>
    </row>
    <row r="13" spans="1:21" s="37" customFormat="1" ht="33.75" x14ac:dyDescent="0.25">
      <c r="A13" s="38" t="s">
        <v>674</v>
      </c>
      <c r="B13" s="38" t="s">
        <v>22</v>
      </c>
      <c r="C13" s="38" t="s">
        <v>65</v>
      </c>
      <c r="D13" s="38" t="s">
        <v>64</v>
      </c>
      <c r="E13" s="38" t="s">
        <v>63</v>
      </c>
      <c r="F13" s="38" t="s">
        <v>63</v>
      </c>
      <c r="G13" s="38" t="s">
        <v>52</v>
      </c>
      <c r="H13" s="38" t="s">
        <v>51</v>
      </c>
      <c r="I13" s="39" t="s">
        <v>55</v>
      </c>
      <c r="J13" s="39" t="s">
        <v>54</v>
      </c>
      <c r="K13" s="40" t="s">
        <v>675</v>
      </c>
      <c r="L13" s="40" t="s">
        <v>676</v>
      </c>
      <c r="M13" s="40"/>
      <c r="N13" s="41">
        <v>2</v>
      </c>
      <c r="O13" s="41">
        <v>2</v>
      </c>
      <c r="P13" s="42">
        <v>1799.98</v>
      </c>
      <c r="Q13" s="38" t="s">
        <v>41</v>
      </c>
      <c r="R13" s="43">
        <v>43682</v>
      </c>
      <c r="S13" s="43">
        <v>43711</v>
      </c>
      <c r="T13" s="43">
        <v>43700</v>
      </c>
      <c r="U13" s="43">
        <v>43706</v>
      </c>
    </row>
    <row r="14" spans="1:21" s="37" customFormat="1" ht="33.75" x14ac:dyDescent="0.25">
      <c r="A14" s="38" t="s">
        <v>674</v>
      </c>
      <c r="B14" s="38" t="s">
        <v>22</v>
      </c>
      <c r="C14" s="38" t="s">
        <v>62</v>
      </c>
      <c r="D14" s="38" t="s">
        <v>61</v>
      </c>
      <c r="E14" s="38" t="s">
        <v>60</v>
      </c>
      <c r="F14" s="38" t="s">
        <v>60</v>
      </c>
      <c r="G14" s="38" t="s">
        <v>59</v>
      </c>
      <c r="H14" s="38" t="s">
        <v>58</v>
      </c>
      <c r="I14" s="39" t="s">
        <v>57</v>
      </c>
      <c r="J14" s="59" t="s">
        <v>56</v>
      </c>
      <c r="K14" s="58" t="s">
        <v>679</v>
      </c>
      <c r="L14" s="40" t="s">
        <v>680</v>
      </c>
      <c r="M14" s="58" t="s">
        <v>679</v>
      </c>
      <c r="N14" s="41">
        <v>0</v>
      </c>
      <c r="O14" s="41">
        <v>2</v>
      </c>
      <c r="P14" s="42">
        <v>2936.6</v>
      </c>
      <c r="Q14" s="38" t="s">
        <v>41</v>
      </c>
      <c r="R14" s="43">
        <v>43739</v>
      </c>
      <c r="S14" s="43">
        <v>43740</v>
      </c>
      <c r="T14" s="43">
        <v>43740</v>
      </c>
      <c r="U14" s="43">
        <v>43740</v>
      </c>
    </row>
    <row r="15" spans="1:21" s="37" customFormat="1" ht="33.75" x14ac:dyDescent="0.25">
      <c r="A15" s="38" t="s">
        <v>674</v>
      </c>
      <c r="B15" s="38" t="s">
        <v>22</v>
      </c>
      <c r="C15" s="38" t="s">
        <v>48</v>
      </c>
      <c r="D15" s="38" t="s">
        <v>53</v>
      </c>
      <c r="E15" s="38" t="s">
        <v>46</v>
      </c>
      <c r="F15" s="38" t="s">
        <v>46</v>
      </c>
      <c r="G15" s="38" t="s">
        <v>52</v>
      </c>
      <c r="H15" s="38" t="s">
        <v>51</v>
      </c>
      <c r="I15" s="39" t="s">
        <v>55</v>
      </c>
      <c r="J15" s="39" t="s">
        <v>54</v>
      </c>
      <c r="K15" s="40" t="s">
        <v>675</v>
      </c>
      <c r="L15" s="40" t="s">
        <v>676</v>
      </c>
      <c r="M15" s="40"/>
      <c r="N15" s="41">
        <v>2</v>
      </c>
      <c r="O15" s="41">
        <v>2</v>
      </c>
      <c r="P15" s="42">
        <v>1800</v>
      </c>
      <c r="Q15" s="38" t="s">
        <v>41</v>
      </c>
      <c r="R15" s="43">
        <v>43753</v>
      </c>
      <c r="S15" s="43">
        <v>43761</v>
      </c>
      <c r="T15" s="43">
        <v>43755</v>
      </c>
      <c r="U15" s="43">
        <v>43761</v>
      </c>
    </row>
    <row r="16" spans="1:21" s="37" customFormat="1" ht="33.75" x14ac:dyDescent="0.25">
      <c r="A16" s="38" t="s">
        <v>674</v>
      </c>
      <c r="B16" s="38" t="s">
        <v>22</v>
      </c>
      <c r="C16" s="38" t="s">
        <v>48</v>
      </c>
      <c r="D16" s="38" t="s">
        <v>47</v>
      </c>
      <c r="E16" s="38" t="s">
        <v>46</v>
      </c>
      <c r="F16" s="38" t="s">
        <v>46</v>
      </c>
      <c r="G16" s="38" t="s">
        <v>45</v>
      </c>
      <c r="H16" s="38" t="s">
        <v>44</v>
      </c>
      <c r="I16" s="39" t="s">
        <v>43</v>
      </c>
      <c r="J16" s="39" t="s">
        <v>42</v>
      </c>
      <c r="K16" s="40" t="s">
        <v>675</v>
      </c>
      <c r="L16" s="40" t="s">
        <v>677</v>
      </c>
      <c r="M16" s="40"/>
      <c r="N16" s="41">
        <v>2</v>
      </c>
      <c r="O16" s="41">
        <v>2</v>
      </c>
      <c r="P16" s="42">
        <v>299.98</v>
      </c>
      <c r="Q16" s="38" t="s">
        <v>41</v>
      </c>
      <c r="R16" s="43">
        <v>43753</v>
      </c>
      <c r="S16" s="43">
        <v>43755</v>
      </c>
      <c r="T16" s="43">
        <v>43755</v>
      </c>
      <c r="U16" s="43">
        <v>43761</v>
      </c>
    </row>
    <row r="17" spans="15:17" x14ac:dyDescent="0.25">
      <c r="O17" s="44" t="s">
        <v>683</v>
      </c>
      <c r="P17" s="45">
        <f>SUM(P2:P16)</f>
        <v>81742.58</v>
      </c>
    </row>
    <row r="18" spans="15:17" x14ac:dyDescent="0.25">
      <c r="O18" s="44" t="s">
        <v>678</v>
      </c>
      <c r="P18" s="46">
        <v>69914.34</v>
      </c>
    </row>
    <row r="19" spans="15:17" x14ac:dyDescent="0.25">
      <c r="O19" s="44" t="s">
        <v>676</v>
      </c>
      <c r="P19" s="46">
        <v>3599.98</v>
      </c>
    </row>
    <row r="20" spans="15:17" x14ac:dyDescent="0.25">
      <c r="O20" s="44" t="s">
        <v>677</v>
      </c>
      <c r="P20" s="46">
        <v>5291.66</v>
      </c>
      <c r="Q20" s="3"/>
    </row>
  </sheetData>
  <autoFilter ref="A1:U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Xerox-QBSI</vt:lpstr>
      <vt:lpstr>CDWG-North</vt:lpstr>
      <vt:lpstr>CDWG_Central</vt:lpstr>
      <vt:lpstr>CDWG-South</vt:lpstr>
      <vt:lpstr>Dell-North</vt:lpstr>
      <vt:lpstr>Dell-Central</vt:lpstr>
      <vt:lpstr>Dell-South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Haney-Hawley, Ryan</dc:creator>
  <cp:lastModifiedBy>SCC Staff</cp:lastModifiedBy>
  <dcterms:created xsi:type="dcterms:W3CDTF">2011-06-01T16:32:31Z</dcterms:created>
  <dcterms:modified xsi:type="dcterms:W3CDTF">2021-03-10T21:01:17Z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