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pmanlr\Documents\Energy\Annual Reporting\"/>
    </mc:Choice>
  </mc:AlternateContent>
  <bookViews>
    <workbookView xWindow="0" yWindow="0" windowWidth="20490" windowHeight="7755"/>
  </bookViews>
  <sheets>
    <sheet name="whole campu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2" i="1"/>
  <c r="E18" i="1" l="1"/>
  <c r="E24" i="1" s="1"/>
  <c r="E17" i="1"/>
  <c r="E12" i="1"/>
  <c r="E20" i="1" l="1"/>
  <c r="E25" i="1" s="1"/>
  <c r="E19" i="1"/>
  <c r="E23" i="1" s="1"/>
  <c r="E7" i="1"/>
  <c r="E8" i="1"/>
  <c r="E13" i="1" s="1"/>
  <c r="E21" i="1"/>
  <c r="E9" i="1"/>
  <c r="E11" i="1" l="1"/>
</calcChain>
</file>

<file path=xl/sharedStrings.xml><?xml version="1.0" encoding="utf-8"?>
<sst xmlns="http://schemas.openxmlformats.org/spreadsheetml/2006/main" count="31" uniqueCount="17">
  <si>
    <t>therms</t>
  </si>
  <si>
    <t>metric tons CO2 e</t>
  </si>
  <si>
    <t>Account</t>
  </si>
  <si>
    <t>kwh</t>
  </si>
  <si>
    <t>gallons</t>
  </si>
  <si>
    <t>Grounds Tools</t>
  </si>
  <si>
    <t>Security Vehicles</t>
  </si>
  <si>
    <t>TOTAL</t>
  </si>
  <si>
    <t>Scope 1 Emissions</t>
  </si>
  <si>
    <t>Scope 2 Emissions</t>
  </si>
  <si>
    <t>Phys Plant Vehicles</t>
  </si>
  <si>
    <t>Scope 3 Emissions-grounds tools</t>
  </si>
  <si>
    <t>2014-15AY</t>
  </si>
  <si>
    <t>2013-14AY</t>
  </si>
  <si>
    <t>EnergyStar direct (scope 1)</t>
  </si>
  <si>
    <t>EnergyStar indirect (scope 2)</t>
  </si>
  <si>
    <t>Beloit College Greenhouse Gas Emissions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</si>
</sst>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0" fontId="1" fillId="4" borderId="1" xfId="0" applyFont="1" applyFill="1" applyBorder="1" applyAlignment="1">
      <alignment wrapText="1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27" sqref="C27"/>
    </sheetView>
  </sheetViews>
  <sheetFormatPr defaultRowHeight="15" x14ac:dyDescent="0.25"/>
  <cols>
    <col min="1" max="1" width="18.140625" customWidth="1"/>
  </cols>
  <sheetData>
    <row r="1" spans="1:5" ht="33.75" customHeight="1" x14ac:dyDescent="0.25">
      <c r="A1" s="2" t="s">
        <v>16</v>
      </c>
    </row>
    <row r="3" spans="1:5" x14ac:dyDescent="0.25">
      <c r="A3" s="7" t="s">
        <v>13</v>
      </c>
      <c r="B3" s="8"/>
      <c r="C3" s="8"/>
      <c r="D3" s="8"/>
      <c r="E3" s="9"/>
    </row>
    <row r="4" spans="1:5" ht="45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1</v>
      </c>
    </row>
    <row r="5" spans="1:5" x14ac:dyDescent="0.25">
      <c r="A5" s="6" t="s">
        <v>14</v>
      </c>
      <c r="E5" s="1">
        <v>4373</v>
      </c>
    </row>
    <row r="6" spans="1:5" x14ac:dyDescent="0.25">
      <c r="A6" s="6" t="s">
        <v>15</v>
      </c>
      <c r="E6" s="1">
        <v>6562.3</v>
      </c>
    </row>
    <row r="7" spans="1:5" x14ac:dyDescent="0.25">
      <c r="A7" t="s">
        <v>10</v>
      </c>
      <c r="D7">
        <v>601.54</v>
      </c>
      <c r="E7" s="1">
        <f>D7/112.5</f>
        <v>5.3470222222222219</v>
      </c>
    </row>
    <row r="8" spans="1:5" x14ac:dyDescent="0.25">
      <c r="A8" t="s">
        <v>5</v>
      </c>
      <c r="D8">
        <v>246.81</v>
      </c>
      <c r="E8" s="1">
        <f>D8/104.89</f>
        <v>2.3530365144437031</v>
      </c>
    </row>
    <row r="9" spans="1:5" x14ac:dyDescent="0.25">
      <c r="A9" t="s">
        <v>6</v>
      </c>
      <c r="D9">
        <v>5479.76</v>
      </c>
      <c r="E9" s="1">
        <f>D9/112.5</f>
        <v>48.708977777777783</v>
      </c>
    </row>
    <row r="10" spans="1:5" x14ac:dyDescent="0.25">
      <c r="A10" s="3" t="s">
        <v>7</v>
      </c>
      <c r="B10" s="3"/>
      <c r="C10" s="3"/>
      <c r="D10" s="3"/>
      <c r="E10" s="4">
        <f>SUM(E5:E9)</f>
        <v>10991.709036514443</v>
      </c>
    </row>
    <row r="11" spans="1:5" x14ac:dyDescent="0.25">
      <c r="A11" s="10" t="s">
        <v>8</v>
      </c>
      <c r="B11" s="10"/>
      <c r="C11" s="10"/>
      <c r="D11" s="10"/>
      <c r="E11" s="11">
        <f>E5+E7+E9</f>
        <v>4427.0559999999996</v>
      </c>
    </row>
    <row r="12" spans="1:5" x14ac:dyDescent="0.25">
      <c r="A12" s="10" t="s">
        <v>9</v>
      </c>
      <c r="B12" s="10"/>
      <c r="C12" s="10"/>
      <c r="D12" s="10"/>
      <c r="E12" s="11">
        <f>E6</f>
        <v>6562.3</v>
      </c>
    </row>
    <row r="13" spans="1:5" ht="30" x14ac:dyDescent="0.25">
      <c r="A13" s="12" t="s">
        <v>11</v>
      </c>
      <c r="B13" s="10"/>
      <c r="C13" s="10"/>
      <c r="D13" s="10"/>
      <c r="E13" s="11">
        <f>E8</f>
        <v>2.3530365144437031</v>
      </c>
    </row>
    <row r="15" spans="1:5" x14ac:dyDescent="0.25">
      <c r="A15" s="7" t="s">
        <v>12</v>
      </c>
      <c r="B15" s="8"/>
      <c r="C15" s="8"/>
      <c r="D15" s="8"/>
      <c r="E15" s="9"/>
    </row>
    <row r="16" spans="1:5" ht="45" x14ac:dyDescent="0.25">
      <c r="A16" s="5" t="s">
        <v>2</v>
      </c>
      <c r="B16" s="5" t="s">
        <v>0</v>
      </c>
      <c r="C16" s="5" t="s">
        <v>3</v>
      </c>
      <c r="D16" s="5" t="s">
        <v>4</v>
      </c>
      <c r="E16" s="5" t="s">
        <v>1</v>
      </c>
    </row>
    <row r="17" spans="1:5" x14ac:dyDescent="0.25">
      <c r="A17" s="6" t="s">
        <v>14</v>
      </c>
      <c r="E17" s="1">
        <f>4000.2</f>
        <v>4000.2</v>
      </c>
    </row>
    <row r="18" spans="1:5" x14ac:dyDescent="0.25">
      <c r="A18" s="6" t="s">
        <v>15</v>
      </c>
      <c r="E18" s="1">
        <f>6643.7</f>
        <v>6643.7</v>
      </c>
    </row>
    <row r="19" spans="1:5" x14ac:dyDescent="0.25">
      <c r="A19" t="s">
        <v>10</v>
      </c>
      <c r="D19">
        <v>601.54</v>
      </c>
      <c r="E19" s="1">
        <f>D19/112.5</f>
        <v>5.3470222222222219</v>
      </c>
    </row>
    <row r="20" spans="1:5" x14ac:dyDescent="0.25">
      <c r="A20" t="s">
        <v>5</v>
      </c>
      <c r="D20">
        <v>239.5</v>
      </c>
      <c r="E20" s="1">
        <f>D20/104.89</f>
        <v>2.2833444560968634</v>
      </c>
    </row>
    <row r="21" spans="1:5" x14ac:dyDescent="0.25">
      <c r="A21" t="s">
        <v>6</v>
      </c>
      <c r="D21">
        <v>4835.7</v>
      </c>
      <c r="E21" s="1">
        <f>D21/112.5</f>
        <v>42.984000000000002</v>
      </c>
    </row>
    <row r="22" spans="1:5" x14ac:dyDescent="0.25">
      <c r="A22" s="3" t="s">
        <v>7</v>
      </c>
      <c r="B22" s="3"/>
      <c r="C22" s="3"/>
      <c r="D22" s="3"/>
      <c r="E22" s="4">
        <f>SUM(E17:E21)</f>
        <v>10694.514366678319</v>
      </c>
    </row>
    <row r="23" spans="1:5" x14ac:dyDescent="0.25">
      <c r="A23" s="10" t="s">
        <v>8</v>
      </c>
      <c r="B23" s="10"/>
      <c r="C23" s="10"/>
      <c r="D23" s="10"/>
      <c r="E23" s="11">
        <f>E17+E19+E21</f>
        <v>4048.531022222222</v>
      </c>
    </row>
    <row r="24" spans="1:5" x14ac:dyDescent="0.25">
      <c r="A24" s="10" t="s">
        <v>9</v>
      </c>
      <c r="B24" s="10"/>
      <c r="C24" s="10"/>
      <c r="D24" s="10"/>
      <c r="E24" s="11">
        <f>E18</f>
        <v>6643.7</v>
      </c>
    </row>
    <row r="25" spans="1:5" ht="30" x14ac:dyDescent="0.25">
      <c r="A25" s="12" t="s">
        <v>11</v>
      </c>
      <c r="B25" s="10"/>
      <c r="C25" s="10"/>
      <c r="D25" s="10"/>
      <c r="E25" s="11">
        <f>E20</f>
        <v>2.2833444560968634</v>
      </c>
    </row>
  </sheetData>
  <mergeCells count="2">
    <mergeCell ref="A3:E3"/>
    <mergeCell ref="A15:E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whole campus</vt:lpstr>
    </vt:vector>
  </TitlesOfParts>
  <Company>Beloit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R Chapman</dc:creator>
  <cp:lastModifiedBy>Lindsay R Chapman</cp:lastModifiedBy>
  <dcterms:created xsi:type="dcterms:W3CDTF">2015-02-28T15:18:55Z</dcterms:created>
  <dcterms:modified xsi:type="dcterms:W3CDTF">2016-03-08T15:36:50Z</dcterms:modified>
</cp:coreProperties>
</file>